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360" yWindow="100" windowWidth="14360" windowHeight="7460" firstSheet="1" activeTab="2"/>
  </bookViews>
  <sheets>
    <sheet name="RAW DATA" sheetId="1" r:id="rId1"/>
    <sheet name="Data sorted for Pivot" sheetId="4" r:id="rId2"/>
    <sheet name="Data sorted by fish size" sheetId="12" r:id="rId3"/>
    <sheet name="Counts &amp; propn bites w. scars" sheetId="10" r:id="rId4"/>
    <sheet name="Overall means &amp; SEs" sheetId="11" r:id="rId5"/>
  </sheets>
  <calcPr calcId="140001" concurrentCalc="0"/>
  <pivotCaches>
    <pivotCache cacheId="0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47" i="11" l="1"/>
  <c r="V47" i="11"/>
  <c r="S47" i="11"/>
  <c r="U47" i="11"/>
  <c r="R47" i="11"/>
  <c r="Q47" i="11"/>
  <c r="T46" i="11"/>
  <c r="V46" i="11"/>
  <c r="S46" i="11"/>
  <c r="U46" i="11"/>
  <c r="R46" i="11"/>
  <c r="Q46" i="11"/>
  <c r="T45" i="11"/>
  <c r="V45" i="11"/>
  <c r="S45" i="11"/>
  <c r="U45" i="11"/>
  <c r="R45" i="11"/>
  <c r="Q45" i="11"/>
  <c r="T43" i="11"/>
  <c r="V43" i="11"/>
  <c r="S43" i="11"/>
  <c r="U43" i="11"/>
  <c r="R43" i="11"/>
  <c r="Q43" i="11"/>
  <c r="T42" i="11"/>
  <c r="V42" i="11"/>
  <c r="S42" i="11"/>
  <c r="U42" i="11"/>
  <c r="R42" i="11"/>
  <c r="Q42" i="11"/>
  <c r="T41" i="11"/>
  <c r="V41" i="11"/>
  <c r="S41" i="11"/>
  <c r="U41" i="11"/>
  <c r="R41" i="11"/>
  <c r="Q41" i="11"/>
  <c r="T39" i="11"/>
  <c r="V39" i="11"/>
  <c r="S39" i="11"/>
  <c r="U39" i="11"/>
  <c r="R39" i="11"/>
  <c r="Q39" i="11"/>
  <c r="T33" i="11"/>
  <c r="V33" i="11"/>
  <c r="S33" i="11"/>
  <c r="U33" i="11"/>
  <c r="T32" i="11"/>
  <c r="V32" i="11"/>
  <c r="S32" i="11"/>
  <c r="U32" i="11"/>
  <c r="T31" i="11"/>
  <c r="V31" i="11"/>
  <c r="S31" i="11"/>
  <c r="U31" i="11"/>
  <c r="R33" i="11"/>
  <c r="Q33" i="11"/>
  <c r="R32" i="11"/>
  <c r="Q32" i="11"/>
  <c r="R31" i="11"/>
  <c r="Q31" i="11"/>
  <c r="T13" i="11"/>
  <c r="V13" i="11"/>
  <c r="S13" i="11"/>
  <c r="U13" i="11"/>
  <c r="T12" i="11"/>
  <c r="V12" i="11"/>
  <c r="S12" i="11"/>
  <c r="U12" i="11"/>
  <c r="R13" i="11"/>
  <c r="Q13" i="11"/>
  <c r="R12" i="11"/>
  <c r="Q12" i="11"/>
  <c r="T10" i="11"/>
  <c r="V10" i="11"/>
  <c r="S10" i="11"/>
  <c r="U10" i="11"/>
  <c r="R10" i="11"/>
  <c r="Q10" i="11"/>
  <c r="T9" i="11"/>
  <c r="V9" i="11"/>
  <c r="S9" i="11"/>
  <c r="U9" i="11"/>
  <c r="R9" i="11"/>
  <c r="Q9" i="11"/>
  <c r="T8" i="11"/>
  <c r="V8" i="11"/>
  <c r="S8" i="11"/>
  <c r="U8" i="11"/>
  <c r="R8" i="11"/>
  <c r="Q8" i="11"/>
  <c r="T6" i="11"/>
  <c r="V6" i="11"/>
  <c r="S6" i="11"/>
  <c r="U6" i="11"/>
  <c r="R6" i="11"/>
  <c r="Q6" i="11"/>
  <c r="T4" i="11"/>
  <c r="V4" i="11"/>
  <c r="S4" i="11"/>
  <c r="U4" i="11"/>
  <c r="T3" i="11"/>
  <c r="V3" i="11"/>
  <c r="S3" i="11"/>
  <c r="U3" i="11"/>
  <c r="T2" i="11"/>
  <c r="V2" i="11"/>
  <c r="S2" i="11"/>
  <c r="U2" i="11"/>
  <c r="R4" i="11"/>
  <c r="Q4" i="11"/>
  <c r="R3" i="11"/>
  <c r="Q3" i="11"/>
  <c r="R2" i="11"/>
  <c r="Q2" i="11"/>
  <c r="C52" i="10"/>
  <c r="C20" i="10"/>
  <c r="C23" i="10"/>
  <c r="C26" i="10"/>
  <c r="C29" i="10"/>
  <c r="C32" i="10"/>
  <c r="C35" i="10"/>
  <c r="C40" i="10"/>
  <c r="C45" i="10"/>
  <c r="C55" i="10"/>
  <c r="C58" i="10"/>
  <c r="C16" i="10"/>
  <c r="C11" i="10"/>
  <c r="C7" i="10"/>
  <c r="C61" i="10"/>
  <c r="D61" i="10"/>
  <c r="D5" i="10"/>
  <c r="D59" i="10"/>
  <c r="D57" i="10"/>
  <c r="D55" i="10"/>
  <c r="D53" i="10"/>
  <c r="D50" i="10"/>
  <c r="D48" i="10"/>
  <c r="D46" i="10"/>
  <c r="D44" i="10"/>
  <c r="D42" i="10"/>
  <c r="D40" i="10"/>
  <c r="D38" i="10"/>
  <c r="D36" i="10"/>
  <c r="D34" i="10"/>
  <c r="D32" i="10"/>
  <c r="D30" i="10"/>
  <c r="D28" i="10"/>
  <c r="D26" i="10"/>
  <c r="D24" i="10"/>
  <c r="D22" i="10"/>
  <c r="D20" i="10"/>
  <c r="D17" i="10"/>
  <c r="D15" i="10"/>
  <c r="D13" i="10"/>
  <c r="D11" i="10"/>
  <c r="D8" i="10"/>
  <c r="D60" i="10"/>
  <c r="D58" i="10"/>
  <c r="D56" i="10"/>
  <c r="D54" i="10"/>
  <c r="D52" i="10"/>
  <c r="D49" i="10"/>
  <c r="D47" i="10"/>
  <c r="D45" i="10"/>
  <c r="D43" i="10"/>
  <c r="D41" i="10"/>
  <c r="D39" i="10"/>
  <c r="D37" i="10"/>
  <c r="D35" i="10"/>
  <c r="D33" i="10"/>
  <c r="D31" i="10"/>
  <c r="D29" i="10"/>
  <c r="D27" i="10"/>
  <c r="D25" i="10"/>
  <c r="D23" i="10"/>
  <c r="D21" i="10"/>
  <c r="D18" i="10"/>
  <c r="D16" i="10"/>
  <c r="D14" i="10"/>
  <c r="D12" i="10"/>
  <c r="D9" i="10"/>
  <c r="D7" i="10"/>
  <c r="D4" i="10"/>
</calcChain>
</file>

<file path=xl/sharedStrings.xml><?xml version="1.0" encoding="utf-8"?>
<sst xmlns="http://schemas.openxmlformats.org/spreadsheetml/2006/main" count="24417" uniqueCount="137">
  <si>
    <t>Species</t>
  </si>
  <si>
    <t>Location</t>
  </si>
  <si>
    <t>Date</t>
  </si>
  <si>
    <t>Bite length (mm)</t>
  </si>
  <si>
    <t>Bite width (mm)</t>
  </si>
  <si>
    <t>TL (cm)</t>
  </si>
  <si>
    <t>Osprey</t>
  </si>
  <si>
    <t>Chlorurus</t>
  </si>
  <si>
    <t>sordidus</t>
  </si>
  <si>
    <t>IP</t>
  </si>
  <si>
    <t>Genus</t>
  </si>
  <si>
    <t>Notes</t>
  </si>
  <si>
    <t>microrhinos</t>
  </si>
  <si>
    <t>no scar evident - biting long turf</t>
  </si>
  <si>
    <t>Scarus</t>
  </si>
  <si>
    <t>frenatus</t>
  </si>
  <si>
    <t>TP</t>
  </si>
  <si>
    <t>oviceps</t>
  </si>
  <si>
    <t>Lagoon entrance</t>
  </si>
  <si>
    <t>niger</t>
  </si>
  <si>
    <t>flavipectoralis</t>
  </si>
  <si>
    <t>dimidiadus</t>
  </si>
  <si>
    <t>schlegeli</t>
  </si>
  <si>
    <t>globiceps</t>
  </si>
  <si>
    <t>no scar visible - long turf on branching</t>
  </si>
  <si>
    <t>no scar evident</t>
  </si>
  <si>
    <t>no scar evident - long turf on dead branching coral</t>
  </si>
  <si>
    <t>Lizard, GBR</t>
  </si>
  <si>
    <t>Back reef behind South</t>
  </si>
  <si>
    <t>Lagoon entrance (RHS)</t>
  </si>
  <si>
    <t>on live Porites</t>
  </si>
  <si>
    <t>spinus</t>
  </si>
  <si>
    <t>no scar evident on CCA</t>
  </si>
  <si>
    <t>bleekeri</t>
  </si>
  <si>
    <t>no scar evident - long turf</t>
  </si>
  <si>
    <t>Big Vicki's</t>
  </si>
  <si>
    <t>no scar evident - turf on sand</t>
  </si>
  <si>
    <t>no scar evident - dead faviid skeleton</t>
  </si>
  <si>
    <t>no scar evident - detritus out on open sand</t>
  </si>
  <si>
    <t>altipinnus</t>
  </si>
  <si>
    <t>long turf on dead substratum</t>
  </si>
  <si>
    <t>chameleon</t>
  </si>
  <si>
    <t>long turf</t>
  </si>
  <si>
    <t>psittacus</t>
  </si>
  <si>
    <t>long turf on dead branching coral</t>
  </si>
  <si>
    <t>live Porites coral</t>
  </si>
  <si>
    <t>tips of dead Acropora</t>
  </si>
  <si>
    <t>long turfon dead branching</t>
  </si>
  <si>
    <t>long turf on dead branching</t>
  </si>
  <si>
    <t>Cetoscarus</t>
  </si>
  <si>
    <t>bicolor</t>
  </si>
  <si>
    <t>live coral</t>
  </si>
  <si>
    <t>very long turf</t>
  </si>
  <si>
    <t>looks like piece cracked</t>
  </si>
  <si>
    <t>ghobban</t>
  </si>
  <si>
    <t>North Reef</t>
  </si>
  <si>
    <t>rubroviolaceus</t>
  </si>
  <si>
    <t>rivulatus</t>
  </si>
  <si>
    <t>forsteni</t>
  </si>
  <si>
    <t>biting Padina</t>
  </si>
  <si>
    <t>v long turf</t>
  </si>
  <si>
    <t xml:space="preserve">Calotomus </t>
  </si>
  <si>
    <t>carolinus</t>
  </si>
  <si>
    <t>bites off Padina</t>
  </si>
  <si>
    <t>detritus on sand</t>
  </si>
  <si>
    <t>macroalgae</t>
  </si>
  <si>
    <r>
      <t xml:space="preserve">encrusting </t>
    </r>
    <r>
      <rPr>
        <i/>
        <sz val="11"/>
        <color theme="1"/>
        <rFont val="Calibri"/>
        <family val="2"/>
        <scheme val="minor"/>
      </rPr>
      <t>Montipora</t>
    </r>
  </si>
  <si>
    <t>on rubble</t>
  </si>
  <si>
    <r>
      <t xml:space="preserve">4 of 11 bites on </t>
    </r>
    <r>
      <rPr>
        <i/>
        <sz val="11"/>
        <color theme="1"/>
        <rFont val="Calibri"/>
        <family val="2"/>
        <scheme val="minor"/>
      </rPr>
      <t>Liagora</t>
    </r>
  </si>
  <si>
    <r>
      <t xml:space="preserve">3 of 8 bites on </t>
    </r>
    <r>
      <rPr>
        <i/>
        <sz val="11"/>
        <color theme="1"/>
        <rFont val="Calibri"/>
        <family val="2"/>
        <scheme val="minor"/>
      </rPr>
      <t>Padina</t>
    </r>
  </si>
  <si>
    <t>side-on bite</t>
  </si>
  <si>
    <r>
      <t xml:space="preserve">live coral </t>
    </r>
    <r>
      <rPr>
        <i/>
        <sz val="11"/>
        <color theme="1"/>
        <rFont val="Calibri"/>
        <family val="2"/>
        <scheme val="minor"/>
      </rPr>
      <t>Porites</t>
    </r>
  </si>
  <si>
    <t>plus 7 x no scar on surrounding turf</t>
  </si>
  <si>
    <r>
      <t xml:space="preserve">biting </t>
    </r>
    <r>
      <rPr>
        <i/>
        <sz val="11"/>
        <color theme="1"/>
        <rFont val="Calibri"/>
        <family val="2"/>
        <scheme val="minor"/>
      </rPr>
      <t>Padina</t>
    </r>
  </si>
  <si>
    <r>
      <t xml:space="preserve">bite off </t>
    </r>
    <r>
      <rPr>
        <i/>
        <sz val="11"/>
        <color theme="1"/>
        <rFont val="Calibri"/>
        <family val="2"/>
        <scheme val="minor"/>
      </rPr>
      <t>Padina</t>
    </r>
  </si>
  <si>
    <t>bite off macro</t>
  </si>
  <si>
    <t>Row Labels</t>
  </si>
  <si>
    <t>Grand Total</t>
  </si>
  <si>
    <t>Phase</t>
  </si>
  <si>
    <t>(blank)</t>
  </si>
  <si>
    <t>Total</t>
  </si>
  <si>
    <t>Mean_BL</t>
  </si>
  <si>
    <t>Mean_BW</t>
  </si>
  <si>
    <t>SD_BL</t>
  </si>
  <si>
    <t>SD_BW</t>
  </si>
  <si>
    <t>SE_BL</t>
  </si>
  <si>
    <t>SE_BW</t>
  </si>
  <si>
    <t>120-450</t>
  </si>
  <si>
    <t>400-600</t>
  </si>
  <si>
    <t>120-600</t>
  </si>
  <si>
    <t>150-600</t>
  </si>
  <si>
    <t>90-290</t>
  </si>
  <si>
    <t>120-270</t>
  </si>
  <si>
    <t>120-350</t>
  </si>
  <si>
    <t>290-350</t>
  </si>
  <si>
    <t>dimidiatus</t>
  </si>
  <si>
    <t>no scars</t>
  </si>
  <si>
    <t>130-240</t>
  </si>
  <si>
    <t>170-240</t>
  </si>
  <si>
    <t>130-190</t>
  </si>
  <si>
    <t xml:space="preserve">Scarus </t>
  </si>
  <si>
    <t>rubroviolaceous</t>
  </si>
  <si>
    <t>140-230</t>
  </si>
  <si>
    <t>only 1 bite scar measured</t>
  </si>
  <si>
    <t>only 2 bite scars measured</t>
  </si>
  <si>
    <t>200-300</t>
  </si>
  <si>
    <t>200-220</t>
  </si>
  <si>
    <t>no bite scars</t>
  </si>
  <si>
    <t>230-320</t>
  </si>
  <si>
    <t>only 3 bite scars measured</t>
  </si>
  <si>
    <t>120-300</t>
  </si>
  <si>
    <t>200-340</t>
  </si>
  <si>
    <t>120-340</t>
  </si>
  <si>
    <t>only 3 scars measured</t>
  </si>
  <si>
    <t>no scars measured</t>
  </si>
  <si>
    <t>200-250</t>
  </si>
  <si>
    <t>160-220</t>
  </si>
  <si>
    <t>160-250</t>
  </si>
  <si>
    <t>100-300</t>
  </si>
  <si>
    <t>150-240</t>
  </si>
  <si>
    <t>210-350</t>
  </si>
  <si>
    <t>150-350</t>
  </si>
  <si>
    <t>140-440</t>
  </si>
  <si>
    <t>450-550</t>
  </si>
  <si>
    <t>140-550</t>
  </si>
  <si>
    <t>100-230</t>
  </si>
  <si>
    <t>200-290</t>
  </si>
  <si>
    <t>100-290</t>
  </si>
  <si>
    <t>only 1 scar measured</t>
  </si>
  <si>
    <t>only 4 scars measured</t>
  </si>
  <si>
    <t>140-240</t>
  </si>
  <si>
    <t>150-270</t>
  </si>
  <si>
    <t>140-270</t>
  </si>
  <si>
    <t>Total bites observed</t>
  </si>
  <si>
    <t>Total bites measured</t>
  </si>
  <si>
    <t>Propn scars</t>
  </si>
  <si>
    <t>Size-range (mm) of fish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</si>
</sst>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NumberFormat="1"/>
    <xf numFmtId="0" fontId="2" fillId="3" borderId="0" xfId="0" applyFont="1" applyFill="1"/>
    <xf numFmtId="0" fontId="0" fillId="3" borderId="0" xfId="0" applyNumberFormat="1" applyFill="1"/>
    <xf numFmtId="49" fontId="0" fillId="0" borderId="0" xfId="0" applyNumberFormat="1"/>
    <xf numFmtId="0" fontId="0" fillId="0" borderId="0" xfId="0" applyAlignment="1">
      <alignment horizontal="left" indent="1"/>
    </xf>
    <xf numFmtId="0" fontId="2" fillId="0" borderId="0" xfId="0" applyFont="1"/>
    <xf numFmtId="0" fontId="0" fillId="4" borderId="0" xfId="0" applyFill="1"/>
    <xf numFmtId="0" fontId="2" fillId="4" borderId="0" xfId="0" applyFont="1" applyFill="1"/>
    <xf numFmtId="49" fontId="0" fillId="4" borderId="0" xfId="0" applyNumberFormat="1" applyFill="1"/>
    <xf numFmtId="0" fontId="2" fillId="5" borderId="0" xfId="0" applyFont="1" applyFill="1"/>
    <xf numFmtId="0" fontId="0" fillId="6" borderId="0" xfId="0" applyFill="1"/>
    <xf numFmtId="2" fontId="0" fillId="0" borderId="0" xfId="0" applyNumberFormat="1"/>
    <xf numFmtId="2" fontId="2" fillId="3" borderId="0" xfId="0" applyNumberFormat="1" applyFont="1" applyFill="1"/>
    <xf numFmtId="2" fontId="0" fillId="6" borderId="0" xfId="0" applyNumberFormat="1" applyFill="1"/>
    <xf numFmtId="2" fontId="2" fillId="5" borderId="0" xfId="0" applyNumberFormat="1" applyFont="1" applyFill="1"/>
    <xf numFmtId="2" fontId="2" fillId="4" borderId="0" xfId="0" applyNumberFormat="1" applyFont="1" applyFill="1"/>
    <xf numFmtId="2" fontId="0" fillId="4" borderId="0" xfId="0" applyNumberFormat="1" applyFill="1"/>
  </cellXfs>
  <cellStyles count="1">
    <cellStyle name="Normal" xfId="0" builtinId="0"/>
  </cellStyles>
  <dxfs count="8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ec" refreshedDate="41933.79751099537" createdVersion="3" refreshedVersion="3" minRefreshableVersion="3" recordCount="1323">
  <cacheSource type="worksheet">
    <worksheetSource ref="A1:E1324" sheet="Data sorted for Pivot"/>
  </cacheSource>
  <cacheFields count="5">
    <cacheField name="Genus" numFmtId="0">
      <sharedItems count="4">
        <s v="Calotomus "/>
        <s v="Cetoscarus"/>
        <s v="Chlorurus"/>
        <s v="Scarus"/>
      </sharedItems>
    </cacheField>
    <cacheField name="Species" numFmtId="0">
      <sharedItems count="20">
        <s v="carolinus"/>
        <s v="bicolor"/>
        <s v="bleekeri"/>
        <s v="microrhinos"/>
        <s v="sordidus"/>
        <s v="altipinnus"/>
        <s v="chameleon"/>
        <s v="dimidiadus"/>
        <s v="flavipectoralis"/>
        <s v="forsteni"/>
        <s v="frenatus"/>
        <s v="ghobban"/>
        <s v="globiceps"/>
        <s v="niger"/>
        <s v="oviceps"/>
        <s v="psittacus"/>
        <s v="rivulatus"/>
        <s v="rubroviolaceus"/>
        <s v="schlegeli"/>
        <s v="spinus"/>
      </sharedItems>
    </cacheField>
    <cacheField name="Phase" numFmtId="0">
      <sharedItems containsBlank="1" count="3">
        <s v="TP"/>
        <s v="IP"/>
        <m/>
      </sharedItems>
    </cacheField>
    <cacheField name="Bite length (mm)" numFmtId="0">
      <sharedItems containsSemiMixedTypes="0" containsString="0" containsNumber="1" minValue="0" maxValue="44.2" count="143">
        <n v="0"/>
        <n v="32.299999999999997"/>
        <n v="19.600000000000001"/>
        <n v="16.399999999999999"/>
        <n v="15.7"/>
        <n v="15.1"/>
        <n v="14.1"/>
        <n v="12.9"/>
        <n v="12.3"/>
        <n v="6.4"/>
        <n v="4.9000000000000004"/>
        <n v="38.9"/>
        <n v="31.7"/>
        <n v="31.6"/>
        <n v="27.8"/>
        <n v="27.4"/>
        <n v="12"/>
        <n v="11.9"/>
        <n v="44.2"/>
        <n v="29"/>
        <n v="27.9"/>
        <n v="27.6"/>
        <n v="26.6"/>
        <n v="24.7"/>
        <n v="24.4"/>
        <n v="24.1"/>
        <n v="24"/>
        <n v="23.8"/>
        <n v="23.4"/>
        <n v="22.8"/>
        <n v="22"/>
        <n v="21.5"/>
        <n v="20.9"/>
        <n v="20.7"/>
        <n v="20.399999999999999"/>
        <n v="20.3"/>
        <n v="19.100000000000001"/>
        <n v="18.3"/>
        <n v="17.899999999999999"/>
        <n v="17.8"/>
        <n v="16.899999999999999"/>
        <n v="16.8"/>
        <n v="16.600000000000001"/>
        <n v="15.8"/>
        <n v="15.5"/>
        <n v="14.5"/>
        <n v="14.3"/>
        <n v="13.9"/>
        <n v="13.6"/>
        <n v="13.2"/>
        <n v="13.1"/>
        <n v="13"/>
        <n v="12.6"/>
        <n v="12.4"/>
        <n v="11.6"/>
        <n v="11.5"/>
        <n v="11.4"/>
        <n v="11"/>
        <n v="10.4"/>
        <n v="9.6"/>
        <n v="8.5"/>
        <n v="7.7"/>
        <n v="7"/>
        <n v="4.3"/>
        <n v="3.7"/>
        <n v="10.8"/>
        <n v="9.4"/>
        <n v="8.8000000000000007"/>
        <n v="8.1"/>
        <n v="7.9"/>
        <n v="7.3"/>
        <n v="6.8"/>
        <n v="5.3"/>
        <n v="4.7"/>
        <n v="4"/>
        <n v="14.7"/>
        <n v="12.7"/>
        <n v="12.5"/>
        <n v="12.2"/>
        <n v="12.1"/>
        <n v="11.3"/>
        <n v="11.2"/>
        <n v="9.8000000000000007"/>
        <n v="9.5"/>
        <n v="9.1999999999999993"/>
        <n v="9.1"/>
        <n v="7.5"/>
        <n v="6.5"/>
        <n v="6.2"/>
        <n v="14.6"/>
        <n v="20.5"/>
        <n v="19.899999999999999"/>
        <n v="14.8"/>
        <n v="7.6"/>
        <n v="9"/>
        <n v="8.6999999999999993"/>
        <n v="16.5"/>
        <n v="17"/>
        <n v="15.3"/>
        <n v="13.5"/>
        <n v="11.1"/>
        <n v="10.9"/>
        <n v="10.3"/>
        <n v="10"/>
        <n v="9.6999999999999993"/>
        <n v="7.8"/>
        <n v="20.8"/>
        <n v="19.8"/>
        <n v="19.7"/>
        <n v="18.7"/>
        <n v="18.399999999999999"/>
        <n v="17.7"/>
        <n v="14.4"/>
        <n v="13.3"/>
        <n v="8.9"/>
        <n v="8.1999999999999993"/>
        <n v="18.8"/>
        <n v="8"/>
        <n v="10.5"/>
        <n v="13.7"/>
        <n v="10.199999999999999"/>
        <n v="18.100000000000001"/>
        <n v="17.5"/>
        <n v="15.4"/>
        <n v="6"/>
        <n v="13.4"/>
        <n v="10.6"/>
        <n v="7.4"/>
        <n v="6.9"/>
        <n v="17.2"/>
        <n v="32.4"/>
        <n v="26.4"/>
        <n v="26.1"/>
        <n v="22.2"/>
        <n v="19.399999999999999"/>
        <n v="18.2"/>
        <n v="15.6"/>
        <n v="28.7"/>
        <n v="27.3"/>
        <n v="26.7"/>
        <n v="22.3"/>
        <n v="4.5"/>
        <n v="6.6"/>
      </sharedItems>
    </cacheField>
    <cacheField name="Bite width (mm)" numFmtId="0">
      <sharedItems containsSemiMixedTypes="0" containsString="0" containsNumber="1" minValue="0" maxValue="14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23">
  <r>
    <x v="0"/>
    <x v="0"/>
    <x v="0"/>
    <x v="0"/>
    <n v="0"/>
  </r>
  <r>
    <x v="0"/>
    <x v="0"/>
    <x v="0"/>
    <x v="0"/>
    <n v="0"/>
  </r>
  <r>
    <x v="0"/>
    <x v="0"/>
    <x v="0"/>
    <x v="0"/>
    <n v="0"/>
  </r>
  <r>
    <x v="0"/>
    <x v="0"/>
    <x v="0"/>
    <x v="0"/>
    <n v="0"/>
  </r>
  <r>
    <x v="1"/>
    <x v="1"/>
    <x v="1"/>
    <x v="1"/>
    <n v="9.5"/>
  </r>
  <r>
    <x v="1"/>
    <x v="1"/>
    <x v="1"/>
    <x v="2"/>
    <n v="8.6999999999999993"/>
  </r>
  <r>
    <x v="1"/>
    <x v="1"/>
    <x v="1"/>
    <x v="3"/>
    <n v="5.0999999999999996"/>
  </r>
  <r>
    <x v="1"/>
    <x v="1"/>
    <x v="1"/>
    <x v="4"/>
    <n v="5.7"/>
  </r>
  <r>
    <x v="1"/>
    <x v="1"/>
    <x v="1"/>
    <x v="5"/>
    <n v="6.2"/>
  </r>
  <r>
    <x v="1"/>
    <x v="1"/>
    <x v="1"/>
    <x v="6"/>
    <n v="5.8"/>
  </r>
  <r>
    <x v="1"/>
    <x v="1"/>
    <x v="1"/>
    <x v="7"/>
    <n v="4.8"/>
  </r>
  <r>
    <x v="1"/>
    <x v="1"/>
    <x v="1"/>
    <x v="8"/>
    <n v="3.6"/>
  </r>
  <r>
    <x v="1"/>
    <x v="1"/>
    <x v="1"/>
    <x v="9"/>
    <n v="2.9"/>
  </r>
  <r>
    <x v="1"/>
    <x v="1"/>
    <x v="1"/>
    <x v="10"/>
    <n v="2"/>
  </r>
  <r>
    <x v="1"/>
    <x v="1"/>
    <x v="1"/>
    <x v="0"/>
    <n v="0"/>
  </r>
  <r>
    <x v="1"/>
    <x v="1"/>
    <x v="1"/>
    <x v="0"/>
    <n v="0"/>
  </r>
  <r>
    <x v="1"/>
    <x v="1"/>
    <x v="1"/>
    <x v="0"/>
    <n v="0"/>
  </r>
  <r>
    <x v="1"/>
    <x v="1"/>
    <x v="1"/>
    <x v="0"/>
    <n v="0"/>
  </r>
  <r>
    <x v="1"/>
    <x v="1"/>
    <x v="1"/>
    <x v="0"/>
    <n v="0"/>
  </r>
  <r>
    <x v="1"/>
    <x v="1"/>
    <x v="1"/>
    <x v="0"/>
    <n v="0"/>
  </r>
  <r>
    <x v="1"/>
    <x v="1"/>
    <x v="1"/>
    <x v="0"/>
    <n v="0"/>
  </r>
  <r>
    <x v="1"/>
    <x v="1"/>
    <x v="1"/>
    <x v="0"/>
    <n v="0"/>
  </r>
  <r>
    <x v="1"/>
    <x v="1"/>
    <x v="1"/>
    <x v="0"/>
    <n v="0"/>
  </r>
  <r>
    <x v="1"/>
    <x v="1"/>
    <x v="1"/>
    <x v="0"/>
    <n v="0"/>
  </r>
  <r>
    <x v="1"/>
    <x v="1"/>
    <x v="1"/>
    <x v="0"/>
    <n v="0"/>
  </r>
  <r>
    <x v="1"/>
    <x v="1"/>
    <x v="1"/>
    <x v="0"/>
    <n v="0"/>
  </r>
  <r>
    <x v="1"/>
    <x v="1"/>
    <x v="1"/>
    <x v="0"/>
    <n v="0"/>
  </r>
  <r>
    <x v="1"/>
    <x v="1"/>
    <x v="1"/>
    <x v="0"/>
    <n v="0"/>
  </r>
  <r>
    <x v="1"/>
    <x v="1"/>
    <x v="1"/>
    <x v="0"/>
    <n v="0"/>
  </r>
  <r>
    <x v="1"/>
    <x v="1"/>
    <x v="1"/>
    <x v="0"/>
    <n v="0"/>
  </r>
  <r>
    <x v="1"/>
    <x v="1"/>
    <x v="1"/>
    <x v="0"/>
    <n v="0"/>
  </r>
  <r>
    <x v="1"/>
    <x v="1"/>
    <x v="1"/>
    <x v="0"/>
    <n v="0"/>
  </r>
  <r>
    <x v="1"/>
    <x v="1"/>
    <x v="1"/>
    <x v="0"/>
    <n v="0"/>
  </r>
  <r>
    <x v="1"/>
    <x v="1"/>
    <x v="1"/>
    <x v="0"/>
    <n v="0"/>
  </r>
  <r>
    <x v="1"/>
    <x v="1"/>
    <x v="0"/>
    <x v="11"/>
    <n v="6.5"/>
  </r>
  <r>
    <x v="1"/>
    <x v="1"/>
    <x v="0"/>
    <x v="12"/>
    <n v="7.5"/>
  </r>
  <r>
    <x v="1"/>
    <x v="1"/>
    <x v="0"/>
    <x v="13"/>
    <n v="13.4"/>
  </r>
  <r>
    <x v="1"/>
    <x v="1"/>
    <x v="0"/>
    <x v="14"/>
    <n v="13.3"/>
  </r>
  <r>
    <x v="1"/>
    <x v="1"/>
    <x v="0"/>
    <x v="15"/>
    <n v="14.8"/>
  </r>
  <r>
    <x v="1"/>
    <x v="1"/>
    <x v="0"/>
    <x v="16"/>
    <n v="10.6"/>
  </r>
  <r>
    <x v="1"/>
    <x v="1"/>
    <x v="0"/>
    <x v="0"/>
    <n v="0"/>
  </r>
  <r>
    <x v="1"/>
    <x v="1"/>
    <x v="0"/>
    <x v="0"/>
    <n v="0"/>
  </r>
  <r>
    <x v="1"/>
    <x v="1"/>
    <x v="0"/>
    <x v="0"/>
    <n v="0"/>
  </r>
  <r>
    <x v="2"/>
    <x v="2"/>
    <x v="1"/>
    <x v="0"/>
    <n v="0"/>
  </r>
  <r>
    <x v="2"/>
    <x v="2"/>
    <x v="1"/>
    <x v="0"/>
    <n v="0"/>
  </r>
  <r>
    <x v="2"/>
    <x v="2"/>
    <x v="0"/>
    <x v="17"/>
    <n v="6.2"/>
  </r>
  <r>
    <x v="2"/>
    <x v="3"/>
    <x v="2"/>
    <x v="18"/>
    <n v="14.1"/>
  </r>
  <r>
    <x v="2"/>
    <x v="3"/>
    <x v="2"/>
    <x v="19"/>
    <n v="6.4"/>
  </r>
  <r>
    <x v="2"/>
    <x v="3"/>
    <x v="2"/>
    <x v="20"/>
    <n v="14.9"/>
  </r>
  <r>
    <x v="2"/>
    <x v="3"/>
    <x v="2"/>
    <x v="21"/>
    <n v="6.6"/>
  </r>
  <r>
    <x v="2"/>
    <x v="3"/>
    <x v="2"/>
    <x v="22"/>
    <n v="14.2"/>
  </r>
  <r>
    <x v="2"/>
    <x v="3"/>
    <x v="2"/>
    <x v="23"/>
    <n v="12.6"/>
  </r>
  <r>
    <x v="2"/>
    <x v="3"/>
    <x v="2"/>
    <x v="23"/>
    <n v="7.5"/>
  </r>
  <r>
    <x v="2"/>
    <x v="3"/>
    <x v="2"/>
    <x v="24"/>
    <n v="7.7"/>
  </r>
  <r>
    <x v="2"/>
    <x v="3"/>
    <x v="2"/>
    <x v="25"/>
    <n v="5.6"/>
  </r>
  <r>
    <x v="2"/>
    <x v="3"/>
    <x v="2"/>
    <x v="26"/>
    <n v="11.2"/>
  </r>
  <r>
    <x v="2"/>
    <x v="3"/>
    <x v="2"/>
    <x v="27"/>
    <n v="10.199999999999999"/>
  </r>
  <r>
    <x v="2"/>
    <x v="3"/>
    <x v="2"/>
    <x v="27"/>
    <n v="13.5"/>
  </r>
  <r>
    <x v="2"/>
    <x v="3"/>
    <x v="2"/>
    <x v="28"/>
    <n v="8.9"/>
  </r>
  <r>
    <x v="2"/>
    <x v="3"/>
    <x v="2"/>
    <x v="29"/>
    <n v="4.9000000000000004"/>
  </r>
  <r>
    <x v="2"/>
    <x v="3"/>
    <x v="2"/>
    <x v="30"/>
    <n v="12.4"/>
  </r>
  <r>
    <x v="2"/>
    <x v="3"/>
    <x v="2"/>
    <x v="30"/>
    <n v="10.6"/>
  </r>
  <r>
    <x v="2"/>
    <x v="3"/>
    <x v="2"/>
    <x v="31"/>
    <n v="5.3"/>
  </r>
  <r>
    <x v="2"/>
    <x v="3"/>
    <x v="2"/>
    <x v="31"/>
    <n v="14.6"/>
  </r>
  <r>
    <x v="2"/>
    <x v="3"/>
    <x v="2"/>
    <x v="31"/>
    <n v="10.7"/>
  </r>
  <r>
    <x v="2"/>
    <x v="3"/>
    <x v="2"/>
    <x v="31"/>
    <n v="11.7"/>
  </r>
  <r>
    <x v="2"/>
    <x v="3"/>
    <x v="2"/>
    <x v="32"/>
    <n v="6.2"/>
  </r>
  <r>
    <x v="2"/>
    <x v="3"/>
    <x v="2"/>
    <x v="33"/>
    <n v="11.1"/>
  </r>
  <r>
    <x v="2"/>
    <x v="3"/>
    <x v="2"/>
    <x v="34"/>
    <n v="10.3"/>
  </r>
  <r>
    <x v="2"/>
    <x v="3"/>
    <x v="2"/>
    <x v="35"/>
    <n v="11.8"/>
  </r>
  <r>
    <x v="2"/>
    <x v="3"/>
    <x v="2"/>
    <x v="35"/>
    <n v="8.6"/>
  </r>
  <r>
    <x v="2"/>
    <x v="3"/>
    <x v="2"/>
    <x v="2"/>
    <n v="8.1"/>
  </r>
  <r>
    <x v="2"/>
    <x v="3"/>
    <x v="2"/>
    <x v="36"/>
    <n v="7.2"/>
  </r>
  <r>
    <x v="2"/>
    <x v="3"/>
    <x v="2"/>
    <x v="36"/>
    <n v="7.4"/>
  </r>
  <r>
    <x v="2"/>
    <x v="3"/>
    <x v="2"/>
    <x v="37"/>
    <n v="5.0999999999999996"/>
  </r>
  <r>
    <x v="2"/>
    <x v="3"/>
    <x v="2"/>
    <x v="38"/>
    <n v="9.6999999999999993"/>
  </r>
  <r>
    <x v="2"/>
    <x v="3"/>
    <x v="2"/>
    <x v="39"/>
    <n v="8.1"/>
  </r>
  <r>
    <x v="2"/>
    <x v="3"/>
    <x v="2"/>
    <x v="40"/>
    <n v="13.1"/>
  </r>
  <r>
    <x v="2"/>
    <x v="3"/>
    <x v="2"/>
    <x v="41"/>
    <n v="9.6999999999999993"/>
  </r>
  <r>
    <x v="2"/>
    <x v="3"/>
    <x v="2"/>
    <x v="42"/>
    <n v="8.9"/>
  </r>
  <r>
    <x v="2"/>
    <x v="3"/>
    <x v="2"/>
    <x v="43"/>
    <n v="12"/>
  </r>
  <r>
    <x v="2"/>
    <x v="3"/>
    <x v="2"/>
    <x v="44"/>
    <n v="6.6"/>
  </r>
  <r>
    <x v="2"/>
    <x v="3"/>
    <x v="2"/>
    <x v="45"/>
    <n v="7"/>
  </r>
  <r>
    <x v="2"/>
    <x v="3"/>
    <x v="2"/>
    <x v="45"/>
    <n v="7"/>
  </r>
  <r>
    <x v="2"/>
    <x v="3"/>
    <x v="2"/>
    <x v="46"/>
    <n v="5.5"/>
  </r>
  <r>
    <x v="2"/>
    <x v="3"/>
    <x v="2"/>
    <x v="47"/>
    <n v="5.8"/>
  </r>
  <r>
    <x v="2"/>
    <x v="3"/>
    <x v="2"/>
    <x v="48"/>
    <n v="6.5"/>
  </r>
  <r>
    <x v="2"/>
    <x v="3"/>
    <x v="2"/>
    <x v="49"/>
    <n v="10"/>
  </r>
  <r>
    <x v="2"/>
    <x v="3"/>
    <x v="2"/>
    <x v="50"/>
    <n v="7.6"/>
  </r>
  <r>
    <x v="2"/>
    <x v="3"/>
    <x v="2"/>
    <x v="51"/>
    <n v="6.3"/>
  </r>
  <r>
    <x v="2"/>
    <x v="3"/>
    <x v="2"/>
    <x v="52"/>
    <n v="4"/>
  </r>
  <r>
    <x v="2"/>
    <x v="3"/>
    <x v="2"/>
    <x v="53"/>
    <n v="6.2"/>
  </r>
  <r>
    <x v="2"/>
    <x v="3"/>
    <x v="2"/>
    <x v="8"/>
    <n v="6.1"/>
  </r>
  <r>
    <x v="2"/>
    <x v="3"/>
    <x v="2"/>
    <x v="54"/>
    <n v="8.5"/>
  </r>
  <r>
    <x v="2"/>
    <x v="3"/>
    <x v="2"/>
    <x v="54"/>
    <n v="6"/>
  </r>
  <r>
    <x v="2"/>
    <x v="3"/>
    <x v="2"/>
    <x v="55"/>
    <n v="6.9"/>
  </r>
  <r>
    <x v="2"/>
    <x v="3"/>
    <x v="2"/>
    <x v="56"/>
    <n v="5.3"/>
  </r>
  <r>
    <x v="2"/>
    <x v="3"/>
    <x v="2"/>
    <x v="56"/>
    <n v="6.9"/>
  </r>
  <r>
    <x v="2"/>
    <x v="3"/>
    <x v="2"/>
    <x v="57"/>
    <n v="3.4"/>
  </r>
  <r>
    <x v="2"/>
    <x v="3"/>
    <x v="2"/>
    <x v="58"/>
    <n v="3.6"/>
  </r>
  <r>
    <x v="2"/>
    <x v="3"/>
    <x v="2"/>
    <x v="59"/>
    <n v="5.3"/>
  </r>
  <r>
    <x v="2"/>
    <x v="3"/>
    <x v="2"/>
    <x v="60"/>
    <n v="6"/>
  </r>
  <r>
    <x v="2"/>
    <x v="3"/>
    <x v="2"/>
    <x v="61"/>
    <n v="3.8"/>
  </r>
  <r>
    <x v="2"/>
    <x v="3"/>
    <x v="2"/>
    <x v="62"/>
    <n v="3"/>
  </r>
  <r>
    <x v="2"/>
    <x v="3"/>
    <x v="2"/>
    <x v="62"/>
    <n v="5.4"/>
  </r>
  <r>
    <x v="2"/>
    <x v="3"/>
    <x v="2"/>
    <x v="63"/>
    <n v="4.3"/>
  </r>
  <r>
    <x v="2"/>
    <x v="3"/>
    <x v="2"/>
    <x v="64"/>
    <n v="1.6"/>
  </r>
  <r>
    <x v="2"/>
    <x v="3"/>
    <x v="2"/>
    <x v="0"/>
    <n v="0"/>
  </r>
  <r>
    <x v="2"/>
    <x v="3"/>
    <x v="2"/>
    <x v="0"/>
    <n v="0"/>
  </r>
  <r>
    <x v="2"/>
    <x v="3"/>
    <x v="2"/>
    <x v="0"/>
    <n v="0"/>
  </r>
  <r>
    <x v="2"/>
    <x v="3"/>
    <x v="2"/>
    <x v="0"/>
    <n v="0"/>
  </r>
  <r>
    <x v="2"/>
    <x v="3"/>
    <x v="2"/>
    <x v="0"/>
    <n v="0"/>
  </r>
  <r>
    <x v="2"/>
    <x v="3"/>
    <x v="2"/>
    <x v="0"/>
    <n v="0"/>
  </r>
  <r>
    <x v="2"/>
    <x v="3"/>
    <x v="2"/>
    <x v="0"/>
    <n v="0"/>
  </r>
  <r>
    <x v="2"/>
    <x v="3"/>
    <x v="2"/>
    <x v="0"/>
    <n v="0"/>
  </r>
  <r>
    <x v="2"/>
    <x v="3"/>
    <x v="2"/>
    <x v="0"/>
    <n v="0"/>
  </r>
  <r>
    <x v="2"/>
    <x v="3"/>
    <x v="2"/>
    <x v="0"/>
    <n v="0"/>
  </r>
  <r>
    <x v="2"/>
    <x v="3"/>
    <x v="2"/>
    <x v="0"/>
    <n v="0"/>
  </r>
  <r>
    <x v="2"/>
    <x v="3"/>
    <x v="2"/>
    <x v="0"/>
    <n v="0"/>
  </r>
  <r>
    <x v="2"/>
    <x v="3"/>
    <x v="2"/>
    <x v="0"/>
    <n v="0"/>
  </r>
  <r>
    <x v="2"/>
    <x v="4"/>
    <x v="1"/>
    <x v="65"/>
    <n v="6.8"/>
  </r>
  <r>
    <x v="2"/>
    <x v="4"/>
    <x v="1"/>
    <x v="59"/>
    <n v="4.5"/>
  </r>
  <r>
    <x v="2"/>
    <x v="4"/>
    <x v="1"/>
    <x v="66"/>
    <n v="3.1"/>
  </r>
  <r>
    <x v="2"/>
    <x v="4"/>
    <x v="1"/>
    <x v="67"/>
    <n v="3.4"/>
  </r>
  <r>
    <x v="2"/>
    <x v="4"/>
    <x v="1"/>
    <x v="68"/>
    <n v="1.9"/>
  </r>
  <r>
    <x v="2"/>
    <x v="4"/>
    <x v="1"/>
    <x v="69"/>
    <n v="2.9"/>
  </r>
  <r>
    <x v="2"/>
    <x v="4"/>
    <x v="1"/>
    <x v="70"/>
    <n v="4"/>
  </r>
  <r>
    <x v="2"/>
    <x v="4"/>
    <x v="1"/>
    <x v="70"/>
    <n v="3.8"/>
  </r>
  <r>
    <x v="2"/>
    <x v="4"/>
    <x v="1"/>
    <x v="62"/>
    <n v="3.7"/>
  </r>
  <r>
    <x v="2"/>
    <x v="4"/>
    <x v="1"/>
    <x v="71"/>
    <n v="3.5"/>
  </r>
  <r>
    <x v="2"/>
    <x v="4"/>
    <x v="1"/>
    <x v="72"/>
    <n v="2"/>
  </r>
  <r>
    <x v="2"/>
    <x v="4"/>
    <x v="1"/>
    <x v="73"/>
    <n v="3"/>
  </r>
  <r>
    <x v="2"/>
    <x v="4"/>
    <x v="1"/>
    <x v="74"/>
    <n v="1.8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1"/>
    <x v="0"/>
    <n v="0"/>
  </r>
  <r>
    <x v="2"/>
    <x v="4"/>
    <x v="0"/>
    <x v="5"/>
    <n v="4.5999999999999996"/>
  </r>
  <r>
    <x v="2"/>
    <x v="4"/>
    <x v="0"/>
    <x v="75"/>
    <n v="7.5"/>
  </r>
  <r>
    <x v="2"/>
    <x v="4"/>
    <x v="0"/>
    <x v="6"/>
    <n v="4.5"/>
  </r>
  <r>
    <x v="2"/>
    <x v="4"/>
    <x v="0"/>
    <x v="76"/>
    <n v="5.2"/>
  </r>
  <r>
    <x v="2"/>
    <x v="4"/>
    <x v="0"/>
    <x v="52"/>
    <n v="3.8"/>
  </r>
  <r>
    <x v="2"/>
    <x v="4"/>
    <x v="0"/>
    <x v="77"/>
    <n v="7.3"/>
  </r>
  <r>
    <x v="2"/>
    <x v="4"/>
    <x v="0"/>
    <x v="78"/>
    <n v="4.8"/>
  </r>
  <r>
    <x v="2"/>
    <x v="4"/>
    <x v="0"/>
    <x v="79"/>
    <n v="3.7"/>
  </r>
  <r>
    <x v="2"/>
    <x v="4"/>
    <x v="0"/>
    <x v="80"/>
    <n v="4.5"/>
  </r>
  <r>
    <x v="2"/>
    <x v="4"/>
    <x v="0"/>
    <x v="81"/>
    <n v="3.7"/>
  </r>
  <r>
    <x v="2"/>
    <x v="4"/>
    <x v="0"/>
    <x v="57"/>
    <n v="4.7"/>
  </r>
  <r>
    <x v="2"/>
    <x v="4"/>
    <x v="0"/>
    <x v="82"/>
    <n v="3.9"/>
  </r>
  <r>
    <x v="2"/>
    <x v="4"/>
    <x v="0"/>
    <x v="82"/>
    <n v="3.7"/>
  </r>
  <r>
    <x v="2"/>
    <x v="4"/>
    <x v="0"/>
    <x v="83"/>
    <n v="4"/>
  </r>
  <r>
    <x v="2"/>
    <x v="4"/>
    <x v="0"/>
    <x v="84"/>
    <n v="4.8"/>
  </r>
  <r>
    <x v="2"/>
    <x v="4"/>
    <x v="0"/>
    <x v="85"/>
    <n v="5.7"/>
  </r>
  <r>
    <x v="2"/>
    <x v="4"/>
    <x v="0"/>
    <x v="67"/>
    <n v="3.6"/>
  </r>
  <r>
    <x v="2"/>
    <x v="4"/>
    <x v="0"/>
    <x v="67"/>
    <n v="3.9"/>
  </r>
  <r>
    <x v="2"/>
    <x v="4"/>
    <x v="0"/>
    <x v="86"/>
    <n v="3.9"/>
  </r>
  <r>
    <x v="2"/>
    <x v="4"/>
    <x v="0"/>
    <x v="87"/>
    <n v="2"/>
  </r>
  <r>
    <x v="2"/>
    <x v="4"/>
    <x v="0"/>
    <x v="87"/>
    <n v="2"/>
  </r>
  <r>
    <x v="2"/>
    <x v="4"/>
    <x v="0"/>
    <x v="88"/>
    <n v="2.6"/>
  </r>
  <r>
    <x v="2"/>
    <x v="4"/>
    <x v="0"/>
    <x v="72"/>
    <n v="2.9"/>
  </r>
  <r>
    <x v="2"/>
    <x v="4"/>
    <x v="0"/>
    <x v="0"/>
    <n v="0"/>
  </r>
  <r>
    <x v="2"/>
    <x v="4"/>
    <x v="0"/>
    <x v="0"/>
    <n v="0"/>
  </r>
  <r>
    <x v="2"/>
    <x v="4"/>
    <x v="0"/>
    <x v="0"/>
    <n v="0"/>
  </r>
  <r>
    <x v="2"/>
    <x v="4"/>
    <x v="0"/>
    <x v="0"/>
    <n v="0"/>
  </r>
  <r>
    <x v="2"/>
    <x v="4"/>
    <x v="0"/>
    <x v="0"/>
    <n v="0"/>
  </r>
  <r>
    <x v="2"/>
    <x v="4"/>
    <x v="0"/>
    <x v="0"/>
    <n v="0"/>
  </r>
  <r>
    <x v="2"/>
    <x v="4"/>
    <x v="0"/>
    <x v="0"/>
    <n v="0"/>
  </r>
  <r>
    <x v="2"/>
    <x v="4"/>
    <x v="0"/>
    <x v="0"/>
    <n v="0"/>
  </r>
  <r>
    <x v="2"/>
    <x v="4"/>
    <x v="0"/>
    <x v="0"/>
    <n v="0"/>
  </r>
  <r>
    <x v="2"/>
    <x v="4"/>
    <x v="0"/>
    <x v="0"/>
    <n v="0"/>
  </r>
  <r>
    <x v="2"/>
    <x v="4"/>
    <x v="0"/>
    <x v="0"/>
    <n v="0"/>
  </r>
  <r>
    <x v="2"/>
    <x v="4"/>
    <x v="0"/>
    <x v="0"/>
    <n v="0"/>
  </r>
  <r>
    <x v="2"/>
    <x v="4"/>
    <x v="0"/>
    <x v="0"/>
    <n v="0"/>
  </r>
  <r>
    <x v="2"/>
    <x v="4"/>
    <x v="0"/>
    <x v="0"/>
    <n v="0"/>
  </r>
  <r>
    <x v="2"/>
    <x v="4"/>
    <x v="0"/>
    <x v="0"/>
    <n v="0"/>
  </r>
  <r>
    <x v="2"/>
    <x v="4"/>
    <x v="0"/>
    <x v="0"/>
    <n v="0"/>
  </r>
  <r>
    <x v="2"/>
    <x v="4"/>
    <x v="0"/>
    <x v="0"/>
    <n v="0"/>
  </r>
  <r>
    <x v="3"/>
    <x v="5"/>
    <x v="1"/>
    <x v="89"/>
    <n v="3.7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1"/>
    <x v="0"/>
    <n v="0"/>
  </r>
  <r>
    <x v="3"/>
    <x v="5"/>
    <x v="0"/>
    <x v="90"/>
    <n v="3.5"/>
  </r>
  <r>
    <x v="3"/>
    <x v="5"/>
    <x v="0"/>
    <x v="91"/>
    <n v="3.6"/>
  </r>
  <r>
    <x v="3"/>
    <x v="5"/>
    <x v="0"/>
    <x v="92"/>
    <n v="5.0999999999999996"/>
  </r>
  <r>
    <x v="3"/>
    <x v="5"/>
    <x v="0"/>
    <x v="47"/>
    <n v="3.9"/>
  </r>
  <r>
    <x v="3"/>
    <x v="5"/>
    <x v="0"/>
    <x v="8"/>
    <n v="4.5999999999999996"/>
  </r>
  <r>
    <x v="3"/>
    <x v="5"/>
    <x v="0"/>
    <x v="83"/>
    <n v="3"/>
  </r>
  <r>
    <x v="3"/>
    <x v="5"/>
    <x v="0"/>
    <x v="93"/>
    <n v="2.9"/>
  </r>
  <r>
    <x v="3"/>
    <x v="5"/>
    <x v="0"/>
    <x v="0"/>
    <n v="0"/>
  </r>
  <r>
    <x v="3"/>
    <x v="5"/>
    <x v="0"/>
    <x v="0"/>
    <n v="0"/>
  </r>
  <r>
    <x v="3"/>
    <x v="5"/>
    <x v="0"/>
    <x v="0"/>
    <n v="0"/>
  </r>
  <r>
    <x v="3"/>
    <x v="5"/>
    <x v="0"/>
    <x v="0"/>
    <n v="0"/>
  </r>
  <r>
    <x v="3"/>
    <x v="5"/>
    <x v="0"/>
    <x v="0"/>
    <n v="0"/>
  </r>
  <r>
    <x v="3"/>
    <x v="5"/>
    <x v="0"/>
    <x v="0"/>
    <n v="0"/>
  </r>
  <r>
    <x v="3"/>
    <x v="5"/>
    <x v="0"/>
    <x v="0"/>
    <n v="0"/>
  </r>
  <r>
    <x v="3"/>
    <x v="5"/>
    <x v="0"/>
    <x v="0"/>
    <n v="0"/>
  </r>
  <r>
    <x v="3"/>
    <x v="5"/>
    <x v="0"/>
    <x v="0"/>
    <n v="0"/>
  </r>
  <r>
    <x v="3"/>
    <x v="5"/>
    <x v="0"/>
    <x v="0"/>
    <n v="0"/>
  </r>
  <r>
    <x v="3"/>
    <x v="5"/>
    <x v="0"/>
    <x v="0"/>
    <n v="0"/>
  </r>
  <r>
    <x v="3"/>
    <x v="5"/>
    <x v="0"/>
    <x v="0"/>
    <n v="0"/>
  </r>
  <r>
    <x v="3"/>
    <x v="5"/>
    <x v="0"/>
    <x v="0"/>
    <n v="0"/>
  </r>
  <r>
    <x v="3"/>
    <x v="5"/>
    <x v="0"/>
    <x v="0"/>
    <n v="0"/>
  </r>
  <r>
    <x v="3"/>
    <x v="5"/>
    <x v="0"/>
    <x v="0"/>
    <n v="0"/>
  </r>
  <r>
    <x v="3"/>
    <x v="5"/>
    <x v="0"/>
    <x v="0"/>
    <n v="0"/>
  </r>
  <r>
    <x v="3"/>
    <x v="5"/>
    <x v="0"/>
    <x v="0"/>
    <n v="0"/>
  </r>
  <r>
    <x v="3"/>
    <x v="5"/>
    <x v="0"/>
    <x v="0"/>
    <n v="0"/>
  </r>
  <r>
    <x v="3"/>
    <x v="5"/>
    <x v="0"/>
    <x v="0"/>
    <n v="0"/>
  </r>
  <r>
    <x v="3"/>
    <x v="5"/>
    <x v="0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1"/>
    <x v="0"/>
    <n v="0"/>
  </r>
  <r>
    <x v="3"/>
    <x v="6"/>
    <x v="0"/>
    <x v="0"/>
    <n v="0"/>
  </r>
  <r>
    <x v="3"/>
    <x v="6"/>
    <x v="0"/>
    <x v="0"/>
    <n v="0"/>
  </r>
  <r>
    <x v="3"/>
    <x v="6"/>
    <x v="0"/>
    <x v="0"/>
    <n v="0"/>
  </r>
  <r>
    <x v="3"/>
    <x v="6"/>
    <x v="0"/>
    <x v="0"/>
    <n v="0"/>
  </r>
  <r>
    <x v="3"/>
    <x v="6"/>
    <x v="0"/>
    <x v="0"/>
    <n v="0"/>
  </r>
  <r>
    <x v="3"/>
    <x v="6"/>
    <x v="0"/>
    <x v="0"/>
    <n v="0"/>
  </r>
  <r>
    <x v="3"/>
    <x v="6"/>
    <x v="0"/>
    <x v="0"/>
    <n v="0"/>
  </r>
  <r>
    <x v="3"/>
    <x v="6"/>
    <x v="0"/>
    <x v="0"/>
    <n v="0"/>
  </r>
  <r>
    <x v="3"/>
    <x v="6"/>
    <x v="0"/>
    <x v="0"/>
    <n v="0"/>
  </r>
  <r>
    <x v="3"/>
    <x v="6"/>
    <x v="0"/>
    <x v="0"/>
    <n v="0"/>
  </r>
  <r>
    <x v="3"/>
    <x v="6"/>
    <x v="0"/>
    <x v="0"/>
    <n v="0"/>
  </r>
  <r>
    <x v="3"/>
    <x v="6"/>
    <x v="0"/>
    <x v="0"/>
    <n v="0"/>
  </r>
  <r>
    <x v="3"/>
    <x v="6"/>
    <x v="0"/>
    <x v="0"/>
    <n v="0"/>
  </r>
  <r>
    <x v="3"/>
    <x v="6"/>
    <x v="0"/>
    <x v="0"/>
    <n v="0"/>
  </r>
  <r>
    <x v="3"/>
    <x v="6"/>
    <x v="0"/>
    <x v="0"/>
    <n v="0"/>
  </r>
  <r>
    <x v="3"/>
    <x v="7"/>
    <x v="1"/>
    <x v="94"/>
    <n v="1.9"/>
  </r>
  <r>
    <x v="3"/>
    <x v="7"/>
    <x v="1"/>
    <x v="0"/>
    <n v="0"/>
  </r>
  <r>
    <x v="3"/>
    <x v="7"/>
    <x v="1"/>
    <x v="0"/>
    <n v="0"/>
  </r>
  <r>
    <x v="3"/>
    <x v="7"/>
    <x v="1"/>
    <x v="0"/>
    <n v="0"/>
  </r>
  <r>
    <x v="3"/>
    <x v="7"/>
    <x v="1"/>
    <x v="0"/>
    <n v="0"/>
  </r>
  <r>
    <x v="3"/>
    <x v="7"/>
    <x v="1"/>
    <x v="0"/>
    <n v="0"/>
  </r>
  <r>
    <x v="3"/>
    <x v="7"/>
    <x v="1"/>
    <x v="0"/>
    <n v="0"/>
  </r>
  <r>
    <x v="3"/>
    <x v="7"/>
    <x v="1"/>
    <x v="0"/>
    <n v="0"/>
  </r>
  <r>
    <x v="3"/>
    <x v="7"/>
    <x v="1"/>
    <x v="0"/>
    <n v="0"/>
  </r>
  <r>
    <x v="3"/>
    <x v="7"/>
    <x v="1"/>
    <x v="0"/>
    <n v="0"/>
  </r>
  <r>
    <x v="3"/>
    <x v="7"/>
    <x v="1"/>
    <x v="0"/>
    <n v="0"/>
  </r>
  <r>
    <x v="3"/>
    <x v="7"/>
    <x v="1"/>
    <x v="0"/>
    <n v="0"/>
  </r>
  <r>
    <x v="3"/>
    <x v="7"/>
    <x v="1"/>
    <x v="0"/>
    <n v="0"/>
  </r>
  <r>
    <x v="3"/>
    <x v="7"/>
    <x v="1"/>
    <x v="0"/>
    <n v="0"/>
  </r>
  <r>
    <x v="3"/>
    <x v="7"/>
    <x v="1"/>
    <x v="0"/>
    <n v="0"/>
  </r>
  <r>
    <x v="3"/>
    <x v="7"/>
    <x v="1"/>
    <x v="0"/>
    <n v="0"/>
  </r>
  <r>
    <x v="3"/>
    <x v="7"/>
    <x v="1"/>
    <x v="0"/>
    <n v="0"/>
  </r>
  <r>
    <x v="3"/>
    <x v="7"/>
    <x v="0"/>
    <x v="66"/>
    <n v="2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7"/>
    <x v="0"/>
    <x v="0"/>
    <n v="0"/>
  </r>
  <r>
    <x v="3"/>
    <x v="8"/>
    <x v="1"/>
    <x v="0"/>
    <n v="0"/>
  </r>
  <r>
    <x v="3"/>
    <x v="8"/>
    <x v="1"/>
    <x v="0"/>
    <n v="0"/>
  </r>
  <r>
    <x v="3"/>
    <x v="8"/>
    <x v="1"/>
    <x v="0"/>
    <n v="0"/>
  </r>
  <r>
    <x v="3"/>
    <x v="8"/>
    <x v="1"/>
    <x v="0"/>
    <n v="0"/>
  </r>
  <r>
    <x v="3"/>
    <x v="8"/>
    <x v="1"/>
    <x v="0"/>
    <n v="0"/>
  </r>
  <r>
    <x v="3"/>
    <x v="8"/>
    <x v="1"/>
    <x v="0"/>
    <n v="0"/>
  </r>
  <r>
    <x v="3"/>
    <x v="8"/>
    <x v="1"/>
    <x v="0"/>
    <n v="0"/>
  </r>
  <r>
    <x v="3"/>
    <x v="8"/>
    <x v="1"/>
    <x v="0"/>
    <n v="0"/>
  </r>
  <r>
    <x v="3"/>
    <x v="8"/>
    <x v="0"/>
    <x v="95"/>
    <n v="2.5"/>
  </r>
  <r>
    <x v="3"/>
    <x v="8"/>
    <x v="0"/>
    <x v="0"/>
    <n v="0"/>
  </r>
  <r>
    <x v="3"/>
    <x v="8"/>
    <x v="0"/>
    <x v="0"/>
    <n v="0"/>
  </r>
  <r>
    <x v="3"/>
    <x v="8"/>
    <x v="0"/>
    <x v="0"/>
    <n v="0"/>
  </r>
  <r>
    <x v="3"/>
    <x v="8"/>
    <x v="0"/>
    <x v="0"/>
    <n v="0"/>
  </r>
  <r>
    <x v="3"/>
    <x v="8"/>
    <x v="0"/>
    <x v="0"/>
    <n v="0"/>
  </r>
  <r>
    <x v="3"/>
    <x v="8"/>
    <x v="0"/>
    <x v="0"/>
    <n v="0"/>
  </r>
  <r>
    <x v="3"/>
    <x v="8"/>
    <x v="0"/>
    <x v="0"/>
    <n v="0"/>
  </r>
  <r>
    <x v="3"/>
    <x v="8"/>
    <x v="0"/>
    <x v="0"/>
    <n v="0"/>
  </r>
  <r>
    <x v="3"/>
    <x v="8"/>
    <x v="0"/>
    <x v="0"/>
    <n v="0"/>
  </r>
  <r>
    <x v="3"/>
    <x v="8"/>
    <x v="0"/>
    <x v="0"/>
    <n v="0"/>
  </r>
  <r>
    <x v="3"/>
    <x v="8"/>
    <x v="0"/>
    <x v="0"/>
    <n v="0"/>
  </r>
  <r>
    <x v="3"/>
    <x v="8"/>
    <x v="0"/>
    <x v="0"/>
    <n v="0"/>
  </r>
  <r>
    <x v="3"/>
    <x v="8"/>
    <x v="0"/>
    <x v="0"/>
    <n v="0"/>
  </r>
  <r>
    <x v="3"/>
    <x v="9"/>
    <x v="1"/>
    <x v="47"/>
    <n v="3.1"/>
  </r>
  <r>
    <x v="3"/>
    <x v="9"/>
    <x v="1"/>
    <x v="48"/>
    <n v="2"/>
  </r>
  <r>
    <x v="3"/>
    <x v="9"/>
    <x v="1"/>
    <x v="0"/>
    <n v="0"/>
  </r>
  <r>
    <x v="3"/>
    <x v="9"/>
    <x v="1"/>
    <x v="0"/>
    <n v="0"/>
  </r>
  <r>
    <x v="3"/>
    <x v="9"/>
    <x v="1"/>
    <x v="0"/>
    <n v="0"/>
  </r>
  <r>
    <x v="3"/>
    <x v="9"/>
    <x v="1"/>
    <x v="0"/>
    <n v="0"/>
  </r>
  <r>
    <x v="3"/>
    <x v="9"/>
    <x v="1"/>
    <x v="0"/>
    <n v="0"/>
  </r>
  <r>
    <x v="3"/>
    <x v="9"/>
    <x v="1"/>
    <x v="0"/>
    <n v="0"/>
  </r>
  <r>
    <x v="3"/>
    <x v="9"/>
    <x v="1"/>
    <x v="0"/>
    <n v="0"/>
  </r>
  <r>
    <x v="3"/>
    <x v="9"/>
    <x v="1"/>
    <x v="0"/>
    <n v="0"/>
  </r>
  <r>
    <x v="3"/>
    <x v="9"/>
    <x v="1"/>
    <x v="0"/>
    <n v="0"/>
  </r>
  <r>
    <x v="3"/>
    <x v="9"/>
    <x v="1"/>
    <x v="0"/>
    <n v="0"/>
  </r>
  <r>
    <x v="3"/>
    <x v="9"/>
    <x v="1"/>
    <x v="0"/>
    <n v="0"/>
  </r>
  <r>
    <x v="3"/>
    <x v="9"/>
    <x v="1"/>
    <x v="0"/>
    <n v="0"/>
  </r>
  <r>
    <x v="3"/>
    <x v="9"/>
    <x v="1"/>
    <x v="0"/>
    <n v="0"/>
  </r>
  <r>
    <x v="3"/>
    <x v="9"/>
    <x v="1"/>
    <x v="0"/>
    <n v="0"/>
  </r>
  <r>
    <x v="3"/>
    <x v="9"/>
    <x v="1"/>
    <x v="0"/>
    <n v="0"/>
  </r>
  <r>
    <x v="3"/>
    <x v="9"/>
    <x v="1"/>
    <x v="0"/>
    <n v="0"/>
  </r>
  <r>
    <x v="3"/>
    <x v="9"/>
    <x v="1"/>
    <x v="0"/>
    <n v="0"/>
  </r>
  <r>
    <x v="3"/>
    <x v="9"/>
    <x v="1"/>
    <x v="0"/>
    <n v="0"/>
  </r>
  <r>
    <x v="3"/>
    <x v="9"/>
    <x v="0"/>
    <x v="96"/>
    <n v="3.4"/>
  </r>
  <r>
    <x v="3"/>
    <x v="9"/>
    <x v="0"/>
    <x v="0"/>
    <n v="0"/>
  </r>
  <r>
    <x v="3"/>
    <x v="9"/>
    <x v="0"/>
    <x v="0"/>
    <n v="0"/>
  </r>
  <r>
    <x v="3"/>
    <x v="9"/>
    <x v="0"/>
    <x v="0"/>
    <n v="0"/>
  </r>
  <r>
    <x v="3"/>
    <x v="9"/>
    <x v="0"/>
    <x v="0"/>
    <n v="0"/>
  </r>
  <r>
    <x v="3"/>
    <x v="9"/>
    <x v="0"/>
    <x v="0"/>
    <n v="0"/>
  </r>
  <r>
    <x v="3"/>
    <x v="9"/>
    <x v="0"/>
    <x v="0"/>
    <n v="0"/>
  </r>
  <r>
    <x v="3"/>
    <x v="9"/>
    <x v="0"/>
    <x v="0"/>
    <n v="0"/>
  </r>
  <r>
    <x v="3"/>
    <x v="9"/>
    <x v="0"/>
    <x v="0"/>
    <n v="0"/>
  </r>
  <r>
    <x v="3"/>
    <x v="9"/>
    <x v="0"/>
    <x v="0"/>
    <n v="0"/>
  </r>
  <r>
    <x v="3"/>
    <x v="9"/>
    <x v="0"/>
    <x v="0"/>
    <n v="0"/>
  </r>
  <r>
    <x v="3"/>
    <x v="9"/>
    <x v="0"/>
    <x v="0"/>
    <n v="0"/>
  </r>
  <r>
    <x v="3"/>
    <x v="9"/>
    <x v="0"/>
    <x v="0"/>
    <n v="0"/>
  </r>
  <r>
    <x v="3"/>
    <x v="9"/>
    <x v="0"/>
    <x v="0"/>
    <n v="0"/>
  </r>
  <r>
    <x v="3"/>
    <x v="9"/>
    <x v="0"/>
    <x v="0"/>
    <n v="0"/>
  </r>
  <r>
    <x v="3"/>
    <x v="9"/>
    <x v="0"/>
    <x v="0"/>
    <n v="0"/>
  </r>
  <r>
    <x v="3"/>
    <x v="9"/>
    <x v="0"/>
    <x v="0"/>
    <n v="0"/>
  </r>
  <r>
    <x v="3"/>
    <x v="10"/>
    <x v="1"/>
    <x v="36"/>
    <n v="3"/>
  </r>
  <r>
    <x v="3"/>
    <x v="10"/>
    <x v="1"/>
    <x v="97"/>
    <n v="3"/>
  </r>
  <r>
    <x v="3"/>
    <x v="10"/>
    <x v="1"/>
    <x v="98"/>
    <n v="2.5"/>
  </r>
  <r>
    <x v="3"/>
    <x v="10"/>
    <x v="1"/>
    <x v="5"/>
    <n v="3.9"/>
  </r>
  <r>
    <x v="3"/>
    <x v="10"/>
    <x v="1"/>
    <x v="89"/>
    <n v="2.9"/>
  </r>
  <r>
    <x v="3"/>
    <x v="10"/>
    <x v="1"/>
    <x v="46"/>
    <n v="2.4"/>
  </r>
  <r>
    <x v="3"/>
    <x v="10"/>
    <x v="1"/>
    <x v="99"/>
    <n v="6.4"/>
  </r>
  <r>
    <x v="3"/>
    <x v="10"/>
    <x v="1"/>
    <x v="51"/>
    <n v="2.9"/>
  </r>
  <r>
    <x v="3"/>
    <x v="10"/>
    <x v="1"/>
    <x v="78"/>
    <n v="3"/>
  </r>
  <r>
    <x v="3"/>
    <x v="10"/>
    <x v="1"/>
    <x v="78"/>
    <n v="3.5"/>
  </r>
  <r>
    <x v="3"/>
    <x v="10"/>
    <x v="1"/>
    <x v="78"/>
    <n v="3.1"/>
  </r>
  <r>
    <x v="3"/>
    <x v="10"/>
    <x v="1"/>
    <x v="80"/>
    <n v="2.2000000000000002"/>
  </r>
  <r>
    <x v="3"/>
    <x v="10"/>
    <x v="1"/>
    <x v="100"/>
    <n v="2.9"/>
  </r>
  <r>
    <x v="3"/>
    <x v="10"/>
    <x v="1"/>
    <x v="57"/>
    <n v="3.2"/>
  </r>
  <r>
    <x v="3"/>
    <x v="10"/>
    <x v="1"/>
    <x v="57"/>
    <n v="2"/>
  </r>
  <r>
    <x v="3"/>
    <x v="10"/>
    <x v="1"/>
    <x v="101"/>
    <n v="2.8"/>
  </r>
  <r>
    <x v="3"/>
    <x v="10"/>
    <x v="1"/>
    <x v="102"/>
    <n v="6"/>
  </r>
  <r>
    <x v="3"/>
    <x v="10"/>
    <x v="1"/>
    <x v="103"/>
    <n v="3.6"/>
  </r>
  <r>
    <x v="3"/>
    <x v="10"/>
    <x v="1"/>
    <x v="104"/>
    <n v="4.7"/>
  </r>
  <r>
    <x v="3"/>
    <x v="10"/>
    <x v="1"/>
    <x v="59"/>
    <n v="2.2999999999999998"/>
  </r>
  <r>
    <x v="3"/>
    <x v="10"/>
    <x v="1"/>
    <x v="105"/>
    <n v="2.7"/>
  </r>
  <r>
    <x v="3"/>
    <x v="10"/>
    <x v="1"/>
    <x v="70"/>
    <n v="2.6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1"/>
    <x v="0"/>
    <n v="0"/>
  </r>
  <r>
    <x v="3"/>
    <x v="10"/>
    <x v="0"/>
    <x v="106"/>
    <n v="3.9"/>
  </r>
  <r>
    <x v="3"/>
    <x v="10"/>
    <x v="0"/>
    <x v="35"/>
    <n v="3.6"/>
  </r>
  <r>
    <x v="3"/>
    <x v="10"/>
    <x v="0"/>
    <x v="107"/>
    <n v="2"/>
  </r>
  <r>
    <x v="3"/>
    <x v="10"/>
    <x v="0"/>
    <x v="108"/>
    <n v="8.8000000000000007"/>
  </r>
  <r>
    <x v="3"/>
    <x v="10"/>
    <x v="0"/>
    <x v="2"/>
    <n v="4.8"/>
  </r>
  <r>
    <x v="3"/>
    <x v="10"/>
    <x v="0"/>
    <x v="109"/>
    <n v="3.9"/>
  </r>
  <r>
    <x v="3"/>
    <x v="10"/>
    <x v="0"/>
    <x v="110"/>
    <n v="3"/>
  </r>
  <r>
    <x v="3"/>
    <x v="10"/>
    <x v="0"/>
    <x v="39"/>
    <n v="8.4"/>
  </r>
  <r>
    <x v="3"/>
    <x v="10"/>
    <x v="0"/>
    <x v="111"/>
    <n v="2.9"/>
  </r>
  <r>
    <x v="3"/>
    <x v="10"/>
    <x v="0"/>
    <x v="40"/>
    <n v="3"/>
  </r>
  <r>
    <x v="3"/>
    <x v="10"/>
    <x v="0"/>
    <x v="42"/>
    <n v="2.4"/>
  </r>
  <r>
    <x v="3"/>
    <x v="10"/>
    <x v="0"/>
    <x v="43"/>
    <n v="2.6"/>
  </r>
  <r>
    <x v="3"/>
    <x v="10"/>
    <x v="0"/>
    <x v="43"/>
    <n v="3"/>
  </r>
  <r>
    <x v="3"/>
    <x v="10"/>
    <x v="0"/>
    <x v="44"/>
    <n v="3.9"/>
  </r>
  <r>
    <x v="3"/>
    <x v="10"/>
    <x v="0"/>
    <x v="112"/>
    <n v="3"/>
  </r>
  <r>
    <x v="3"/>
    <x v="10"/>
    <x v="0"/>
    <x v="48"/>
    <n v="5.5"/>
  </r>
  <r>
    <x v="3"/>
    <x v="10"/>
    <x v="0"/>
    <x v="99"/>
    <n v="3.8"/>
  </r>
  <r>
    <x v="3"/>
    <x v="10"/>
    <x v="0"/>
    <x v="113"/>
    <n v="5.5"/>
  </r>
  <r>
    <x v="3"/>
    <x v="10"/>
    <x v="0"/>
    <x v="7"/>
    <n v="2.2999999999999998"/>
  </r>
  <r>
    <x v="3"/>
    <x v="10"/>
    <x v="0"/>
    <x v="77"/>
    <n v="8.9"/>
  </r>
  <r>
    <x v="3"/>
    <x v="10"/>
    <x v="0"/>
    <x v="77"/>
    <n v="3.7"/>
  </r>
  <r>
    <x v="3"/>
    <x v="10"/>
    <x v="0"/>
    <x v="77"/>
    <n v="3.6"/>
  </r>
  <r>
    <x v="3"/>
    <x v="10"/>
    <x v="0"/>
    <x v="16"/>
    <n v="2.9"/>
  </r>
  <r>
    <x v="3"/>
    <x v="10"/>
    <x v="0"/>
    <x v="56"/>
    <n v="4"/>
  </r>
  <r>
    <x v="3"/>
    <x v="10"/>
    <x v="0"/>
    <x v="58"/>
    <n v="1.9"/>
  </r>
  <r>
    <x v="3"/>
    <x v="10"/>
    <x v="0"/>
    <x v="84"/>
    <n v="7.1"/>
  </r>
  <r>
    <x v="3"/>
    <x v="10"/>
    <x v="0"/>
    <x v="84"/>
    <n v="4.8"/>
  </r>
  <r>
    <x v="3"/>
    <x v="10"/>
    <x v="0"/>
    <x v="114"/>
    <n v="5"/>
  </r>
  <r>
    <x v="3"/>
    <x v="10"/>
    <x v="0"/>
    <x v="115"/>
    <n v="2.9"/>
  </r>
  <r>
    <x v="3"/>
    <x v="10"/>
    <x v="0"/>
    <x v="0"/>
    <n v="0"/>
  </r>
  <r>
    <x v="3"/>
    <x v="10"/>
    <x v="0"/>
    <x v="0"/>
    <n v="0"/>
  </r>
  <r>
    <x v="3"/>
    <x v="10"/>
    <x v="0"/>
    <x v="0"/>
    <n v="0"/>
  </r>
  <r>
    <x v="3"/>
    <x v="10"/>
    <x v="0"/>
    <x v="0"/>
    <n v="0"/>
  </r>
  <r>
    <x v="3"/>
    <x v="10"/>
    <x v="0"/>
    <x v="0"/>
    <n v="0"/>
  </r>
  <r>
    <x v="3"/>
    <x v="10"/>
    <x v="0"/>
    <x v="0"/>
    <n v="0"/>
  </r>
  <r>
    <x v="3"/>
    <x v="10"/>
    <x v="0"/>
    <x v="0"/>
    <n v="0"/>
  </r>
  <r>
    <x v="3"/>
    <x v="10"/>
    <x v="0"/>
    <x v="0"/>
    <n v="0"/>
  </r>
  <r>
    <x v="3"/>
    <x v="10"/>
    <x v="0"/>
    <x v="0"/>
    <n v="0"/>
  </r>
  <r>
    <x v="3"/>
    <x v="10"/>
    <x v="0"/>
    <x v="0"/>
    <n v="0"/>
  </r>
  <r>
    <x v="3"/>
    <x v="10"/>
    <x v="0"/>
    <x v="0"/>
    <n v="0"/>
  </r>
  <r>
    <x v="3"/>
    <x v="10"/>
    <x v="0"/>
    <x v="0"/>
    <n v="0"/>
  </r>
  <r>
    <x v="3"/>
    <x v="10"/>
    <x v="0"/>
    <x v="0"/>
    <n v="0"/>
  </r>
  <r>
    <x v="3"/>
    <x v="10"/>
    <x v="0"/>
    <x v="0"/>
    <n v="0"/>
  </r>
  <r>
    <x v="3"/>
    <x v="11"/>
    <x v="1"/>
    <x v="116"/>
    <n v="2.7"/>
  </r>
  <r>
    <x v="3"/>
    <x v="11"/>
    <x v="1"/>
    <x v="112"/>
    <n v="3.2"/>
  </r>
  <r>
    <x v="3"/>
    <x v="11"/>
    <x v="1"/>
    <x v="0"/>
    <n v="0"/>
  </r>
  <r>
    <x v="3"/>
    <x v="11"/>
    <x v="1"/>
    <x v="0"/>
    <n v="0"/>
  </r>
  <r>
    <x v="3"/>
    <x v="12"/>
    <x v="1"/>
    <x v="103"/>
    <n v="2.7"/>
  </r>
  <r>
    <x v="3"/>
    <x v="12"/>
    <x v="1"/>
    <x v="103"/>
    <n v="4"/>
  </r>
  <r>
    <x v="3"/>
    <x v="12"/>
    <x v="1"/>
    <x v="117"/>
    <n v="3.3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1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2"/>
    <x v="0"/>
    <x v="0"/>
    <n v="0"/>
  </r>
  <r>
    <x v="3"/>
    <x v="13"/>
    <x v="2"/>
    <x v="6"/>
    <n v="2.9"/>
  </r>
  <r>
    <x v="3"/>
    <x v="13"/>
    <x v="2"/>
    <x v="77"/>
    <n v="3.5"/>
  </r>
  <r>
    <x v="3"/>
    <x v="13"/>
    <x v="2"/>
    <x v="100"/>
    <n v="1.4"/>
  </r>
  <r>
    <x v="3"/>
    <x v="13"/>
    <x v="2"/>
    <x v="118"/>
    <n v="3.5"/>
  </r>
  <r>
    <x v="3"/>
    <x v="13"/>
    <x v="2"/>
    <x v="84"/>
    <n v="3.7"/>
  </r>
  <r>
    <x v="3"/>
    <x v="13"/>
    <x v="2"/>
    <x v="87"/>
    <n v="2.7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98"/>
    <n v="3"/>
  </r>
  <r>
    <x v="3"/>
    <x v="13"/>
    <x v="2"/>
    <x v="92"/>
    <n v="2.9"/>
  </r>
  <r>
    <x v="3"/>
    <x v="13"/>
    <x v="2"/>
    <x v="119"/>
    <n v="4.8"/>
  </r>
  <r>
    <x v="3"/>
    <x v="13"/>
    <x v="2"/>
    <x v="119"/>
    <n v="3"/>
  </r>
  <r>
    <x v="3"/>
    <x v="13"/>
    <x v="2"/>
    <x v="16"/>
    <n v="2"/>
  </r>
  <r>
    <x v="3"/>
    <x v="13"/>
    <x v="2"/>
    <x v="120"/>
    <n v="4.8"/>
  </r>
  <r>
    <x v="3"/>
    <x v="13"/>
    <x v="2"/>
    <x v="84"/>
    <n v="4.0999999999999996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121"/>
    <n v="3.9"/>
  </r>
  <r>
    <x v="3"/>
    <x v="13"/>
    <x v="2"/>
    <x v="122"/>
    <n v="2.6"/>
  </r>
  <r>
    <x v="3"/>
    <x v="13"/>
    <x v="2"/>
    <x v="123"/>
    <n v="1.9"/>
  </r>
  <r>
    <x v="3"/>
    <x v="13"/>
    <x v="2"/>
    <x v="8"/>
    <n v="2.8"/>
  </r>
  <r>
    <x v="3"/>
    <x v="13"/>
    <x v="2"/>
    <x v="67"/>
    <n v="2.5"/>
  </r>
  <r>
    <x v="3"/>
    <x v="13"/>
    <x v="2"/>
    <x v="95"/>
    <n v="2"/>
  </r>
  <r>
    <x v="3"/>
    <x v="13"/>
    <x v="2"/>
    <x v="124"/>
    <n v="2.8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3"/>
    <x v="2"/>
    <x v="0"/>
    <n v="0"/>
  </r>
  <r>
    <x v="3"/>
    <x v="14"/>
    <x v="1"/>
    <x v="47"/>
    <n v="2.9"/>
  </r>
  <r>
    <x v="3"/>
    <x v="14"/>
    <x v="1"/>
    <x v="47"/>
    <n v="2.8"/>
  </r>
  <r>
    <x v="3"/>
    <x v="14"/>
    <x v="1"/>
    <x v="125"/>
    <n v="1.9"/>
  </r>
  <r>
    <x v="3"/>
    <x v="14"/>
    <x v="1"/>
    <x v="16"/>
    <n v="2.6"/>
  </r>
  <r>
    <x v="3"/>
    <x v="14"/>
    <x v="1"/>
    <x v="126"/>
    <n v="2.6"/>
  </r>
  <r>
    <x v="3"/>
    <x v="14"/>
    <x v="1"/>
    <x v="84"/>
    <n v="4.4000000000000004"/>
  </r>
  <r>
    <x v="3"/>
    <x v="14"/>
    <x v="1"/>
    <x v="84"/>
    <n v="3.8"/>
  </r>
  <r>
    <x v="3"/>
    <x v="14"/>
    <x v="1"/>
    <x v="117"/>
    <n v="3"/>
  </r>
  <r>
    <x v="3"/>
    <x v="14"/>
    <x v="1"/>
    <x v="105"/>
    <n v="2.9"/>
  </r>
  <r>
    <x v="3"/>
    <x v="14"/>
    <x v="1"/>
    <x v="127"/>
    <n v="3"/>
  </r>
  <r>
    <x v="3"/>
    <x v="14"/>
    <x v="1"/>
    <x v="128"/>
    <n v="2.9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1"/>
    <x v="0"/>
    <n v="0"/>
  </r>
  <r>
    <x v="3"/>
    <x v="14"/>
    <x v="0"/>
    <x v="34"/>
    <n v="2.6"/>
  </r>
  <r>
    <x v="3"/>
    <x v="14"/>
    <x v="0"/>
    <x v="107"/>
    <n v="2.2999999999999998"/>
  </r>
  <r>
    <x v="3"/>
    <x v="14"/>
    <x v="0"/>
    <x v="122"/>
    <n v="3.2"/>
  </r>
  <r>
    <x v="3"/>
    <x v="14"/>
    <x v="0"/>
    <x v="129"/>
    <n v="8.3000000000000007"/>
  </r>
  <r>
    <x v="3"/>
    <x v="14"/>
    <x v="0"/>
    <x v="89"/>
    <n v="3.8"/>
  </r>
  <r>
    <x v="3"/>
    <x v="14"/>
    <x v="0"/>
    <x v="101"/>
    <n v="6.4"/>
  </r>
  <r>
    <x v="3"/>
    <x v="14"/>
    <x v="0"/>
    <x v="59"/>
    <n v="2.5"/>
  </r>
  <r>
    <x v="3"/>
    <x v="14"/>
    <x v="0"/>
    <x v="105"/>
    <n v="3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4"/>
    <x v="0"/>
    <x v="0"/>
    <n v="0"/>
  </r>
  <r>
    <x v="3"/>
    <x v="15"/>
    <x v="0"/>
    <x v="0"/>
    <n v="0"/>
  </r>
  <r>
    <x v="3"/>
    <x v="15"/>
    <x v="0"/>
    <x v="0"/>
    <n v="0"/>
  </r>
  <r>
    <x v="3"/>
    <x v="15"/>
    <x v="0"/>
    <x v="0"/>
    <n v="0"/>
  </r>
  <r>
    <x v="3"/>
    <x v="15"/>
    <x v="0"/>
    <x v="0"/>
    <n v="0"/>
  </r>
  <r>
    <x v="3"/>
    <x v="15"/>
    <x v="0"/>
    <x v="0"/>
    <n v="0"/>
  </r>
  <r>
    <x v="3"/>
    <x v="15"/>
    <x v="0"/>
    <x v="0"/>
    <n v="0"/>
  </r>
  <r>
    <x v="3"/>
    <x v="15"/>
    <x v="0"/>
    <x v="0"/>
    <n v="0"/>
  </r>
  <r>
    <x v="3"/>
    <x v="15"/>
    <x v="0"/>
    <x v="0"/>
    <n v="0"/>
  </r>
  <r>
    <x v="3"/>
    <x v="16"/>
    <x v="1"/>
    <x v="78"/>
    <n v="2.4"/>
  </r>
  <r>
    <x v="3"/>
    <x v="17"/>
    <x v="1"/>
    <x v="130"/>
    <n v="5.9"/>
  </r>
  <r>
    <x v="3"/>
    <x v="17"/>
    <x v="1"/>
    <x v="13"/>
    <n v="7"/>
  </r>
  <r>
    <x v="3"/>
    <x v="17"/>
    <x v="1"/>
    <x v="131"/>
    <n v="7.9"/>
  </r>
  <r>
    <x v="3"/>
    <x v="17"/>
    <x v="1"/>
    <x v="132"/>
    <n v="7.3"/>
  </r>
  <r>
    <x v="3"/>
    <x v="17"/>
    <x v="1"/>
    <x v="28"/>
    <n v="7"/>
  </r>
  <r>
    <x v="3"/>
    <x v="17"/>
    <x v="1"/>
    <x v="133"/>
    <n v="4"/>
  </r>
  <r>
    <x v="3"/>
    <x v="17"/>
    <x v="1"/>
    <x v="134"/>
    <n v="7"/>
  </r>
  <r>
    <x v="3"/>
    <x v="17"/>
    <x v="1"/>
    <x v="135"/>
    <n v="5"/>
  </r>
  <r>
    <x v="3"/>
    <x v="17"/>
    <x v="1"/>
    <x v="129"/>
    <n v="4.7"/>
  </r>
  <r>
    <x v="3"/>
    <x v="17"/>
    <x v="1"/>
    <x v="136"/>
    <n v="2.2999999999999998"/>
  </r>
  <r>
    <x v="3"/>
    <x v="17"/>
    <x v="1"/>
    <x v="98"/>
    <n v="5.4"/>
  </r>
  <r>
    <x v="3"/>
    <x v="17"/>
    <x v="1"/>
    <x v="98"/>
    <n v="5"/>
  </r>
  <r>
    <x v="3"/>
    <x v="17"/>
    <x v="1"/>
    <x v="98"/>
    <n v="4.9000000000000004"/>
  </r>
  <r>
    <x v="3"/>
    <x v="17"/>
    <x v="1"/>
    <x v="89"/>
    <n v="5.4"/>
  </r>
  <r>
    <x v="3"/>
    <x v="17"/>
    <x v="1"/>
    <x v="113"/>
    <n v="3.5"/>
  </r>
  <r>
    <x v="3"/>
    <x v="17"/>
    <x v="1"/>
    <x v="84"/>
    <n v="3.6"/>
  </r>
  <r>
    <x v="3"/>
    <x v="17"/>
    <x v="1"/>
    <x v="0"/>
    <n v="0"/>
  </r>
  <r>
    <x v="3"/>
    <x v="17"/>
    <x v="1"/>
    <x v="0"/>
    <n v="0"/>
  </r>
  <r>
    <x v="3"/>
    <x v="17"/>
    <x v="1"/>
    <x v="0"/>
    <n v="0"/>
  </r>
  <r>
    <x v="3"/>
    <x v="17"/>
    <x v="1"/>
    <x v="0"/>
    <n v="0"/>
  </r>
  <r>
    <x v="3"/>
    <x v="17"/>
    <x v="1"/>
    <x v="0"/>
    <n v="0"/>
  </r>
  <r>
    <x v="3"/>
    <x v="17"/>
    <x v="1"/>
    <x v="0"/>
    <n v="0"/>
  </r>
  <r>
    <x v="3"/>
    <x v="17"/>
    <x v="1"/>
    <x v="0"/>
    <n v="0"/>
  </r>
  <r>
    <x v="3"/>
    <x v="17"/>
    <x v="1"/>
    <x v="0"/>
    <n v="0"/>
  </r>
  <r>
    <x v="3"/>
    <x v="17"/>
    <x v="1"/>
    <x v="0"/>
    <n v="0"/>
  </r>
  <r>
    <x v="3"/>
    <x v="17"/>
    <x v="1"/>
    <x v="0"/>
    <n v="0"/>
  </r>
  <r>
    <x v="3"/>
    <x v="17"/>
    <x v="1"/>
    <x v="0"/>
    <n v="0"/>
  </r>
  <r>
    <x v="3"/>
    <x v="17"/>
    <x v="1"/>
    <x v="0"/>
    <n v="0"/>
  </r>
  <r>
    <x v="3"/>
    <x v="17"/>
    <x v="1"/>
    <x v="0"/>
    <n v="0"/>
  </r>
  <r>
    <x v="3"/>
    <x v="17"/>
    <x v="1"/>
    <x v="0"/>
    <n v="0"/>
  </r>
  <r>
    <x v="3"/>
    <x v="17"/>
    <x v="1"/>
    <x v="0"/>
    <n v="0"/>
  </r>
  <r>
    <x v="3"/>
    <x v="17"/>
    <x v="1"/>
    <x v="0"/>
    <n v="0"/>
  </r>
  <r>
    <x v="3"/>
    <x v="17"/>
    <x v="1"/>
    <x v="0"/>
    <n v="0"/>
  </r>
  <r>
    <x v="3"/>
    <x v="17"/>
    <x v="1"/>
    <x v="0"/>
    <n v="0"/>
  </r>
  <r>
    <x v="3"/>
    <x v="17"/>
    <x v="1"/>
    <x v="0"/>
    <n v="0"/>
  </r>
  <r>
    <x v="3"/>
    <x v="17"/>
    <x v="1"/>
    <x v="0"/>
    <n v="0"/>
  </r>
  <r>
    <x v="3"/>
    <x v="17"/>
    <x v="1"/>
    <x v="0"/>
    <n v="0"/>
  </r>
  <r>
    <x v="3"/>
    <x v="17"/>
    <x v="0"/>
    <x v="137"/>
    <n v="7.4"/>
  </r>
  <r>
    <x v="3"/>
    <x v="17"/>
    <x v="0"/>
    <x v="21"/>
    <n v="4.0999999999999996"/>
  </r>
  <r>
    <x v="3"/>
    <x v="17"/>
    <x v="0"/>
    <x v="138"/>
    <n v="8"/>
  </r>
  <r>
    <x v="3"/>
    <x v="17"/>
    <x v="0"/>
    <x v="139"/>
    <n v="7.2"/>
  </r>
  <r>
    <x v="3"/>
    <x v="17"/>
    <x v="0"/>
    <x v="140"/>
    <n v="7.6"/>
  </r>
  <r>
    <x v="3"/>
    <x v="17"/>
    <x v="0"/>
    <x v="56"/>
    <n v="8.8000000000000007"/>
  </r>
  <r>
    <x v="3"/>
    <x v="17"/>
    <x v="0"/>
    <x v="0"/>
    <n v="0"/>
  </r>
  <r>
    <x v="3"/>
    <x v="17"/>
    <x v="0"/>
    <x v="0"/>
    <n v="0"/>
  </r>
  <r>
    <x v="3"/>
    <x v="18"/>
    <x v="1"/>
    <x v="141"/>
    <n v="2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1"/>
    <x v="0"/>
    <n v="0"/>
  </r>
  <r>
    <x v="3"/>
    <x v="18"/>
    <x v="0"/>
    <x v="54"/>
    <n v="2"/>
  </r>
  <r>
    <x v="3"/>
    <x v="18"/>
    <x v="0"/>
    <x v="84"/>
    <n v="1.5"/>
  </r>
  <r>
    <x v="3"/>
    <x v="18"/>
    <x v="0"/>
    <x v="95"/>
    <n v="2.5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8"/>
    <x v="0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1"/>
    <x v="0"/>
    <n v="0"/>
  </r>
  <r>
    <x v="3"/>
    <x v="19"/>
    <x v="0"/>
    <x v="82"/>
    <n v="2"/>
  </r>
  <r>
    <x v="3"/>
    <x v="19"/>
    <x v="0"/>
    <x v="94"/>
    <n v="1.9"/>
  </r>
  <r>
    <x v="3"/>
    <x v="19"/>
    <x v="0"/>
    <x v="142"/>
    <n v="2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  <r>
    <x v="3"/>
    <x v="19"/>
    <x v="0"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2:B61" firstHeaderRow="1" firstDataRow="1" firstDataCol="1"/>
  <pivotFields count="5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21">
        <item x="5"/>
        <item x="1"/>
        <item x="2"/>
        <item x="0"/>
        <item x="6"/>
        <item x="7"/>
        <item x="8"/>
        <item x="9"/>
        <item x="10"/>
        <item x="11"/>
        <item x="12"/>
        <item x="3"/>
        <item x="13"/>
        <item x="14"/>
        <item x="15"/>
        <item x="16"/>
        <item x="17"/>
        <item x="18"/>
        <item x="4"/>
        <item x="19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dataField="1" showAll="0"/>
  </pivotFields>
  <rowFields count="3">
    <field x="0"/>
    <field x="1"/>
    <field x="2"/>
  </rowFields>
  <rowItems count="59">
    <i>
      <x/>
    </i>
    <i r="1">
      <x v="3"/>
    </i>
    <i r="2">
      <x v="1"/>
    </i>
    <i>
      <x v="1"/>
    </i>
    <i r="1">
      <x v="1"/>
    </i>
    <i r="2">
      <x/>
    </i>
    <i r="2">
      <x v="1"/>
    </i>
    <i>
      <x v="2"/>
    </i>
    <i r="1">
      <x v="2"/>
    </i>
    <i r="2">
      <x/>
    </i>
    <i r="2">
      <x v="1"/>
    </i>
    <i r="1">
      <x v="11"/>
    </i>
    <i r="2">
      <x v="2"/>
    </i>
    <i r="1">
      <x v="18"/>
    </i>
    <i r="2">
      <x/>
    </i>
    <i r="2">
      <x v="1"/>
    </i>
    <i>
      <x v="3"/>
    </i>
    <i r="1">
      <x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 r="2">
      <x v="1"/>
    </i>
    <i r="1">
      <x v="6"/>
    </i>
    <i r="2">
      <x/>
    </i>
    <i r="2">
      <x v="1"/>
    </i>
    <i r="1">
      <x v="7"/>
    </i>
    <i r="2">
      <x/>
    </i>
    <i r="2">
      <x v="1"/>
    </i>
    <i r="1">
      <x v="8"/>
    </i>
    <i r="2">
      <x/>
    </i>
    <i r="2">
      <x v="1"/>
    </i>
    <i r="1">
      <x v="9"/>
    </i>
    <i r="2">
      <x/>
    </i>
    <i r="1">
      <x v="10"/>
    </i>
    <i r="2">
      <x/>
    </i>
    <i r="2">
      <x v="1"/>
    </i>
    <i r="1">
      <x v="12"/>
    </i>
    <i r="2">
      <x v="2"/>
    </i>
    <i r="1">
      <x v="13"/>
    </i>
    <i r="2">
      <x/>
    </i>
    <i r="2">
      <x v="1"/>
    </i>
    <i r="1">
      <x v="14"/>
    </i>
    <i r="2">
      <x v="1"/>
    </i>
    <i r="1">
      <x v="15"/>
    </i>
    <i r="2">
      <x/>
    </i>
    <i r="1">
      <x v="16"/>
    </i>
    <i r="2">
      <x/>
    </i>
    <i r="2">
      <x v="1"/>
    </i>
    <i r="1">
      <x v="17"/>
    </i>
    <i r="2">
      <x/>
    </i>
    <i r="2">
      <x v="1"/>
    </i>
    <i r="1">
      <x v="19"/>
    </i>
    <i r="2">
      <x/>
    </i>
    <i r="2">
      <x v="1"/>
    </i>
    <i t="grand">
      <x/>
    </i>
  </rowItems>
  <colItems count="1">
    <i/>
  </colItems>
  <dataFields count="1">
    <dataField name="Total bites observed" fld="4" subtotal="count" baseField="0" baseItem="0"/>
  </dataFields>
  <formats count="8">
    <format dxfId="7">
      <pivotArea collapsedLevelsAreSubtotals="1" fieldPosition="0">
        <references count="2">
          <reference field="0" count="1" selected="0">
            <x v="3"/>
          </reference>
          <reference field="1" count="1">
            <x v="19"/>
          </reference>
        </references>
      </pivotArea>
    </format>
    <format dxfId="6">
      <pivotArea collapsedLevelsAreSubtotals="1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5">
      <pivotArea collapsedLevelsAreSubtotals="1" fieldPosition="0">
        <references count="2">
          <reference field="0" count="1" selected="0">
            <x v="2"/>
          </reference>
          <reference field="1" count="1">
            <x v="18"/>
          </reference>
        </references>
      </pivotArea>
    </format>
    <format dxfId="4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3">
      <pivotArea collapsedLevelsAreSubtotals="1" fieldPosition="0">
        <references count="2">
          <reference field="0" count="1" selected="0">
            <x v="2"/>
          </reference>
          <reference field="1" count="1">
            <x v="2"/>
          </reference>
        </references>
      </pivotArea>
    </format>
    <format dxfId="2">
      <pivotArea collapsedLevelsAreSubtotals="1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1">
      <pivotArea collapsedLevelsAreSubtotals="1" fieldPosition="0">
        <references count="2">
          <reference field="0" count="1" selected="0">
            <x v="0"/>
          </reference>
          <reference field="1" count="1">
            <x v="3"/>
          </reference>
        </references>
      </pivotArea>
    </format>
    <format dxfId="0">
      <pivotArea collapsedLevelsAreSubtotals="1" fieldPosition="0">
        <references count="2">
          <reference field="0" count="1" selected="0">
            <x v="3"/>
          </reference>
          <reference field="1" count="1"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4"/>
  <sheetViews>
    <sheetView topLeftCell="A706" workbookViewId="0">
      <selection activeCell="E721" sqref="E721"/>
    </sheetView>
  </sheetViews>
  <sheetFormatPr baseColWidth="10" defaultColWidth="8.83203125" defaultRowHeight="14" x14ac:dyDescent="0"/>
  <cols>
    <col min="1" max="1" width="10.33203125" customWidth="1"/>
    <col min="2" max="2" width="9.5" customWidth="1"/>
    <col min="3" max="3" width="12.5" customWidth="1"/>
    <col min="4" max="4" width="17" customWidth="1"/>
    <col min="6" max="6" width="10.6640625" bestFit="1" customWidth="1"/>
    <col min="8" max="8" width="16.33203125" customWidth="1"/>
    <col min="9" max="9" width="13.5" customWidth="1"/>
    <col min="10" max="10" width="4" customWidth="1"/>
    <col min="11" max="11" width="15.5" customWidth="1"/>
  </cols>
  <sheetData>
    <row r="1" spans="1:11">
      <c r="A1" s="2" t="s">
        <v>10</v>
      </c>
      <c r="B1" s="2" t="s">
        <v>0</v>
      </c>
      <c r="C1" s="2"/>
      <c r="D1" s="2" t="s">
        <v>1</v>
      </c>
      <c r="E1" s="2"/>
      <c r="F1" s="2" t="s">
        <v>2</v>
      </c>
      <c r="G1" s="2" t="s">
        <v>5</v>
      </c>
      <c r="H1" s="2" t="s">
        <v>3</v>
      </c>
      <c r="I1" s="2" t="s">
        <v>4</v>
      </c>
      <c r="J1" s="2"/>
      <c r="K1" s="2" t="s">
        <v>11</v>
      </c>
    </row>
    <row r="2" spans="1:11">
      <c r="A2" t="s">
        <v>7</v>
      </c>
      <c r="B2" t="s">
        <v>8</v>
      </c>
      <c r="C2" t="s">
        <v>9</v>
      </c>
      <c r="D2" t="s">
        <v>6</v>
      </c>
      <c r="E2" t="s">
        <v>27</v>
      </c>
      <c r="F2" s="1">
        <v>41922</v>
      </c>
      <c r="G2">
        <v>11</v>
      </c>
      <c r="H2">
        <v>7</v>
      </c>
      <c r="I2">
        <v>3.7</v>
      </c>
    </row>
    <row r="3" spans="1:11">
      <c r="A3" t="s">
        <v>7</v>
      </c>
      <c r="B3" t="s">
        <v>8</v>
      </c>
      <c r="C3" t="s">
        <v>9</v>
      </c>
      <c r="D3" t="s">
        <v>6</v>
      </c>
      <c r="E3" t="s">
        <v>27</v>
      </c>
      <c r="F3" s="1">
        <v>41922</v>
      </c>
      <c r="G3">
        <v>9</v>
      </c>
      <c r="H3">
        <v>4.7</v>
      </c>
      <c r="I3">
        <v>3</v>
      </c>
    </row>
    <row r="4" spans="1:11">
      <c r="A4" t="s">
        <v>7</v>
      </c>
      <c r="B4" t="s">
        <v>8</v>
      </c>
      <c r="C4" t="s">
        <v>9</v>
      </c>
      <c r="D4" t="s">
        <v>6</v>
      </c>
      <c r="E4" t="s">
        <v>27</v>
      </c>
      <c r="F4" s="1">
        <v>41922</v>
      </c>
      <c r="G4">
        <v>10</v>
      </c>
      <c r="H4">
        <v>0</v>
      </c>
      <c r="I4">
        <v>0</v>
      </c>
      <c r="K4" t="s">
        <v>13</v>
      </c>
    </row>
    <row r="5" spans="1:11">
      <c r="A5" t="s">
        <v>7</v>
      </c>
      <c r="B5" t="s">
        <v>8</v>
      </c>
      <c r="C5" t="s">
        <v>9</v>
      </c>
      <c r="D5" t="s">
        <v>6</v>
      </c>
      <c r="E5" t="s">
        <v>27</v>
      </c>
      <c r="F5" s="1">
        <v>41922</v>
      </c>
      <c r="G5">
        <v>10</v>
      </c>
      <c r="H5">
        <v>0</v>
      </c>
      <c r="I5">
        <v>0</v>
      </c>
    </row>
    <row r="6" spans="1:11">
      <c r="A6" t="s">
        <v>7</v>
      </c>
      <c r="B6" t="s">
        <v>8</v>
      </c>
      <c r="C6" t="s">
        <v>9</v>
      </c>
      <c r="D6" t="s">
        <v>6</v>
      </c>
      <c r="E6" t="s">
        <v>27</v>
      </c>
      <c r="F6" s="1">
        <v>41922</v>
      </c>
      <c r="G6">
        <v>10</v>
      </c>
      <c r="H6">
        <v>0</v>
      </c>
      <c r="I6">
        <v>0</v>
      </c>
    </row>
    <row r="7" spans="1:11">
      <c r="A7" t="s">
        <v>7</v>
      </c>
      <c r="B7" t="s">
        <v>8</v>
      </c>
      <c r="C7" t="s">
        <v>9</v>
      </c>
      <c r="D7" t="s">
        <v>6</v>
      </c>
      <c r="E7" t="s">
        <v>27</v>
      </c>
      <c r="F7" s="1">
        <v>41922</v>
      </c>
      <c r="G7">
        <v>10</v>
      </c>
      <c r="H7">
        <v>0</v>
      </c>
      <c r="I7">
        <v>0</v>
      </c>
    </row>
    <row r="8" spans="1:11">
      <c r="A8" t="s">
        <v>7</v>
      </c>
      <c r="B8" t="s">
        <v>8</v>
      </c>
      <c r="C8" t="s">
        <v>9</v>
      </c>
      <c r="D8" t="s">
        <v>6</v>
      </c>
      <c r="E8" t="s">
        <v>27</v>
      </c>
      <c r="F8" s="1">
        <v>41922</v>
      </c>
      <c r="G8">
        <v>10</v>
      </c>
      <c r="H8">
        <v>0</v>
      </c>
      <c r="I8">
        <v>0</v>
      </c>
    </row>
    <row r="9" spans="1:11">
      <c r="A9" t="s">
        <v>7</v>
      </c>
      <c r="B9" t="s">
        <v>8</v>
      </c>
      <c r="C9" t="s">
        <v>9</v>
      </c>
      <c r="D9" t="s">
        <v>6</v>
      </c>
      <c r="E9" t="s">
        <v>27</v>
      </c>
      <c r="F9" s="1">
        <v>41922</v>
      </c>
      <c r="G9">
        <v>10</v>
      </c>
      <c r="H9">
        <v>0</v>
      </c>
      <c r="I9">
        <v>0</v>
      </c>
    </row>
    <row r="10" spans="1:11">
      <c r="A10" t="s">
        <v>7</v>
      </c>
      <c r="B10" t="s">
        <v>8</v>
      </c>
      <c r="C10" t="s">
        <v>9</v>
      </c>
      <c r="D10" t="s">
        <v>6</v>
      </c>
      <c r="E10" t="s">
        <v>27</v>
      </c>
      <c r="F10" s="1">
        <v>41922</v>
      </c>
      <c r="G10">
        <v>10</v>
      </c>
      <c r="H10">
        <v>0</v>
      </c>
      <c r="I10">
        <v>0</v>
      </c>
    </row>
    <row r="11" spans="1:11">
      <c r="A11" t="s">
        <v>7</v>
      </c>
      <c r="B11" t="s">
        <v>12</v>
      </c>
      <c r="D11" t="s">
        <v>6</v>
      </c>
      <c r="E11" t="s">
        <v>27</v>
      </c>
      <c r="F11" s="1">
        <v>41922</v>
      </c>
      <c r="G11">
        <v>40</v>
      </c>
      <c r="H11">
        <v>29</v>
      </c>
      <c r="I11">
        <v>6.4</v>
      </c>
    </row>
    <row r="12" spans="1:11">
      <c r="A12" t="s">
        <v>7</v>
      </c>
      <c r="B12" t="s">
        <v>12</v>
      </c>
      <c r="D12" t="s">
        <v>6</v>
      </c>
      <c r="E12" t="s">
        <v>27</v>
      </c>
      <c r="F12" s="1">
        <v>41922</v>
      </c>
      <c r="G12">
        <v>40</v>
      </c>
      <c r="H12">
        <v>27.6</v>
      </c>
      <c r="I12">
        <v>6.6</v>
      </c>
    </row>
    <row r="13" spans="1:11">
      <c r="A13" t="s">
        <v>14</v>
      </c>
      <c r="B13" t="s">
        <v>15</v>
      </c>
      <c r="C13" t="s">
        <v>16</v>
      </c>
      <c r="D13" t="s">
        <v>6</v>
      </c>
      <c r="E13" t="s">
        <v>27</v>
      </c>
      <c r="F13" s="1">
        <v>41922</v>
      </c>
      <c r="G13">
        <v>33</v>
      </c>
      <c r="H13">
        <v>9.1999999999999993</v>
      </c>
      <c r="I13">
        <v>7.1</v>
      </c>
    </row>
    <row r="14" spans="1:11">
      <c r="A14" t="s">
        <v>14</v>
      </c>
      <c r="B14" t="s">
        <v>15</v>
      </c>
      <c r="C14" t="s">
        <v>16</v>
      </c>
      <c r="D14" t="s">
        <v>6</v>
      </c>
      <c r="E14" t="s">
        <v>27</v>
      </c>
      <c r="F14" s="1">
        <v>41922</v>
      </c>
      <c r="G14">
        <v>33</v>
      </c>
      <c r="H14">
        <v>19.7</v>
      </c>
      <c r="I14">
        <v>8.8000000000000007</v>
      </c>
    </row>
    <row r="15" spans="1:11">
      <c r="A15" t="s">
        <v>14</v>
      </c>
      <c r="B15" t="s">
        <v>15</v>
      </c>
      <c r="C15" t="s">
        <v>16</v>
      </c>
      <c r="D15" t="s">
        <v>6</v>
      </c>
      <c r="E15" t="s">
        <v>27</v>
      </c>
      <c r="F15" s="1">
        <v>41922</v>
      </c>
      <c r="G15">
        <v>33</v>
      </c>
      <c r="H15">
        <v>12.5</v>
      </c>
      <c r="I15">
        <v>8.9</v>
      </c>
    </row>
    <row r="16" spans="1:11">
      <c r="A16" t="s">
        <v>7</v>
      </c>
      <c r="B16" t="s">
        <v>8</v>
      </c>
      <c r="C16" t="s">
        <v>9</v>
      </c>
      <c r="D16" t="s">
        <v>6</v>
      </c>
      <c r="E16" t="s">
        <v>27</v>
      </c>
      <c r="F16" s="1">
        <v>41922</v>
      </c>
      <c r="G16">
        <v>12</v>
      </c>
      <c r="H16">
        <v>0</v>
      </c>
      <c r="I16">
        <v>0</v>
      </c>
      <c r="K16" t="s">
        <v>25</v>
      </c>
    </row>
    <row r="17" spans="1:11">
      <c r="A17" t="s">
        <v>7</v>
      </c>
      <c r="B17" t="s">
        <v>8</v>
      </c>
      <c r="C17" t="s">
        <v>9</v>
      </c>
      <c r="D17" t="s">
        <v>6</v>
      </c>
      <c r="E17" t="s">
        <v>27</v>
      </c>
      <c r="F17" s="1">
        <v>41922</v>
      </c>
      <c r="G17">
        <v>12</v>
      </c>
      <c r="H17">
        <v>0</v>
      </c>
      <c r="I17">
        <v>0</v>
      </c>
      <c r="K17" t="s">
        <v>25</v>
      </c>
    </row>
    <row r="18" spans="1:11">
      <c r="A18" t="s">
        <v>7</v>
      </c>
      <c r="B18" t="s">
        <v>8</v>
      </c>
      <c r="C18" t="s">
        <v>9</v>
      </c>
      <c r="D18" t="s">
        <v>6</v>
      </c>
      <c r="E18" t="s">
        <v>27</v>
      </c>
      <c r="F18" s="1">
        <v>41922</v>
      </c>
      <c r="G18">
        <v>12</v>
      </c>
      <c r="H18">
        <v>0</v>
      </c>
      <c r="I18">
        <v>0</v>
      </c>
      <c r="K18" t="s">
        <v>25</v>
      </c>
    </row>
    <row r="19" spans="1:11">
      <c r="A19" t="s">
        <v>7</v>
      </c>
      <c r="B19" t="s">
        <v>8</v>
      </c>
      <c r="C19" t="s">
        <v>9</v>
      </c>
      <c r="D19" t="s">
        <v>6</v>
      </c>
      <c r="E19" t="s">
        <v>27</v>
      </c>
      <c r="F19" s="1">
        <v>41922</v>
      </c>
      <c r="G19">
        <v>12</v>
      </c>
      <c r="H19">
        <v>0</v>
      </c>
      <c r="I19">
        <v>0</v>
      </c>
      <c r="K19" t="s">
        <v>25</v>
      </c>
    </row>
    <row r="20" spans="1:11">
      <c r="A20" t="s">
        <v>7</v>
      </c>
      <c r="B20" t="s">
        <v>8</v>
      </c>
      <c r="C20" t="s">
        <v>9</v>
      </c>
      <c r="D20" t="s">
        <v>6</v>
      </c>
      <c r="E20" t="s">
        <v>27</v>
      </c>
      <c r="F20" s="1">
        <v>41922</v>
      </c>
      <c r="G20">
        <v>12</v>
      </c>
      <c r="H20">
        <v>0</v>
      </c>
      <c r="I20">
        <v>0</v>
      </c>
      <c r="K20" t="s">
        <v>25</v>
      </c>
    </row>
    <row r="21" spans="1:11">
      <c r="A21" t="s">
        <v>7</v>
      </c>
      <c r="B21" t="s">
        <v>8</v>
      </c>
      <c r="C21" t="s">
        <v>9</v>
      </c>
      <c r="D21" t="s">
        <v>6</v>
      </c>
      <c r="E21" t="s">
        <v>27</v>
      </c>
      <c r="F21" s="1">
        <v>41922</v>
      </c>
      <c r="G21">
        <v>15</v>
      </c>
      <c r="H21">
        <v>0</v>
      </c>
      <c r="I21">
        <v>0</v>
      </c>
      <c r="K21" t="s">
        <v>25</v>
      </c>
    </row>
    <row r="22" spans="1:11">
      <c r="A22" t="s">
        <v>7</v>
      </c>
      <c r="B22" t="s">
        <v>8</v>
      </c>
      <c r="C22" t="s">
        <v>9</v>
      </c>
      <c r="D22" t="s">
        <v>6</v>
      </c>
      <c r="E22" t="s">
        <v>27</v>
      </c>
      <c r="F22" s="1">
        <v>41922</v>
      </c>
      <c r="G22">
        <v>15</v>
      </c>
      <c r="H22">
        <v>0</v>
      </c>
      <c r="I22">
        <v>0</v>
      </c>
      <c r="K22" t="s">
        <v>25</v>
      </c>
    </row>
    <row r="23" spans="1:11">
      <c r="A23" t="s">
        <v>7</v>
      </c>
      <c r="B23" t="s">
        <v>8</v>
      </c>
      <c r="C23" t="s">
        <v>9</v>
      </c>
      <c r="D23" t="s">
        <v>6</v>
      </c>
      <c r="E23" t="s">
        <v>27</v>
      </c>
      <c r="F23" s="1">
        <v>41922</v>
      </c>
      <c r="G23">
        <v>18</v>
      </c>
      <c r="H23">
        <v>0</v>
      </c>
      <c r="I23">
        <v>0</v>
      </c>
      <c r="K23" t="s">
        <v>26</v>
      </c>
    </row>
    <row r="24" spans="1:11">
      <c r="A24" t="s">
        <v>7</v>
      </c>
      <c r="B24" t="s">
        <v>8</v>
      </c>
      <c r="C24" t="s">
        <v>9</v>
      </c>
      <c r="D24" t="s">
        <v>6</v>
      </c>
      <c r="E24" t="s">
        <v>27</v>
      </c>
      <c r="F24" s="1">
        <v>41922</v>
      </c>
      <c r="G24">
        <v>18</v>
      </c>
      <c r="H24">
        <v>0</v>
      </c>
      <c r="I24">
        <v>0</v>
      </c>
      <c r="K24" t="s">
        <v>26</v>
      </c>
    </row>
    <row r="25" spans="1:11">
      <c r="A25" t="s">
        <v>7</v>
      </c>
      <c r="B25" t="s">
        <v>8</v>
      </c>
      <c r="C25" t="s">
        <v>9</v>
      </c>
      <c r="D25" t="s">
        <v>6</v>
      </c>
      <c r="E25" t="s">
        <v>27</v>
      </c>
      <c r="F25" s="1">
        <v>41922</v>
      </c>
      <c r="G25">
        <v>18</v>
      </c>
      <c r="H25">
        <v>0</v>
      </c>
      <c r="I25">
        <v>0</v>
      </c>
      <c r="K25" t="s">
        <v>26</v>
      </c>
    </row>
    <row r="26" spans="1:11">
      <c r="A26" t="s">
        <v>7</v>
      </c>
      <c r="B26" t="s">
        <v>8</v>
      </c>
      <c r="C26" t="s">
        <v>9</v>
      </c>
      <c r="D26" t="s">
        <v>6</v>
      </c>
      <c r="E26" t="s">
        <v>27</v>
      </c>
      <c r="F26" s="1">
        <v>41922</v>
      </c>
      <c r="G26">
        <v>18</v>
      </c>
      <c r="H26">
        <v>0</v>
      </c>
      <c r="I26">
        <v>0</v>
      </c>
      <c r="K26" t="s">
        <v>26</v>
      </c>
    </row>
    <row r="27" spans="1:11">
      <c r="A27" t="s">
        <v>14</v>
      </c>
      <c r="B27" t="s">
        <v>17</v>
      </c>
      <c r="C27" t="s">
        <v>9</v>
      </c>
      <c r="D27" t="s">
        <v>6</v>
      </c>
      <c r="E27" t="s">
        <v>27</v>
      </c>
      <c r="F27" s="1">
        <v>41922</v>
      </c>
      <c r="G27">
        <v>23</v>
      </c>
      <c r="H27">
        <v>9.1999999999999993</v>
      </c>
      <c r="I27">
        <v>4.4000000000000004</v>
      </c>
    </row>
    <row r="28" spans="1:11">
      <c r="A28" t="s">
        <v>14</v>
      </c>
      <c r="B28" t="s">
        <v>17</v>
      </c>
      <c r="C28" t="s">
        <v>16</v>
      </c>
      <c r="D28" t="s">
        <v>6</v>
      </c>
      <c r="E28" t="s">
        <v>27</v>
      </c>
      <c r="F28" s="1">
        <v>41922</v>
      </c>
      <c r="G28">
        <v>30</v>
      </c>
      <c r="H28">
        <v>10.9</v>
      </c>
      <c r="I28">
        <v>6.4</v>
      </c>
    </row>
    <row r="29" spans="1:11">
      <c r="A29" t="s">
        <v>14</v>
      </c>
      <c r="B29" t="s">
        <v>15</v>
      </c>
      <c r="C29" t="s">
        <v>9</v>
      </c>
      <c r="D29" t="s">
        <v>6</v>
      </c>
      <c r="E29" t="s">
        <v>27</v>
      </c>
      <c r="F29" s="1">
        <v>41922</v>
      </c>
      <c r="G29">
        <v>23</v>
      </c>
      <c r="H29">
        <v>10.3</v>
      </c>
      <c r="I29">
        <v>6</v>
      </c>
    </row>
    <row r="30" spans="1:11">
      <c r="A30" t="s">
        <v>7</v>
      </c>
      <c r="B30" t="s">
        <v>8</v>
      </c>
      <c r="C30" t="s">
        <v>9</v>
      </c>
      <c r="D30" t="s">
        <v>6</v>
      </c>
      <c r="E30" t="s">
        <v>27</v>
      </c>
      <c r="F30" s="1">
        <v>41922</v>
      </c>
      <c r="G30">
        <v>17</v>
      </c>
      <c r="H30">
        <v>9.4</v>
      </c>
      <c r="I30">
        <v>3.1</v>
      </c>
    </row>
    <row r="31" spans="1:11">
      <c r="A31" t="s">
        <v>14</v>
      </c>
      <c r="B31" t="s">
        <v>15</v>
      </c>
      <c r="C31" t="s">
        <v>9</v>
      </c>
      <c r="D31" t="s">
        <v>6</v>
      </c>
      <c r="E31" t="s">
        <v>27</v>
      </c>
      <c r="F31" s="1">
        <v>41922</v>
      </c>
      <c r="G31">
        <v>22</v>
      </c>
      <c r="H31">
        <v>0</v>
      </c>
      <c r="I31">
        <v>0</v>
      </c>
      <c r="K31" t="s">
        <v>13</v>
      </c>
    </row>
    <row r="32" spans="1:11">
      <c r="A32" t="s">
        <v>14</v>
      </c>
      <c r="B32" t="s">
        <v>15</v>
      </c>
      <c r="C32" t="s">
        <v>9</v>
      </c>
      <c r="D32" t="s">
        <v>6</v>
      </c>
      <c r="E32" t="s">
        <v>27</v>
      </c>
      <c r="F32" s="1">
        <v>41922</v>
      </c>
      <c r="G32">
        <v>22</v>
      </c>
      <c r="H32">
        <v>0</v>
      </c>
      <c r="I32">
        <v>0</v>
      </c>
      <c r="K32" t="s">
        <v>13</v>
      </c>
    </row>
    <row r="33" spans="1:11">
      <c r="A33" t="s">
        <v>14</v>
      </c>
      <c r="B33" t="s">
        <v>15</v>
      </c>
      <c r="C33" t="s">
        <v>9</v>
      </c>
      <c r="D33" t="s">
        <v>6</v>
      </c>
      <c r="E33" t="s">
        <v>27</v>
      </c>
      <c r="F33" s="1">
        <v>41922</v>
      </c>
      <c r="G33">
        <v>22</v>
      </c>
      <c r="H33">
        <v>0</v>
      </c>
      <c r="I33">
        <v>0</v>
      </c>
      <c r="K33" t="s">
        <v>13</v>
      </c>
    </row>
    <row r="34" spans="1:11">
      <c r="A34" t="s">
        <v>14</v>
      </c>
      <c r="B34" t="s">
        <v>17</v>
      </c>
      <c r="C34" t="s">
        <v>16</v>
      </c>
      <c r="D34" t="s">
        <v>6</v>
      </c>
      <c r="E34" t="s">
        <v>27</v>
      </c>
      <c r="F34" s="1">
        <v>41922</v>
      </c>
      <c r="G34">
        <v>35</v>
      </c>
      <c r="H34">
        <v>17.2</v>
      </c>
      <c r="I34">
        <v>8.3000000000000007</v>
      </c>
    </row>
    <row r="35" spans="1:11">
      <c r="A35" t="s">
        <v>14</v>
      </c>
      <c r="B35" t="s">
        <v>19</v>
      </c>
      <c r="D35" t="s">
        <v>18</v>
      </c>
      <c r="E35" t="s">
        <v>27</v>
      </c>
      <c r="F35" s="1">
        <v>41929</v>
      </c>
      <c r="G35">
        <v>18</v>
      </c>
      <c r="H35">
        <v>0</v>
      </c>
      <c r="I35">
        <v>0</v>
      </c>
      <c r="K35" t="s">
        <v>13</v>
      </c>
    </row>
    <row r="36" spans="1:11">
      <c r="A36" t="s">
        <v>14</v>
      </c>
      <c r="B36" t="s">
        <v>19</v>
      </c>
      <c r="D36" t="s">
        <v>18</v>
      </c>
      <c r="E36" t="s">
        <v>27</v>
      </c>
      <c r="F36" s="1">
        <v>41929</v>
      </c>
      <c r="G36">
        <v>18</v>
      </c>
      <c r="H36">
        <v>0</v>
      </c>
      <c r="I36">
        <v>0</v>
      </c>
    </row>
    <row r="37" spans="1:11">
      <c r="A37" t="s">
        <v>14</v>
      </c>
      <c r="B37" t="s">
        <v>19</v>
      </c>
      <c r="D37" t="s">
        <v>18</v>
      </c>
      <c r="E37" t="s">
        <v>27</v>
      </c>
      <c r="F37" s="1">
        <v>41929</v>
      </c>
      <c r="G37">
        <v>18</v>
      </c>
      <c r="H37">
        <v>0</v>
      </c>
      <c r="I37">
        <v>0</v>
      </c>
    </row>
    <row r="38" spans="1:11">
      <c r="A38" t="s">
        <v>14</v>
      </c>
      <c r="B38" t="s">
        <v>19</v>
      </c>
      <c r="D38" t="s">
        <v>18</v>
      </c>
      <c r="E38" t="s">
        <v>27</v>
      </c>
      <c r="F38" s="1">
        <v>41929</v>
      </c>
      <c r="G38">
        <v>18</v>
      </c>
      <c r="H38">
        <v>0</v>
      </c>
      <c r="I38">
        <v>0</v>
      </c>
    </row>
    <row r="39" spans="1:11">
      <c r="A39" t="s">
        <v>14</v>
      </c>
      <c r="B39" t="s">
        <v>19</v>
      </c>
      <c r="D39" t="s">
        <v>18</v>
      </c>
      <c r="E39" t="s">
        <v>27</v>
      </c>
      <c r="F39" s="1">
        <v>41929</v>
      </c>
      <c r="G39">
        <v>18</v>
      </c>
      <c r="H39">
        <v>0</v>
      </c>
      <c r="I39">
        <v>0</v>
      </c>
    </row>
    <row r="40" spans="1:11">
      <c r="A40" t="s">
        <v>14</v>
      </c>
      <c r="B40" t="s">
        <v>20</v>
      </c>
      <c r="C40" t="s">
        <v>16</v>
      </c>
      <c r="D40" t="s">
        <v>18</v>
      </c>
      <c r="E40" t="s">
        <v>27</v>
      </c>
      <c r="F40" s="1">
        <v>41929</v>
      </c>
      <c r="G40">
        <v>22</v>
      </c>
      <c r="H40">
        <v>8.6999999999999993</v>
      </c>
      <c r="I40">
        <v>2.5</v>
      </c>
    </row>
    <row r="41" spans="1:11">
      <c r="A41" t="s">
        <v>14</v>
      </c>
      <c r="B41" t="s">
        <v>20</v>
      </c>
      <c r="C41" t="s">
        <v>16</v>
      </c>
      <c r="D41" t="s">
        <v>18</v>
      </c>
      <c r="E41" t="s">
        <v>27</v>
      </c>
      <c r="F41" s="1">
        <v>41929</v>
      </c>
      <c r="G41">
        <v>22</v>
      </c>
      <c r="H41">
        <v>0</v>
      </c>
      <c r="I41">
        <v>0</v>
      </c>
      <c r="K41" t="s">
        <v>25</v>
      </c>
    </row>
    <row r="42" spans="1:11">
      <c r="A42" t="s">
        <v>14</v>
      </c>
      <c r="B42" t="s">
        <v>20</v>
      </c>
      <c r="C42" t="s">
        <v>16</v>
      </c>
      <c r="D42" t="s">
        <v>18</v>
      </c>
      <c r="E42" t="s">
        <v>27</v>
      </c>
      <c r="F42" s="1">
        <v>41929</v>
      </c>
      <c r="G42">
        <v>22</v>
      </c>
      <c r="H42">
        <v>0</v>
      </c>
      <c r="I42">
        <v>0</v>
      </c>
      <c r="K42" t="s">
        <v>25</v>
      </c>
    </row>
    <row r="43" spans="1:11">
      <c r="A43" t="s">
        <v>14</v>
      </c>
      <c r="B43" t="s">
        <v>20</v>
      </c>
      <c r="C43" t="s">
        <v>16</v>
      </c>
      <c r="D43" t="s">
        <v>18</v>
      </c>
      <c r="E43" t="s">
        <v>27</v>
      </c>
      <c r="F43" s="1">
        <v>41929</v>
      </c>
      <c r="G43">
        <v>22</v>
      </c>
      <c r="H43">
        <v>0</v>
      </c>
      <c r="I43">
        <v>0</v>
      </c>
      <c r="K43" t="s">
        <v>25</v>
      </c>
    </row>
    <row r="44" spans="1:11">
      <c r="A44" t="s">
        <v>14</v>
      </c>
      <c r="B44" t="s">
        <v>20</v>
      </c>
      <c r="C44" t="s">
        <v>16</v>
      </c>
      <c r="D44" t="s">
        <v>18</v>
      </c>
      <c r="E44" t="s">
        <v>27</v>
      </c>
      <c r="F44" s="1">
        <v>41929</v>
      </c>
      <c r="G44">
        <v>22</v>
      </c>
      <c r="H44">
        <v>0</v>
      </c>
      <c r="I44">
        <v>0</v>
      </c>
      <c r="K44" t="s">
        <v>25</v>
      </c>
    </row>
    <row r="45" spans="1:11">
      <c r="A45" t="s">
        <v>14</v>
      </c>
      <c r="B45" t="s">
        <v>15</v>
      </c>
      <c r="C45" t="s">
        <v>16</v>
      </c>
      <c r="D45" t="s">
        <v>18</v>
      </c>
      <c r="E45" t="s">
        <v>27</v>
      </c>
      <c r="F45" s="1">
        <v>41929</v>
      </c>
      <c r="G45">
        <v>30</v>
      </c>
      <c r="H45">
        <v>12.5</v>
      </c>
      <c r="I45">
        <v>3.7</v>
      </c>
    </row>
    <row r="46" spans="1:11">
      <c r="A46" t="s">
        <v>14</v>
      </c>
      <c r="B46" t="s">
        <v>15</v>
      </c>
      <c r="C46" t="s">
        <v>16</v>
      </c>
      <c r="D46" t="s">
        <v>18</v>
      </c>
      <c r="E46" t="s">
        <v>27</v>
      </c>
      <c r="F46" s="1">
        <v>41929</v>
      </c>
      <c r="G46">
        <v>20</v>
      </c>
      <c r="H46">
        <v>8.1999999999999993</v>
      </c>
      <c r="I46">
        <v>2.9</v>
      </c>
    </row>
    <row r="47" spans="1:11">
      <c r="A47" t="s">
        <v>14</v>
      </c>
      <c r="B47" t="s">
        <v>15</v>
      </c>
      <c r="C47" t="s">
        <v>9</v>
      </c>
      <c r="D47" t="s">
        <v>18</v>
      </c>
      <c r="E47" t="s">
        <v>27</v>
      </c>
      <c r="F47" s="1">
        <v>41929</v>
      </c>
      <c r="G47">
        <v>25</v>
      </c>
      <c r="H47">
        <v>15.1</v>
      </c>
      <c r="I47">
        <v>3.9</v>
      </c>
    </row>
    <row r="48" spans="1:11">
      <c r="A48" t="s">
        <v>14</v>
      </c>
      <c r="B48" t="s">
        <v>15</v>
      </c>
      <c r="C48" t="s">
        <v>9</v>
      </c>
      <c r="D48" t="s">
        <v>18</v>
      </c>
      <c r="E48" t="s">
        <v>27</v>
      </c>
      <c r="F48" s="1">
        <v>41929</v>
      </c>
      <c r="G48">
        <v>25</v>
      </c>
      <c r="H48">
        <v>13</v>
      </c>
      <c r="I48">
        <v>2.9</v>
      </c>
    </row>
    <row r="49" spans="1:11">
      <c r="A49" t="s">
        <v>14</v>
      </c>
      <c r="B49" t="s">
        <v>15</v>
      </c>
      <c r="C49" t="s">
        <v>9</v>
      </c>
      <c r="D49" t="s">
        <v>18</v>
      </c>
      <c r="E49" t="s">
        <v>27</v>
      </c>
      <c r="F49" s="1">
        <v>41929</v>
      </c>
      <c r="G49">
        <v>25</v>
      </c>
      <c r="H49">
        <v>12.2</v>
      </c>
      <c r="I49">
        <v>3</v>
      </c>
    </row>
    <row r="50" spans="1:11">
      <c r="A50" t="s">
        <v>14</v>
      </c>
      <c r="B50" t="s">
        <v>21</v>
      </c>
      <c r="C50" t="s">
        <v>9</v>
      </c>
      <c r="D50" t="s">
        <v>18</v>
      </c>
      <c r="E50" t="s">
        <v>27</v>
      </c>
      <c r="F50" s="1">
        <v>41929</v>
      </c>
      <c r="G50">
        <v>23</v>
      </c>
      <c r="H50">
        <v>9</v>
      </c>
      <c r="I50">
        <v>1.9</v>
      </c>
    </row>
    <row r="51" spans="1:11">
      <c r="A51" t="s">
        <v>14</v>
      </c>
      <c r="B51" t="s">
        <v>15</v>
      </c>
      <c r="C51" t="s">
        <v>9</v>
      </c>
      <c r="D51" t="s">
        <v>18</v>
      </c>
      <c r="E51" t="s">
        <v>27</v>
      </c>
      <c r="F51" s="1">
        <v>41929</v>
      </c>
      <c r="G51">
        <v>26</v>
      </c>
      <c r="H51">
        <v>9.6999999999999993</v>
      </c>
      <c r="I51">
        <v>4.7</v>
      </c>
    </row>
    <row r="52" spans="1:11">
      <c r="A52" t="s">
        <v>14</v>
      </c>
      <c r="B52" t="s">
        <v>19</v>
      </c>
      <c r="D52" t="s">
        <v>18</v>
      </c>
      <c r="E52" t="s">
        <v>27</v>
      </c>
      <c r="F52" s="1">
        <v>41929</v>
      </c>
      <c r="G52">
        <v>28</v>
      </c>
      <c r="H52">
        <v>12</v>
      </c>
      <c r="I52">
        <v>2</v>
      </c>
    </row>
    <row r="53" spans="1:11">
      <c r="A53" t="s">
        <v>14</v>
      </c>
      <c r="B53" t="s">
        <v>19</v>
      </c>
      <c r="D53" t="s">
        <v>18</v>
      </c>
      <c r="E53" t="s">
        <v>27</v>
      </c>
      <c r="F53" s="1">
        <v>41929</v>
      </c>
      <c r="G53">
        <v>28</v>
      </c>
      <c r="H53">
        <v>0</v>
      </c>
      <c r="I53">
        <v>0</v>
      </c>
      <c r="K53" t="s">
        <v>25</v>
      </c>
    </row>
    <row r="54" spans="1:11">
      <c r="A54" t="s">
        <v>14</v>
      </c>
      <c r="B54" t="s">
        <v>19</v>
      </c>
      <c r="D54" t="s">
        <v>18</v>
      </c>
      <c r="E54" t="s">
        <v>27</v>
      </c>
      <c r="F54" s="1">
        <v>41929</v>
      </c>
      <c r="G54">
        <v>28</v>
      </c>
      <c r="H54">
        <v>0</v>
      </c>
      <c r="I54">
        <v>0</v>
      </c>
      <c r="K54" t="s">
        <v>25</v>
      </c>
    </row>
    <row r="55" spans="1:11">
      <c r="A55" t="s">
        <v>14</v>
      </c>
      <c r="B55" t="s">
        <v>19</v>
      </c>
      <c r="D55" t="s">
        <v>18</v>
      </c>
      <c r="E55" t="s">
        <v>27</v>
      </c>
      <c r="F55" s="1">
        <v>41929</v>
      </c>
      <c r="G55">
        <v>28</v>
      </c>
      <c r="H55">
        <v>0</v>
      </c>
      <c r="I55">
        <v>0</v>
      </c>
      <c r="K55" t="s">
        <v>25</v>
      </c>
    </row>
    <row r="56" spans="1:11">
      <c r="A56" t="s">
        <v>14</v>
      </c>
      <c r="B56" t="s">
        <v>22</v>
      </c>
      <c r="C56" t="s">
        <v>16</v>
      </c>
      <c r="D56" t="s">
        <v>18</v>
      </c>
      <c r="E56" t="s">
        <v>27</v>
      </c>
      <c r="F56" s="1">
        <v>41929</v>
      </c>
      <c r="G56">
        <v>21</v>
      </c>
      <c r="H56">
        <v>0</v>
      </c>
      <c r="I56">
        <v>0</v>
      </c>
    </row>
    <row r="57" spans="1:11">
      <c r="A57" t="s">
        <v>14</v>
      </c>
      <c r="B57" t="s">
        <v>22</v>
      </c>
      <c r="C57" t="s">
        <v>16</v>
      </c>
      <c r="D57" t="s">
        <v>18</v>
      </c>
      <c r="E57" t="s">
        <v>27</v>
      </c>
      <c r="F57" s="1">
        <v>41929</v>
      </c>
      <c r="G57">
        <v>21</v>
      </c>
      <c r="H57">
        <v>0</v>
      </c>
      <c r="I57">
        <v>0</v>
      </c>
    </row>
    <row r="58" spans="1:11">
      <c r="A58" t="s">
        <v>14</v>
      </c>
      <c r="B58" t="s">
        <v>22</v>
      </c>
      <c r="C58" t="s">
        <v>16</v>
      </c>
      <c r="D58" t="s">
        <v>18</v>
      </c>
      <c r="E58" t="s">
        <v>27</v>
      </c>
      <c r="F58" s="1">
        <v>41929</v>
      </c>
      <c r="G58">
        <v>21</v>
      </c>
      <c r="H58">
        <v>0</v>
      </c>
      <c r="I58">
        <v>0</v>
      </c>
    </row>
    <row r="59" spans="1:11">
      <c r="A59" t="s">
        <v>14</v>
      </c>
      <c r="B59" t="s">
        <v>15</v>
      </c>
      <c r="C59" t="s">
        <v>16</v>
      </c>
      <c r="D59" t="s">
        <v>18</v>
      </c>
      <c r="E59" t="s">
        <v>27</v>
      </c>
      <c r="F59" s="1">
        <v>41929</v>
      </c>
      <c r="G59">
        <v>22</v>
      </c>
      <c r="H59">
        <v>12</v>
      </c>
      <c r="I59">
        <v>2.9</v>
      </c>
    </row>
    <row r="60" spans="1:11">
      <c r="A60" t="s">
        <v>14</v>
      </c>
      <c r="B60" t="s">
        <v>19</v>
      </c>
      <c r="D60" t="s">
        <v>18</v>
      </c>
      <c r="E60" t="s">
        <v>27</v>
      </c>
      <c r="F60" s="1">
        <v>41929</v>
      </c>
      <c r="G60">
        <v>28</v>
      </c>
      <c r="H60">
        <v>0</v>
      </c>
      <c r="I60">
        <v>0</v>
      </c>
      <c r="K60" t="s">
        <v>25</v>
      </c>
    </row>
    <row r="61" spans="1:11">
      <c r="A61" t="s">
        <v>14</v>
      </c>
      <c r="B61" t="s">
        <v>19</v>
      </c>
      <c r="D61" t="s">
        <v>18</v>
      </c>
      <c r="E61" t="s">
        <v>27</v>
      </c>
      <c r="F61" s="1">
        <v>41929</v>
      </c>
      <c r="G61">
        <v>28</v>
      </c>
      <c r="H61">
        <v>0</v>
      </c>
      <c r="I61">
        <v>0</v>
      </c>
      <c r="K61" t="s">
        <v>25</v>
      </c>
    </row>
    <row r="62" spans="1:11">
      <c r="A62" t="s">
        <v>14</v>
      </c>
      <c r="B62" t="s">
        <v>19</v>
      </c>
      <c r="D62" t="s">
        <v>18</v>
      </c>
      <c r="E62" t="s">
        <v>27</v>
      </c>
      <c r="F62" s="1">
        <v>41929</v>
      </c>
      <c r="G62">
        <v>28</v>
      </c>
      <c r="H62">
        <v>0</v>
      </c>
      <c r="I62">
        <v>0</v>
      </c>
      <c r="K62" t="s">
        <v>25</v>
      </c>
    </row>
    <row r="63" spans="1:11">
      <c r="A63" t="s">
        <v>14</v>
      </c>
      <c r="B63" t="s">
        <v>19</v>
      </c>
      <c r="D63" t="s">
        <v>18</v>
      </c>
      <c r="E63" t="s">
        <v>27</v>
      </c>
      <c r="F63" s="1">
        <v>41929</v>
      </c>
      <c r="G63">
        <v>23</v>
      </c>
      <c r="H63">
        <v>0</v>
      </c>
      <c r="I63">
        <v>0</v>
      </c>
      <c r="K63" t="s">
        <v>25</v>
      </c>
    </row>
    <row r="64" spans="1:11">
      <c r="A64" t="s">
        <v>14</v>
      </c>
      <c r="B64" t="s">
        <v>19</v>
      </c>
      <c r="D64" t="s">
        <v>18</v>
      </c>
      <c r="E64" t="s">
        <v>27</v>
      </c>
      <c r="F64" s="1">
        <v>41929</v>
      </c>
      <c r="G64">
        <v>23</v>
      </c>
      <c r="H64">
        <v>0</v>
      </c>
      <c r="I64">
        <v>0</v>
      </c>
      <c r="K64" t="s">
        <v>25</v>
      </c>
    </row>
    <row r="65" spans="1:11">
      <c r="A65" t="s">
        <v>14</v>
      </c>
      <c r="B65" t="s">
        <v>19</v>
      </c>
      <c r="D65" t="s">
        <v>18</v>
      </c>
      <c r="E65" t="s">
        <v>27</v>
      </c>
      <c r="F65" s="1">
        <v>41929</v>
      </c>
      <c r="G65">
        <v>23</v>
      </c>
      <c r="H65">
        <v>0</v>
      </c>
      <c r="I65">
        <v>0</v>
      </c>
      <c r="K65" t="s">
        <v>25</v>
      </c>
    </row>
    <row r="66" spans="1:11">
      <c r="A66" t="s">
        <v>14</v>
      </c>
      <c r="B66" t="s">
        <v>19</v>
      </c>
      <c r="D66" t="s">
        <v>18</v>
      </c>
      <c r="E66" t="s">
        <v>27</v>
      </c>
      <c r="F66" s="1">
        <v>41929</v>
      </c>
      <c r="G66">
        <v>23</v>
      </c>
      <c r="H66">
        <v>0</v>
      </c>
      <c r="I66">
        <v>0</v>
      </c>
      <c r="K66" t="s">
        <v>25</v>
      </c>
    </row>
    <row r="67" spans="1:11">
      <c r="A67" t="s">
        <v>14</v>
      </c>
      <c r="B67" t="s">
        <v>19</v>
      </c>
      <c r="D67" t="s">
        <v>18</v>
      </c>
      <c r="E67" t="s">
        <v>27</v>
      </c>
      <c r="F67" s="1">
        <v>41929</v>
      </c>
      <c r="G67">
        <v>23</v>
      </c>
      <c r="H67">
        <v>0</v>
      </c>
      <c r="I67">
        <v>0</v>
      </c>
      <c r="K67" t="s">
        <v>25</v>
      </c>
    </row>
    <row r="68" spans="1:11">
      <c r="A68" t="s">
        <v>14</v>
      </c>
      <c r="B68" t="s">
        <v>19</v>
      </c>
      <c r="D68" t="s">
        <v>18</v>
      </c>
      <c r="E68" t="s">
        <v>27</v>
      </c>
      <c r="F68" s="1">
        <v>41929</v>
      </c>
      <c r="G68">
        <v>23</v>
      </c>
      <c r="H68">
        <v>0</v>
      </c>
      <c r="I68">
        <v>0</v>
      </c>
      <c r="K68" t="s">
        <v>25</v>
      </c>
    </row>
    <row r="69" spans="1:11">
      <c r="A69" t="s">
        <v>14</v>
      </c>
      <c r="B69" t="s">
        <v>19</v>
      </c>
      <c r="D69" t="s">
        <v>18</v>
      </c>
      <c r="E69" t="s">
        <v>27</v>
      </c>
      <c r="F69" s="1">
        <v>41929</v>
      </c>
      <c r="G69">
        <v>23</v>
      </c>
      <c r="H69">
        <v>0</v>
      </c>
      <c r="I69">
        <v>0</v>
      </c>
      <c r="K69" t="s">
        <v>25</v>
      </c>
    </row>
    <row r="70" spans="1:11">
      <c r="A70" t="s">
        <v>14</v>
      </c>
      <c r="B70" t="s">
        <v>19</v>
      </c>
      <c r="D70" t="s">
        <v>18</v>
      </c>
      <c r="E70" t="s">
        <v>27</v>
      </c>
      <c r="F70" s="1">
        <v>41929</v>
      </c>
      <c r="G70">
        <v>23</v>
      </c>
      <c r="H70">
        <v>0</v>
      </c>
      <c r="I70">
        <v>0</v>
      </c>
      <c r="K70" t="s">
        <v>25</v>
      </c>
    </row>
    <row r="71" spans="1:11">
      <c r="A71" t="s">
        <v>14</v>
      </c>
      <c r="B71" t="s">
        <v>19</v>
      </c>
      <c r="D71" t="s">
        <v>18</v>
      </c>
      <c r="E71" t="s">
        <v>27</v>
      </c>
      <c r="F71" s="1">
        <v>41929</v>
      </c>
      <c r="G71">
        <v>23</v>
      </c>
      <c r="H71">
        <v>0</v>
      </c>
      <c r="I71">
        <v>0</v>
      </c>
      <c r="K71" t="s">
        <v>25</v>
      </c>
    </row>
    <row r="72" spans="1:11">
      <c r="A72" t="s">
        <v>14</v>
      </c>
      <c r="B72" t="s">
        <v>19</v>
      </c>
      <c r="D72" t="s">
        <v>18</v>
      </c>
      <c r="E72" t="s">
        <v>27</v>
      </c>
      <c r="F72" s="1">
        <v>41929</v>
      </c>
      <c r="G72">
        <v>23</v>
      </c>
      <c r="H72">
        <v>0</v>
      </c>
      <c r="I72">
        <v>0</v>
      </c>
      <c r="K72" t="s">
        <v>25</v>
      </c>
    </row>
    <row r="73" spans="1:11">
      <c r="A73" t="s">
        <v>14</v>
      </c>
      <c r="B73" t="s">
        <v>19</v>
      </c>
      <c r="D73" t="s">
        <v>18</v>
      </c>
      <c r="E73" t="s">
        <v>27</v>
      </c>
      <c r="F73" s="1">
        <v>41929</v>
      </c>
      <c r="G73">
        <v>23</v>
      </c>
      <c r="H73">
        <v>0</v>
      </c>
      <c r="I73">
        <v>0</v>
      </c>
      <c r="K73" t="s">
        <v>25</v>
      </c>
    </row>
    <row r="74" spans="1:11">
      <c r="A74" t="s">
        <v>7</v>
      </c>
      <c r="B74" t="s">
        <v>8</v>
      </c>
      <c r="C74" t="s">
        <v>9</v>
      </c>
      <c r="D74" t="s">
        <v>28</v>
      </c>
      <c r="E74" t="s">
        <v>27</v>
      </c>
      <c r="F74" s="1">
        <v>41929</v>
      </c>
      <c r="G74">
        <v>17</v>
      </c>
      <c r="H74">
        <v>8.1</v>
      </c>
      <c r="I74">
        <v>1.9</v>
      </c>
    </row>
    <row r="75" spans="1:11">
      <c r="A75" t="s">
        <v>7</v>
      </c>
      <c r="B75" t="s">
        <v>8</v>
      </c>
      <c r="C75" t="s">
        <v>9</v>
      </c>
      <c r="D75" t="s">
        <v>28</v>
      </c>
      <c r="E75" t="s">
        <v>27</v>
      </c>
      <c r="F75" s="1">
        <v>41929</v>
      </c>
      <c r="G75">
        <v>20</v>
      </c>
      <c r="H75">
        <v>7.9</v>
      </c>
      <c r="I75">
        <v>2.9</v>
      </c>
    </row>
    <row r="76" spans="1:11">
      <c r="A76" t="s">
        <v>14</v>
      </c>
      <c r="B76" t="s">
        <v>15</v>
      </c>
      <c r="C76" t="s">
        <v>9</v>
      </c>
      <c r="D76" t="s">
        <v>28</v>
      </c>
      <c r="E76" t="s">
        <v>27</v>
      </c>
      <c r="F76" s="1">
        <v>41929</v>
      </c>
      <c r="G76">
        <v>23</v>
      </c>
      <c r="H76">
        <v>11</v>
      </c>
      <c r="I76">
        <v>3.2</v>
      </c>
    </row>
    <row r="77" spans="1:11">
      <c r="A77" t="s">
        <v>7</v>
      </c>
      <c r="B77" t="s">
        <v>8</v>
      </c>
      <c r="C77" t="s">
        <v>9</v>
      </c>
      <c r="D77" t="s">
        <v>28</v>
      </c>
      <c r="E77" t="s">
        <v>27</v>
      </c>
      <c r="F77" s="1">
        <v>41929</v>
      </c>
      <c r="G77">
        <v>17</v>
      </c>
      <c r="H77">
        <v>0</v>
      </c>
      <c r="I77">
        <v>0</v>
      </c>
      <c r="K77" t="s">
        <v>24</v>
      </c>
    </row>
    <row r="78" spans="1:11">
      <c r="A78" t="s">
        <v>14</v>
      </c>
      <c r="B78" t="s">
        <v>17</v>
      </c>
      <c r="C78" t="s">
        <v>9</v>
      </c>
      <c r="D78" t="s">
        <v>28</v>
      </c>
      <c r="E78" t="s">
        <v>27</v>
      </c>
      <c r="F78" s="1">
        <v>41929</v>
      </c>
      <c r="G78">
        <v>22</v>
      </c>
      <c r="H78">
        <v>13.9</v>
      </c>
      <c r="I78">
        <v>2.9</v>
      </c>
    </row>
    <row r="79" spans="1:11">
      <c r="A79" t="s">
        <v>14</v>
      </c>
      <c r="B79" t="s">
        <v>23</v>
      </c>
      <c r="C79" t="s">
        <v>9</v>
      </c>
      <c r="D79" t="s">
        <v>28</v>
      </c>
      <c r="E79" t="s">
        <v>27</v>
      </c>
      <c r="F79" s="1">
        <v>41929</v>
      </c>
      <c r="G79">
        <v>18</v>
      </c>
      <c r="H79">
        <v>10</v>
      </c>
      <c r="I79">
        <v>2.7</v>
      </c>
    </row>
    <row r="80" spans="1:11">
      <c r="A80" t="s">
        <v>14</v>
      </c>
      <c r="B80" t="s">
        <v>23</v>
      </c>
      <c r="C80" t="s">
        <v>9</v>
      </c>
      <c r="D80" t="s">
        <v>28</v>
      </c>
      <c r="E80" t="s">
        <v>27</v>
      </c>
      <c r="F80" s="1">
        <v>41929</v>
      </c>
      <c r="G80">
        <v>20</v>
      </c>
      <c r="H80">
        <v>10</v>
      </c>
      <c r="I80">
        <v>4</v>
      </c>
    </row>
    <row r="81" spans="1:11">
      <c r="A81" t="s">
        <v>14</v>
      </c>
      <c r="B81" t="s">
        <v>15</v>
      </c>
      <c r="C81" t="s">
        <v>9</v>
      </c>
      <c r="D81" t="s">
        <v>28</v>
      </c>
      <c r="E81" t="s">
        <v>27</v>
      </c>
      <c r="F81" s="1">
        <v>41929</v>
      </c>
      <c r="G81">
        <v>24</v>
      </c>
      <c r="H81">
        <v>11</v>
      </c>
      <c r="I81">
        <v>2</v>
      </c>
    </row>
    <row r="82" spans="1:11">
      <c r="A82" t="s">
        <v>7</v>
      </c>
      <c r="B82" t="s">
        <v>8</v>
      </c>
      <c r="C82" t="s">
        <v>9</v>
      </c>
      <c r="D82" t="s">
        <v>28</v>
      </c>
      <c r="E82" t="s">
        <v>27</v>
      </c>
      <c r="F82" s="1">
        <v>41929</v>
      </c>
      <c r="G82">
        <v>14</v>
      </c>
      <c r="H82">
        <v>4</v>
      </c>
      <c r="I82">
        <v>1.8</v>
      </c>
    </row>
    <row r="83" spans="1:11">
      <c r="A83" t="s">
        <v>7</v>
      </c>
      <c r="B83" t="s">
        <v>8</v>
      </c>
      <c r="C83" t="s">
        <v>9</v>
      </c>
      <c r="D83" t="s">
        <v>28</v>
      </c>
      <c r="E83" t="s">
        <v>27</v>
      </c>
      <c r="F83" s="1">
        <v>41929</v>
      </c>
      <c r="G83">
        <v>12</v>
      </c>
      <c r="H83">
        <v>8.8000000000000007</v>
      </c>
      <c r="I83">
        <v>3.4</v>
      </c>
    </row>
    <row r="84" spans="1:11">
      <c r="A84" t="s">
        <v>7</v>
      </c>
      <c r="B84" t="s">
        <v>8</v>
      </c>
      <c r="C84" t="s">
        <v>9</v>
      </c>
      <c r="D84" t="s">
        <v>28</v>
      </c>
      <c r="E84" t="s">
        <v>27</v>
      </c>
      <c r="F84" s="1">
        <v>41929</v>
      </c>
      <c r="G84">
        <v>29</v>
      </c>
      <c r="H84">
        <v>7.3</v>
      </c>
      <c r="I84">
        <v>4</v>
      </c>
    </row>
    <row r="85" spans="1:11">
      <c r="A85" t="s">
        <v>7</v>
      </c>
      <c r="B85" t="s">
        <v>8</v>
      </c>
      <c r="C85" t="s">
        <v>9</v>
      </c>
      <c r="D85" t="s">
        <v>28</v>
      </c>
      <c r="E85" t="s">
        <v>27</v>
      </c>
      <c r="F85" s="1">
        <v>41929</v>
      </c>
      <c r="G85">
        <v>29</v>
      </c>
      <c r="H85">
        <v>0</v>
      </c>
      <c r="I85">
        <v>0</v>
      </c>
    </row>
    <row r="86" spans="1:11">
      <c r="A86" t="s">
        <v>7</v>
      </c>
      <c r="B86" t="s">
        <v>8</v>
      </c>
      <c r="C86" t="s">
        <v>9</v>
      </c>
      <c r="D86" t="s">
        <v>28</v>
      </c>
      <c r="E86" t="s">
        <v>27</v>
      </c>
      <c r="F86" s="1">
        <v>41929</v>
      </c>
      <c r="G86">
        <v>29</v>
      </c>
      <c r="H86">
        <v>0</v>
      </c>
      <c r="I86">
        <v>0</v>
      </c>
    </row>
    <row r="87" spans="1:11">
      <c r="A87" t="s">
        <v>14</v>
      </c>
      <c r="B87" t="s">
        <v>17</v>
      </c>
      <c r="C87" t="s">
        <v>9</v>
      </c>
      <c r="D87" t="s">
        <v>28</v>
      </c>
      <c r="E87" t="s">
        <v>27</v>
      </c>
      <c r="F87" s="1">
        <v>41929</v>
      </c>
      <c r="G87">
        <v>17</v>
      </c>
      <c r="H87">
        <v>7.8</v>
      </c>
      <c r="I87">
        <v>2.9</v>
      </c>
    </row>
    <row r="88" spans="1:11">
      <c r="A88" t="s">
        <v>14</v>
      </c>
      <c r="B88" t="s">
        <v>17</v>
      </c>
      <c r="C88" t="s">
        <v>9</v>
      </c>
      <c r="D88" t="s">
        <v>28</v>
      </c>
      <c r="E88" t="s">
        <v>27</v>
      </c>
      <c r="F88" s="1">
        <v>41929</v>
      </c>
      <c r="G88">
        <v>17</v>
      </c>
      <c r="H88">
        <v>7.4</v>
      </c>
      <c r="I88">
        <v>3</v>
      </c>
    </row>
    <row r="89" spans="1:11">
      <c r="A89" t="s">
        <v>14</v>
      </c>
      <c r="B89" t="s">
        <v>17</v>
      </c>
      <c r="C89" t="s">
        <v>9</v>
      </c>
      <c r="D89" t="s">
        <v>28</v>
      </c>
      <c r="E89" t="s">
        <v>27</v>
      </c>
      <c r="F89" s="1">
        <v>41929</v>
      </c>
      <c r="G89">
        <v>17</v>
      </c>
      <c r="H89">
        <v>6.9</v>
      </c>
      <c r="I89">
        <v>2.9</v>
      </c>
    </row>
    <row r="90" spans="1:11">
      <c r="A90" t="s">
        <v>14</v>
      </c>
      <c r="B90" t="s">
        <v>17</v>
      </c>
      <c r="C90" t="s">
        <v>9</v>
      </c>
      <c r="D90" t="s">
        <v>28</v>
      </c>
      <c r="E90" t="s">
        <v>27</v>
      </c>
      <c r="F90" s="1">
        <v>41929</v>
      </c>
      <c r="G90">
        <v>17</v>
      </c>
      <c r="H90">
        <v>8</v>
      </c>
      <c r="I90">
        <v>3</v>
      </c>
    </row>
    <row r="91" spans="1:11">
      <c r="A91" t="s">
        <v>14</v>
      </c>
      <c r="B91" t="s">
        <v>23</v>
      </c>
      <c r="C91" t="s">
        <v>9</v>
      </c>
      <c r="D91" t="s">
        <v>28</v>
      </c>
      <c r="E91" t="s">
        <v>27</v>
      </c>
      <c r="F91" s="1">
        <v>41929</v>
      </c>
      <c r="G91">
        <v>20</v>
      </c>
      <c r="H91">
        <v>8</v>
      </c>
      <c r="I91">
        <v>3.3</v>
      </c>
    </row>
    <row r="92" spans="1:11">
      <c r="A92" t="s">
        <v>14</v>
      </c>
      <c r="B92" t="s">
        <v>15</v>
      </c>
      <c r="C92" t="s">
        <v>16</v>
      </c>
      <c r="D92" t="s">
        <v>29</v>
      </c>
      <c r="E92" t="s">
        <v>27</v>
      </c>
      <c r="F92" s="1">
        <v>41930</v>
      </c>
      <c r="G92">
        <v>30</v>
      </c>
      <c r="H92">
        <v>19.600000000000001</v>
      </c>
      <c r="I92">
        <v>4.8</v>
      </c>
    </row>
    <row r="93" spans="1:11">
      <c r="A93" t="s">
        <v>14</v>
      </c>
      <c r="B93" t="s">
        <v>15</v>
      </c>
      <c r="C93" t="s">
        <v>16</v>
      </c>
      <c r="D93" t="s">
        <v>29</v>
      </c>
      <c r="E93" t="s">
        <v>27</v>
      </c>
      <c r="F93" s="1">
        <v>41930</v>
      </c>
      <c r="G93">
        <v>30</v>
      </c>
      <c r="H93">
        <v>18.7</v>
      </c>
      <c r="I93">
        <v>3.9</v>
      </c>
    </row>
    <row r="94" spans="1:11">
      <c r="A94" t="s">
        <v>14</v>
      </c>
      <c r="B94" t="s">
        <v>15</v>
      </c>
      <c r="C94" t="s">
        <v>9</v>
      </c>
      <c r="D94" t="s">
        <v>29</v>
      </c>
      <c r="E94" t="s">
        <v>27</v>
      </c>
      <c r="F94" s="1">
        <v>41930</v>
      </c>
      <c r="G94">
        <v>21</v>
      </c>
      <c r="H94">
        <v>11.3</v>
      </c>
      <c r="I94">
        <v>2.2000000000000002</v>
      </c>
    </row>
    <row r="95" spans="1:11">
      <c r="A95" t="s">
        <v>14</v>
      </c>
      <c r="B95" t="s">
        <v>15</v>
      </c>
      <c r="C95" t="s">
        <v>9</v>
      </c>
      <c r="D95" t="s">
        <v>29</v>
      </c>
      <c r="E95" t="s">
        <v>27</v>
      </c>
      <c r="F95" s="1">
        <v>41930</v>
      </c>
      <c r="G95">
        <v>23</v>
      </c>
      <c r="H95">
        <v>13.5</v>
      </c>
      <c r="I95">
        <v>6.4</v>
      </c>
    </row>
    <row r="96" spans="1:11">
      <c r="A96" t="s">
        <v>14</v>
      </c>
      <c r="B96" t="s">
        <v>23</v>
      </c>
      <c r="C96" t="s">
        <v>9</v>
      </c>
      <c r="D96" t="s">
        <v>29</v>
      </c>
      <c r="E96" t="s">
        <v>27</v>
      </c>
      <c r="F96" s="1">
        <v>41930</v>
      </c>
      <c r="G96">
        <v>22</v>
      </c>
      <c r="H96">
        <v>0</v>
      </c>
      <c r="I96">
        <v>0</v>
      </c>
      <c r="K96" t="s">
        <v>25</v>
      </c>
    </row>
    <row r="97" spans="1:11">
      <c r="A97" t="s">
        <v>14</v>
      </c>
      <c r="B97" t="s">
        <v>19</v>
      </c>
      <c r="D97" t="s">
        <v>29</v>
      </c>
      <c r="E97" t="s">
        <v>27</v>
      </c>
      <c r="F97" s="1">
        <v>41930</v>
      </c>
      <c r="G97">
        <v>12</v>
      </c>
      <c r="H97">
        <v>0</v>
      </c>
      <c r="I97">
        <v>0</v>
      </c>
      <c r="K97" t="s">
        <v>25</v>
      </c>
    </row>
    <row r="98" spans="1:11">
      <c r="A98" t="s">
        <v>14</v>
      </c>
      <c r="B98" t="s">
        <v>19</v>
      </c>
      <c r="D98" t="s">
        <v>29</v>
      </c>
      <c r="E98" t="s">
        <v>27</v>
      </c>
      <c r="F98" s="1">
        <v>41930</v>
      </c>
      <c r="G98">
        <v>12</v>
      </c>
      <c r="H98">
        <v>0</v>
      </c>
      <c r="I98">
        <v>0</v>
      </c>
      <c r="K98" t="s">
        <v>25</v>
      </c>
    </row>
    <row r="99" spans="1:11">
      <c r="A99" t="s">
        <v>14</v>
      </c>
      <c r="B99" t="s">
        <v>19</v>
      </c>
      <c r="D99" t="s">
        <v>29</v>
      </c>
      <c r="E99" t="s">
        <v>27</v>
      </c>
      <c r="F99" s="1">
        <v>41930</v>
      </c>
      <c r="G99">
        <v>12</v>
      </c>
      <c r="H99">
        <v>0</v>
      </c>
      <c r="I99">
        <v>0</v>
      </c>
      <c r="K99" t="s">
        <v>25</v>
      </c>
    </row>
    <row r="100" spans="1:11">
      <c r="A100" t="s">
        <v>14</v>
      </c>
      <c r="B100" t="s">
        <v>19</v>
      </c>
      <c r="D100" t="s">
        <v>29</v>
      </c>
      <c r="E100" t="s">
        <v>27</v>
      </c>
      <c r="F100" s="1">
        <v>41930</v>
      </c>
      <c r="G100">
        <v>12</v>
      </c>
      <c r="H100">
        <v>0</v>
      </c>
      <c r="I100">
        <v>0</v>
      </c>
      <c r="K100" t="s">
        <v>25</v>
      </c>
    </row>
    <row r="101" spans="1:11">
      <c r="A101" t="s">
        <v>14</v>
      </c>
      <c r="B101" t="s">
        <v>19</v>
      </c>
      <c r="D101" t="s">
        <v>29</v>
      </c>
      <c r="E101" t="s">
        <v>27</v>
      </c>
      <c r="F101" s="1">
        <v>41930</v>
      </c>
      <c r="G101">
        <v>12</v>
      </c>
      <c r="H101">
        <v>0</v>
      </c>
      <c r="I101">
        <v>0</v>
      </c>
      <c r="K101" t="s">
        <v>25</v>
      </c>
    </row>
    <row r="102" spans="1:11">
      <c r="A102" t="s">
        <v>14</v>
      </c>
      <c r="B102" t="s">
        <v>19</v>
      </c>
      <c r="D102" t="s">
        <v>29</v>
      </c>
      <c r="E102" t="s">
        <v>27</v>
      </c>
      <c r="F102" s="1">
        <v>41930</v>
      </c>
      <c r="G102">
        <v>22</v>
      </c>
      <c r="H102">
        <v>10.199999999999999</v>
      </c>
      <c r="I102">
        <v>4.8</v>
      </c>
      <c r="K102" t="s">
        <v>30</v>
      </c>
    </row>
    <row r="103" spans="1:11">
      <c r="A103" t="s">
        <v>14</v>
      </c>
      <c r="B103" t="s">
        <v>15</v>
      </c>
      <c r="C103" t="s">
        <v>9</v>
      </c>
      <c r="D103" t="s">
        <v>29</v>
      </c>
      <c r="E103" t="s">
        <v>27</v>
      </c>
      <c r="F103" s="1">
        <v>41930</v>
      </c>
      <c r="G103">
        <v>23</v>
      </c>
      <c r="H103">
        <v>10</v>
      </c>
      <c r="I103">
        <v>3.6</v>
      </c>
    </row>
    <row r="104" spans="1:11">
      <c r="A104" t="s">
        <v>14</v>
      </c>
      <c r="B104" t="s">
        <v>15</v>
      </c>
      <c r="C104" t="s">
        <v>16</v>
      </c>
      <c r="D104" t="s">
        <v>29</v>
      </c>
      <c r="E104" t="s">
        <v>27</v>
      </c>
      <c r="F104" s="1">
        <v>41930</v>
      </c>
      <c r="G104">
        <v>27</v>
      </c>
      <c r="H104">
        <v>9.1999999999999993</v>
      </c>
      <c r="I104">
        <v>4.8</v>
      </c>
    </row>
    <row r="105" spans="1:11">
      <c r="A105" t="s">
        <v>14</v>
      </c>
      <c r="B105" t="s">
        <v>15</v>
      </c>
      <c r="C105" t="s">
        <v>16</v>
      </c>
      <c r="D105" t="s">
        <v>29</v>
      </c>
      <c r="E105" t="s">
        <v>27</v>
      </c>
      <c r="F105" s="1">
        <v>41930</v>
      </c>
      <c r="G105">
        <v>32</v>
      </c>
      <c r="H105">
        <v>17.8</v>
      </c>
      <c r="I105">
        <v>8.4</v>
      </c>
    </row>
    <row r="106" spans="1:11">
      <c r="A106" t="s">
        <v>14</v>
      </c>
      <c r="B106" t="s">
        <v>15</v>
      </c>
      <c r="C106" t="s">
        <v>16</v>
      </c>
      <c r="D106" t="s">
        <v>29</v>
      </c>
      <c r="E106" t="s">
        <v>27</v>
      </c>
      <c r="F106" s="1">
        <v>41930</v>
      </c>
      <c r="G106">
        <v>32</v>
      </c>
      <c r="H106">
        <v>13.3</v>
      </c>
      <c r="I106">
        <v>5.5</v>
      </c>
    </row>
    <row r="107" spans="1:11">
      <c r="A107" t="s">
        <v>7</v>
      </c>
      <c r="B107" t="s">
        <v>12</v>
      </c>
      <c r="D107" t="s">
        <v>29</v>
      </c>
      <c r="E107" t="s">
        <v>27</v>
      </c>
      <c r="F107" s="1">
        <v>41930</v>
      </c>
      <c r="G107">
        <v>32</v>
      </c>
      <c r="H107">
        <v>13.6</v>
      </c>
      <c r="I107">
        <v>6.5</v>
      </c>
    </row>
    <row r="108" spans="1:11">
      <c r="A108" t="s">
        <v>7</v>
      </c>
      <c r="B108" t="s">
        <v>12</v>
      </c>
      <c r="D108" t="s">
        <v>29</v>
      </c>
      <c r="E108" t="s">
        <v>27</v>
      </c>
      <c r="F108" s="1">
        <v>41930</v>
      </c>
      <c r="G108">
        <v>32</v>
      </c>
      <c r="H108">
        <v>12.3</v>
      </c>
      <c r="I108">
        <v>6.1</v>
      </c>
    </row>
    <row r="109" spans="1:11">
      <c r="A109" t="s">
        <v>14</v>
      </c>
      <c r="B109" t="s">
        <v>15</v>
      </c>
      <c r="C109" t="s">
        <v>9</v>
      </c>
      <c r="D109" t="s">
        <v>29</v>
      </c>
      <c r="E109" t="s">
        <v>27</v>
      </c>
      <c r="F109" s="1">
        <v>41930</v>
      </c>
      <c r="G109">
        <v>20</v>
      </c>
      <c r="H109">
        <v>14.6</v>
      </c>
      <c r="I109">
        <v>2.9</v>
      </c>
    </row>
    <row r="110" spans="1:11">
      <c r="A110" t="s">
        <v>14</v>
      </c>
      <c r="B110" t="s">
        <v>15</v>
      </c>
      <c r="C110" t="s">
        <v>9</v>
      </c>
      <c r="D110" t="s">
        <v>29</v>
      </c>
      <c r="E110" t="s">
        <v>27</v>
      </c>
      <c r="F110" s="1">
        <v>41930</v>
      </c>
      <c r="G110">
        <v>20</v>
      </c>
      <c r="H110">
        <v>10.9</v>
      </c>
      <c r="I110">
        <v>2.8</v>
      </c>
    </row>
    <row r="111" spans="1:11">
      <c r="A111" t="s">
        <v>14</v>
      </c>
      <c r="B111" t="s">
        <v>15</v>
      </c>
      <c r="C111" t="s">
        <v>16</v>
      </c>
      <c r="D111" t="s">
        <v>29</v>
      </c>
      <c r="E111" t="s">
        <v>27</v>
      </c>
      <c r="F111" s="1">
        <v>41930</v>
      </c>
      <c r="G111">
        <v>32</v>
      </c>
      <c r="H111">
        <v>11.4</v>
      </c>
      <c r="I111">
        <v>4</v>
      </c>
    </row>
    <row r="112" spans="1:11">
      <c r="A112" t="s">
        <v>14</v>
      </c>
      <c r="B112" t="s">
        <v>15</v>
      </c>
      <c r="C112" t="s">
        <v>16</v>
      </c>
      <c r="D112" t="s">
        <v>29</v>
      </c>
      <c r="E112" t="s">
        <v>27</v>
      </c>
      <c r="F112" s="1">
        <v>41930</v>
      </c>
      <c r="G112">
        <v>32</v>
      </c>
      <c r="H112">
        <v>8.9</v>
      </c>
      <c r="I112">
        <v>5</v>
      </c>
    </row>
    <row r="113" spans="1:11">
      <c r="A113" t="s">
        <v>14</v>
      </c>
      <c r="B113" t="s">
        <v>15</v>
      </c>
      <c r="C113" t="s">
        <v>9</v>
      </c>
      <c r="D113" t="s">
        <v>29</v>
      </c>
      <c r="E113" t="s">
        <v>27</v>
      </c>
      <c r="F113" s="1">
        <v>41930</v>
      </c>
      <c r="G113">
        <v>22</v>
      </c>
      <c r="H113">
        <v>0</v>
      </c>
      <c r="I113">
        <v>0</v>
      </c>
      <c r="K113" t="s">
        <v>25</v>
      </c>
    </row>
    <row r="114" spans="1:11">
      <c r="A114" t="s">
        <v>14</v>
      </c>
      <c r="B114" t="s">
        <v>15</v>
      </c>
      <c r="C114" t="s">
        <v>9</v>
      </c>
      <c r="D114" t="s">
        <v>29</v>
      </c>
      <c r="E114" t="s">
        <v>27</v>
      </c>
      <c r="F114" s="1">
        <v>41930</v>
      </c>
      <c r="G114">
        <v>22</v>
      </c>
      <c r="H114">
        <v>0</v>
      </c>
      <c r="I114">
        <v>0</v>
      </c>
      <c r="K114" t="s">
        <v>25</v>
      </c>
    </row>
    <row r="115" spans="1:11">
      <c r="A115" t="s">
        <v>14</v>
      </c>
      <c r="B115" t="s">
        <v>31</v>
      </c>
      <c r="C115" t="s">
        <v>9</v>
      </c>
      <c r="D115" t="s">
        <v>29</v>
      </c>
      <c r="E115" t="s">
        <v>27</v>
      </c>
      <c r="F115" s="1">
        <v>41930</v>
      </c>
      <c r="G115">
        <v>15</v>
      </c>
      <c r="H115">
        <v>0</v>
      </c>
      <c r="I115">
        <v>0</v>
      </c>
      <c r="K115" t="s">
        <v>25</v>
      </c>
    </row>
    <row r="116" spans="1:11">
      <c r="A116" t="s">
        <v>14</v>
      </c>
      <c r="B116" t="s">
        <v>31</v>
      </c>
      <c r="C116" t="s">
        <v>9</v>
      </c>
      <c r="D116" t="s">
        <v>29</v>
      </c>
      <c r="E116" t="s">
        <v>27</v>
      </c>
      <c r="F116" s="1">
        <v>41930</v>
      </c>
      <c r="G116">
        <v>15</v>
      </c>
      <c r="H116">
        <v>0</v>
      </c>
      <c r="I116">
        <v>0</v>
      </c>
      <c r="K116" t="s">
        <v>25</v>
      </c>
    </row>
    <row r="117" spans="1:11">
      <c r="A117" t="s">
        <v>14</v>
      </c>
      <c r="B117" t="s">
        <v>31</v>
      </c>
      <c r="C117" t="s">
        <v>9</v>
      </c>
      <c r="D117" t="s">
        <v>29</v>
      </c>
      <c r="E117" t="s">
        <v>27</v>
      </c>
      <c r="F117" s="1">
        <v>41930</v>
      </c>
      <c r="G117">
        <v>15</v>
      </c>
      <c r="H117">
        <v>0</v>
      </c>
      <c r="I117">
        <v>0</v>
      </c>
      <c r="K117" t="s">
        <v>25</v>
      </c>
    </row>
    <row r="118" spans="1:11">
      <c r="A118" t="s">
        <v>14</v>
      </c>
      <c r="B118" t="s">
        <v>17</v>
      </c>
      <c r="C118" t="s">
        <v>9</v>
      </c>
      <c r="D118" t="s">
        <v>29</v>
      </c>
      <c r="E118" t="s">
        <v>27</v>
      </c>
      <c r="F118" s="1">
        <v>41930</v>
      </c>
      <c r="G118">
        <v>15</v>
      </c>
      <c r="H118">
        <v>0</v>
      </c>
      <c r="I118">
        <v>0</v>
      </c>
      <c r="K118" t="s">
        <v>25</v>
      </c>
    </row>
    <row r="119" spans="1:11">
      <c r="A119" t="s">
        <v>14</v>
      </c>
      <c r="B119" t="s">
        <v>19</v>
      </c>
      <c r="D119" t="s">
        <v>29</v>
      </c>
      <c r="E119" t="s">
        <v>27</v>
      </c>
      <c r="F119" s="1">
        <v>41930</v>
      </c>
      <c r="G119">
        <v>25</v>
      </c>
      <c r="H119">
        <v>0</v>
      </c>
      <c r="I119">
        <v>0</v>
      </c>
      <c r="K119" t="s">
        <v>25</v>
      </c>
    </row>
    <row r="120" spans="1:11">
      <c r="A120" t="s">
        <v>14</v>
      </c>
      <c r="B120" t="s">
        <v>19</v>
      </c>
      <c r="D120" t="s">
        <v>29</v>
      </c>
      <c r="E120" t="s">
        <v>27</v>
      </c>
      <c r="F120" s="1">
        <v>41930</v>
      </c>
      <c r="G120">
        <v>25</v>
      </c>
      <c r="H120">
        <v>0</v>
      </c>
      <c r="I120">
        <v>0</v>
      </c>
      <c r="K120" t="s">
        <v>25</v>
      </c>
    </row>
    <row r="121" spans="1:11">
      <c r="A121" t="s">
        <v>14</v>
      </c>
      <c r="B121" t="s">
        <v>19</v>
      </c>
      <c r="D121" t="s">
        <v>29</v>
      </c>
      <c r="E121" t="s">
        <v>27</v>
      </c>
      <c r="F121" s="1">
        <v>41930</v>
      </c>
      <c r="G121">
        <v>25</v>
      </c>
      <c r="H121">
        <v>0</v>
      </c>
      <c r="I121">
        <v>0</v>
      </c>
      <c r="K121" t="s">
        <v>25</v>
      </c>
    </row>
    <row r="122" spans="1:11">
      <c r="A122" t="s">
        <v>7</v>
      </c>
      <c r="B122" t="s">
        <v>8</v>
      </c>
      <c r="C122" t="s">
        <v>9</v>
      </c>
      <c r="D122" t="s">
        <v>29</v>
      </c>
      <c r="E122" t="s">
        <v>27</v>
      </c>
      <c r="F122" s="1">
        <v>41930</v>
      </c>
      <c r="G122">
        <v>11</v>
      </c>
      <c r="H122">
        <v>0</v>
      </c>
      <c r="I122">
        <v>0</v>
      </c>
      <c r="K122" t="s">
        <v>25</v>
      </c>
    </row>
    <row r="123" spans="1:11">
      <c r="A123" t="s">
        <v>7</v>
      </c>
      <c r="B123" t="s">
        <v>8</v>
      </c>
      <c r="C123" t="s">
        <v>9</v>
      </c>
      <c r="D123" t="s">
        <v>29</v>
      </c>
      <c r="E123" t="s">
        <v>27</v>
      </c>
      <c r="F123" s="1">
        <v>41930</v>
      </c>
      <c r="G123">
        <v>11</v>
      </c>
      <c r="H123">
        <v>0</v>
      </c>
      <c r="I123">
        <v>0</v>
      </c>
      <c r="K123" t="s">
        <v>25</v>
      </c>
    </row>
    <row r="124" spans="1:11">
      <c r="A124" t="s">
        <v>14</v>
      </c>
      <c r="B124" t="s">
        <v>31</v>
      </c>
      <c r="C124" t="s">
        <v>16</v>
      </c>
      <c r="D124" t="s">
        <v>29</v>
      </c>
      <c r="E124" t="s">
        <v>27</v>
      </c>
      <c r="F124" s="1">
        <v>41930</v>
      </c>
      <c r="G124">
        <v>15</v>
      </c>
      <c r="H124">
        <v>6.6</v>
      </c>
      <c r="I124">
        <v>2</v>
      </c>
    </row>
    <row r="125" spans="1:11">
      <c r="A125" t="s">
        <v>14</v>
      </c>
      <c r="B125" t="s">
        <v>31</v>
      </c>
      <c r="C125" t="s">
        <v>16</v>
      </c>
      <c r="D125" t="s">
        <v>29</v>
      </c>
      <c r="E125" t="s">
        <v>27</v>
      </c>
      <c r="F125" s="1">
        <v>41930</v>
      </c>
      <c r="G125">
        <v>15</v>
      </c>
      <c r="H125">
        <v>0</v>
      </c>
      <c r="I125">
        <v>0</v>
      </c>
      <c r="K125" t="s">
        <v>25</v>
      </c>
    </row>
    <row r="126" spans="1:11">
      <c r="A126" t="s">
        <v>14</v>
      </c>
      <c r="B126" t="s">
        <v>31</v>
      </c>
      <c r="C126" t="s">
        <v>16</v>
      </c>
      <c r="D126" t="s">
        <v>29</v>
      </c>
      <c r="E126" t="s">
        <v>27</v>
      </c>
      <c r="F126" s="1">
        <v>41930</v>
      </c>
      <c r="G126">
        <v>15</v>
      </c>
      <c r="H126">
        <v>0</v>
      </c>
      <c r="I126">
        <v>0</v>
      </c>
      <c r="K126" t="s">
        <v>25</v>
      </c>
    </row>
    <row r="127" spans="1:11">
      <c r="A127" t="s">
        <v>14</v>
      </c>
      <c r="B127" t="s">
        <v>31</v>
      </c>
      <c r="C127" t="s">
        <v>16</v>
      </c>
      <c r="D127" t="s">
        <v>29</v>
      </c>
      <c r="E127" t="s">
        <v>27</v>
      </c>
      <c r="F127" s="1">
        <v>41930</v>
      </c>
      <c r="G127">
        <v>15</v>
      </c>
      <c r="H127">
        <v>0</v>
      </c>
      <c r="I127">
        <v>0</v>
      </c>
      <c r="K127" t="s">
        <v>25</v>
      </c>
    </row>
    <row r="128" spans="1:11">
      <c r="A128" t="s">
        <v>14</v>
      </c>
      <c r="B128" t="s">
        <v>31</v>
      </c>
      <c r="C128" t="s">
        <v>16</v>
      </c>
      <c r="D128" t="s">
        <v>29</v>
      </c>
      <c r="E128" t="s">
        <v>27</v>
      </c>
      <c r="F128" s="1">
        <v>41930</v>
      </c>
      <c r="G128">
        <v>15</v>
      </c>
      <c r="H128">
        <v>0</v>
      </c>
      <c r="I128">
        <v>0</v>
      </c>
      <c r="K128" t="s">
        <v>25</v>
      </c>
    </row>
    <row r="129" spans="1:11">
      <c r="A129" t="s">
        <v>14</v>
      </c>
      <c r="B129" t="s">
        <v>31</v>
      </c>
      <c r="C129" t="s">
        <v>16</v>
      </c>
      <c r="D129" t="s">
        <v>29</v>
      </c>
      <c r="E129" t="s">
        <v>27</v>
      </c>
      <c r="F129" s="1">
        <v>41930</v>
      </c>
      <c r="G129">
        <v>15</v>
      </c>
      <c r="H129">
        <v>0</v>
      </c>
      <c r="I129">
        <v>0</v>
      </c>
      <c r="K129" t="s">
        <v>25</v>
      </c>
    </row>
    <row r="130" spans="1:11">
      <c r="A130" t="s">
        <v>14</v>
      </c>
      <c r="B130" t="s">
        <v>31</v>
      </c>
      <c r="C130" t="s">
        <v>16</v>
      </c>
      <c r="D130" t="s">
        <v>29</v>
      </c>
      <c r="E130" t="s">
        <v>27</v>
      </c>
      <c r="F130" s="1">
        <v>41930</v>
      </c>
      <c r="G130">
        <v>15</v>
      </c>
      <c r="H130">
        <v>0</v>
      </c>
      <c r="I130">
        <v>0</v>
      </c>
      <c r="K130" t="s">
        <v>32</v>
      </c>
    </row>
    <row r="131" spans="1:11">
      <c r="A131" t="s">
        <v>14</v>
      </c>
      <c r="B131" t="s">
        <v>31</v>
      </c>
      <c r="C131" t="s">
        <v>16</v>
      </c>
      <c r="D131" t="s">
        <v>29</v>
      </c>
      <c r="E131" t="s">
        <v>27</v>
      </c>
      <c r="F131" s="1">
        <v>41930</v>
      </c>
      <c r="G131">
        <v>15</v>
      </c>
      <c r="H131">
        <v>0</v>
      </c>
      <c r="I131">
        <v>0</v>
      </c>
      <c r="K131" t="s">
        <v>32</v>
      </c>
    </row>
    <row r="132" spans="1:11">
      <c r="A132" t="s">
        <v>14</v>
      </c>
      <c r="B132" t="s">
        <v>31</v>
      </c>
      <c r="C132" t="s">
        <v>16</v>
      </c>
      <c r="D132" t="s">
        <v>29</v>
      </c>
      <c r="E132" t="s">
        <v>27</v>
      </c>
      <c r="F132" s="1">
        <v>41930</v>
      </c>
      <c r="G132">
        <v>15</v>
      </c>
      <c r="H132">
        <v>0</v>
      </c>
      <c r="I132">
        <v>0</v>
      </c>
      <c r="K132" t="s">
        <v>32</v>
      </c>
    </row>
    <row r="133" spans="1:11">
      <c r="A133" t="s">
        <v>14</v>
      </c>
      <c r="B133" t="s">
        <v>31</v>
      </c>
      <c r="C133" t="s">
        <v>16</v>
      </c>
      <c r="D133" t="s">
        <v>29</v>
      </c>
      <c r="E133" t="s">
        <v>27</v>
      </c>
      <c r="F133" s="1">
        <v>41930</v>
      </c>
      <c r="G133">
        <v>15</v>
      </c>
      <c r="H133">
        <v>0</v>
      </c>
      <c r="I133">
        <v>0</v>
      </c>
      <c r="K133" t="s">
        <v>32</v>
      </c>
    </row>
    <row r="134" spans="1:11">
      <c r="A134" t="s">
        <v>14</v>
      </c>
      <c r="B134" t="s">
        <v>31</v>
      </c>
      <c r="C134" t="s">
        <v>16</v>
      </c>
      <c r="D134" t="s">
        <v>29</v>
      </c>
      <c r="E134" t="s">
        <v>27</v>
      </c>
      <c r="F134" s="1">
        <v>41930</v>
      </c>
      <c r="G134">
        <v>15</v>
      </c>
      <c r="H134">
        <v>0</v>
      </c>
      <c r="I134">
        <v>0</v>
      </c>
      <c r="K134" t="s">
        <v>32</v>
      </c>
    </row>
    <row r="135" spans="1:11">
      <c r="A135" t="s">
        <v>14</v>
      </c>
      <c r="B135" t="s">
        <v>31</v>
      </c>
      <c r="C135" t="s">
        <v>16</v>
      </c>
      <c r="D135" t="s">
        <v>29</v>
      </c>
      <c r="E135" t="s">
        <v>27</v>
      </c>
      <c r="F135" s="1">
        <v>41930</v>
      </c>
      <c r="G135">
        <v>15</v>
      </c>
      <c r="H135">
        <v>0</v>
      </c>
      <c r="I135">
        <v>0</v>
      </c>
      <c r="K135" t="s">
        <v>32</v>
      </c>
    </row>
    <row r="136" spans="1:11">
      <c r="A136" t="s">
        <v>14</v>
      </c>
      <c r="B136" t="s">
        <v>31</v>
      </c>
      <c r="C136" t="s">
        <v>16</v>
      </c>
      <c r="D136" t="s">
        <v>29</v>
      </c>
      <c r="E136" t="s">
        <v>27</v>
      </c>
      <c r="F136" s="1">
        <v>41930</v>
      </c>
      <c r="G136">
        <v>15</v>
      </c>
      <c r="H136">
        <v>0</v>
      </c>
      <c r="I136">
        <v>0</v>
      </c>
      <c r="K136" t="s">
        <v>32</v>
      </c>
    </row>
    <row r="137" spans="1:11">
      <c r="A137" t="s">
        <v>14</v>
      </c>
      <c r="B137" t="s">
        <v>31</v>
      </c>
      <c r="C137" t="s">
        <v>16</v>
      </c>
      <c r="D137" t="s">
        <v>29</v>
      </c>
      <c r="E137" t="s">
        <v>27</v>
      </c>
      <c r="F137" s="1">
        <v>41930</v>
      </c>
      <c r="G137">
        <v>15</v>
      </c>
      <c r="H137">
        <v>0</v>
      </c>
      <c r="I137">
        <v>0</v>
      </c>
      <c r="K137" t="s">
        <v>32</v>
      </c>
    </row>
    <row r="138" spans="1:11">
      <c r="A138" t="s">
        <v>14</v>
      </c>
      <c r="B138" t="s">
        <v>31</v>
      </c>
      <c r="C138" t="s">
        <v>16</v>
      </c>
      <c r="D138" t="s">
        <v>29</v>
      </c>
      <c r="E138" t="s">
        <v>27</v>
      </c>
      <c r="F138" s="1">
        <v>41930</v>
      </c>
      <c r="G138">
        <v>15</v>
      </c>
      <c r="H138">
        <v>0</v>
      </c>
      <c r="I138">
        <v>0</v>
      </c>
      <c r="K138" t="s">
        <v>32</v>
      </c>
    </row>
    <row r="139" spans="1:11">
      <c r="A139" t="s">
        <v>14</v>
      </c>
      <c r="B139" t="s">
        <v>31</v>
      </c>
      <c r="C139" t="s">
        <v>16</v>
      </c>
      <c r="D139" t="s">
        <v>29</v>
      </c>
      <c r="E139" t="s">
        <v>27</v>
      </c>
      <c r="F139" s="1">
        <v>41930</v>
      </c>
      <c r="G139">
        <v>15</v>
      </c>
      <c r="H139">
        <v>0</v>
      </c>
      <c r="I139">
        <v>0</v>
      </c>
      <c r="K139" t="s">
        <v>32</v>
      </c>
    </row>
    <row r="140" spans="1:11">
      <c r="A140" t="s">
        <v>14</v>
      </c>
      <c r="B140" t="s">
        <v>31</v>
      </c>
      <c r="C140" t="s">
        <v>16</v>
      </c>
      <c r="D140" t="s">
        <v>29</v>
      </c>
      <c r="E140" t="s">
        <v>27</v>
      </c>
      <c r="F140" s="1">
        <v>41930</v>
      </c>
      <c r="G140">
        <v>15</v>
      </c>
      <c r="H140">
        <v>0</v>
      </c>
      <c r="I140">
        <v>0</v>
      </c>
      <c r="K140" t="s">
        <v>32</v>
      </c>
    </row>
    <row r="141" spans="1:11">
      <c r="A141" t="s">
        <v>14</v>
      </c>
      <c r="B141" t="s">
        <v>31</v>
      </c>
      <c r="C141" t="s">
        <v>16</v>
      </c>
      <c r="D141" t="s">
        <v>29</v>
      </c>
      <c r="E141" t="s">
        <v>27</v>
      </c>
      <c r="F141" s="1">
        <v>41930</v>
      </c>
      <c r="G141">
        <v>15</v>
      </c>
      <c r="H141">
        <v>0</v>
      </c>
      <c r="I141">
        <v>0</v>
      </c>
      <c r="K141" t="s">
        <v>32</v>
      </c>
    </row>
    <row r="142" spans="1:11">
      <c r="A142" t="s">
        <v>14</v>
      </c>
      <c r="B142" t="s">
        <v>31</v>
      </c>
      <c r="C142" t="s">
        <v>16</v>
      </c>
      <c r="D142" t="s">
        <v>29</v>
      </c>
      <c r="E142" t="s">
        <v>27</v>
      </c>
      <c r="F142" s="1">
        <v>41930</v>
      </c>
      <c r="G142">
        <v>15</v>
      </c>
      <c r="H142">
        <v>0</v>
      </c>
      <c r="I142">
        <v>0</v>
      </c>
      <c r="K142" t="s">
        <v>32</v>
      </c>
    </row>
    <row r="143" spans="1:11">
      <c r="A143" t="s">
        <v>14</v>
      </c>
      <c r="B143" t="s">
        <v>31</v>
      </c>
      <c r="C143" t="s">
        <v>16</v>
      </c>
      <c r="D143" t="s">
        <v>29</v>
      </c>
      <c r="E143" t="s">
        <v>27</v>
      </c>
      <c r="F143" s="1">
        <v>41930</v>
      </c>
      <c r="G143">
        <v>15</v>
      </c>
      <c r="H143">
        <v>0</v>
      </c>
      <c r="I143">
        <v>0</v>
      </c>
      <c r="K143" t="s">
        <v>32</v>
      </c>
    </row>
    <row r="144" spans="1:11">
      <c r="A144" t="s">
        <v>14</v>
      </c>
      <c r="B144" t="s">
        <v>31</v>
      </c>
      <c r="C144" t="s">
        <v>16</v>
      </c>
      <c r="D144" t="s">
        <v>29</v>
      </c>
      <c r="E144" t="s">
        <v>27</v>
      </c>
      <c r="F144" s="1">
        <v>41930</v>
      </c>
      <c r="G144">
        <v>15</v>
      </c>
      <c r="H144">
        <v>0</v>
      </c>
      <c r="I144">
        <v>0</v>
      </c>
      <c r="K144" t="s">
        <v>32</v>
      </c>
    </row>
    <row r="145" spans="1:11">
      <c r="A145" t="s">
        <v>14</v>
      </c>
      <c r="B145" t="s">
        <v>17</v>
      </c>
      <c r="C145" t="s">
        <v>9</v>
      </c>
      <c r="D145" t="s">
        <v>29</v>
      </c>
      <c r="E145" t="s">
        <v>27</v>
      </c>
      <c r="F145" s="1">
        <v>41930</v>
      </c>
      <c r="G145">
        <v>22</v>
      </c>
      <c r="H145">
        <v>0</v>
      </c>
      <c r="I145">
        <v>0</v>
      </c>
      <c r="K145" t="s">
        <v>25</v>
      </c>
    </row>
    <row r="146" spans="1:11">
      <c r="A146" t="s">
        <v>14</v>
      </c>
      <c r="B146" t="s">
        <v>17</v>
      </c>
      <c r="C146" t="s">
        <v>9</v>
      </c>
      <c r="D146" t="s">
        <v>29</v>
      </c>
      <c r="E146" t="s">
        <v>27</v>
      </c>
      <c r="F146" s="1">
        <v>41930</v>
      </c>
      <c r="G146">
        <v>22</v>
      </c>
      <c r="H146">
        <v>0</v>
      </c>
      <c r="I146">
        <v>0</v>
      </c>
      <c r="K146" t="s">
        <v>25</v>
      </c>
    </row>
    <row r="147" spans="1:11">
      <c r="A147" t="s">
        <v>14</v>
      </c>
      <c r="B147" t="s">
        <v>17</v>
      </c>
      <c r="C147" t="s">
        <v>9</v>
      </c>
      <c r="D147" t="s">
        <v>29</v>
      </c>
      <c r="E147" t="s">
        <v>27</v>
      </c>
      <c r="F147" s="1">
        <v>41930</v>
      </c>
      <c r="G147">
        <v>22</v>
      </c>
      <c r="H147">
        <v>0</v>
      </c>
      <c r="I147">
        <v>0</v>
      </c>
      <c r="K147" t="s">
        <v>25</v>
      </c>
    </row>
    <row r="148" spans="1:11">
      <c r="A148" t="s">
        <v>14</v>
      </c>
      <c r="B148" t="s">
        <v>17</v>
      </c>
      <c r="C148" t="s">
        <v>9</v>
      </c>
      <c r="D148" t="s">
        <v>29</v>
      </c>
      <c r="E148" t="s">
        <v>27</v>
      </c>
      <c r="F148" s="1">
        <v>41930</v>
      </c>
      <c r="G148">
        <v>22</v>
      </c>
      <c r="H148">
        <v>0</v>
      </c>
      <c r="I148">
        <v>0</v>
      </c>
      <c r="K148" t="s">
        <v>25</v>
      </c>
    </row>
    <row r="149" spans="1:11">
      <c r="A149" t="s">
        <v>14</v>
      </c>
      <c r="B149" t="s">
        <v>17</v>
      </c>
      <c r="C149" t="s">
        <v>9</v>
      </c>
      <c r="D149" t="s">
        <v>29</v>
      </c>
      <c r="E149" t="s">
        <v>27</v>
      </c>
      <c r="F149" s="1">
        <v>41930</v>
      </c>
      <c r="G149">
        <v>22</v>
      </c>
      <c r="H149">
        <v>0</v>
      </c>
      <c r="I149">
        <v>0</v>
      </c>
      <c r="K149" t="s">
        <v>25</v>
      </c>
    </row>
    <row r="150" spans="1:11">
      <c r="A150" t="s">
        <v>14</v>
      </c>
      <c r="B150" t="s">
        <v>17</v>
      </c>
      <c r="C150" t="s">
        <v>9</v>
      </c>
      <c r="D150" t="s">
        <v>29</v>
      </c>
      <c r="E150" t="s">
        <v>27</v>
      </c>
      <c r="F150" s="1">
        <v>41930</v>
      </c>
      <c r="G150">
        <v>22</v>
      </c>
      <c r="H150">
        <v>0</v>
      </c>
      <c r="I150">
        <v>0</v>
      </c>
      <c r="K150" t="s">
        <v>25</v>
      </c>
    </row>
    <row r="151" spans="1:11">
      <c r="A151" t="s">
        <v>14</v>
      </c>
      <c r="B151" t="s">
        <v>17</v>
      </c>
      <c r="C151" t="s">
        <v>9</v>
      </c>
      <c r="D151" t="s">
        <v>29</v>
      </c>
      <c r="E151" t="s">
        <v>27</v>
      </c>
      <c r="F151" s="1">
        <v>41930</v>
      </c>
      <c r="G151">
        <v>22</v>
      </c>
      <c r="H151">
        <v>0</v>
      </c>
      <c r="I151">
        <v>0</v>
      </c>
      <c r="K151" t="s">
        <v>25</v>
      </c>
    </row>
    <row r="152" spans="1:11">
      <c r="A152" t="s">
        <v>14</v>
      </c>
      <c r="B152" t="s">
        <v>17</v>
      </c>
      <c r="C152" t="s">
        <v>9</v>
      </c>
      <c r="D152" t="s">
        <v>29</v>
      </c>
      <c r="E152" t="s">
        <v>27</v>
      </c>
      <c r="F152" s="1">
        <v>41930</v>
      </c>
      <c r="G152">
        <v>22</v>
      </c>
      <c r="H152">
        <v>0</v>
      </c>
      <c r="I152">
        <v>0</v>
      </c>
      <c r="K152" t="s">
        <v>25</v>
      </c>
    </row>
    <row r="153" spans="1:11">
      <c r="A153" t="s">
        <v>14</v>
      </c>
      <c r="B153" t="s">
        <v>17</v>
      </c>
      <c r="C153" t="s">
        <v>9</v>
      </c>
      <c r="D153" t="s">
        <v>29</v>
      </c>
      <c r="E153" t="s">
        <v>27</v>
      </c>
      <c r="F153" s="1">
        <v>41930</v>
      </c>
      <c r="G153">
        <v>22</v>
      </c>
      <c r="H153">
        <v>0</v>
      </c>
      <c r="I153">
        <v>0</v>
      </c>
      <c r="K153" t="s">
        <v>25</v>
      </c>
    </row>
    <row r="154" spans="1:11">
      <c r="A154" t="s">
        <v>14</v>
      </c>
      <c r="B154" t="s">
        <v>17</v>
      </c>
      <c r="C154" t="s">
        <v>9</v>
      </c>
      <c r="D154" t="s">
        <v>29</v>
      </c>
      <c r="E154" t="s">
        <v>27</v>
      </c>
      <c r="F154" s="1">
        <v>41930</v>
      </c>
      <c r="G154">
        <v>22</v>
      </c>
      <c r="H154">
        <v>0</v>
      </c>
      <c r="I154">
        <v>0</v>
      </c>
      <c r="K154" t="s">
        <v>25</v>
      </c>
    </row>
    <row r="155" spans="1:11">
      <c r="A155" t="s">
        <v>14</v>
      </c>
      <c r="B155" t="s">
        <v>21</v>
      </c>
      <c r="C155" t="s">
        <v>9</v>
      </c>
      <c r="D155" t="s">
        <v>29</v>
      </c>
      <c r="E155" t="s">
        <v>27</v>
      </c>
      <c r="F155" s="1">
        <v>41930</v>
      </c>
      <c r="G155">
        <v>14</v>
      </c>
      <c r="H155">
        <v>0</v>
      </c>
      <c r="I155">
        <v>0</v>
      </c>
      <c r="K155" t="s">
        <v>25</v>
      </c>
    </row>
    <row r="156" spans="1:11">
      <c r="A156" t="s">
        <v>7</v>
      </c>
      <c r="B156" t="s">
        <v>33</v>
      </c>
      <c r="C156" t="s">
        <v>9</v>
      </c>
      <c r="D156" t="s">
        <v>29</v>
      </c>
      <c r="E156" t="s">
        <v>27</v>
      </c>
      <c r="F156" s="1">
        <v>41930</v>
      </c>
      <c r="G156">
        <v>17</v>
      </c>
      <c r="H156">
        <v>0</v>
      </c>
      <c r="I156">
        <v>0</v>
      </c>
      <c r="K156" t="s">
        <v>34</v>
      </c>
    </row>
    <row r="157" spans="1:11">
      <c r="A157" t="s">
        <v>7</v>
      </c>
      <c r="B157" t="s">
        <v>33</v>
      </c>
      <c r="C157" t="s">
        <v>9</v>
      </c>
      <c r="D157" t="s">
        <v>29</v>
      </c>
      <c r="E157" t="s">
        <v>27</v>
      </c>
      <c r="F157" s="1">
        <v>41930</v>
      </c>
      <c r="G157">
        <v>17</v>
      </c>
      <c r="H157">
        <v>0</v>
      </c>
      <c r="I157">
        <v>0</v>
      </c>
      <c r="K157" t="s">
        <v>34</v>
      </c>
    </row>
    <row r="158" spans="1:11">
      <c r="A158" t="s">
        <v>14</v>
      </c>
      <c r="B158" t="s">
        <v>17</v>
      </c>
      <c r="C158" t="s">
        <v>9</v>
      </c>
      <c r="D158" t="s">
        <v>29</v>
      </c>
      <c r="E158" t="s">
        <v>27</v>
      </c>
      <c r="F158" s="1">
        <v>41930</v>
      </c>
      <c r="G158">
        <v>17</v>
      </c>
      <c r="H158">
        <v>0</v>
      </c>
      <c r="I158">
        <v>0</v>
      </c>
      <c r="K158" t="s">
        <v>25</v>
      </c>
    </row>
    <row r="159" spans="1:11">
      <c r="A159" t="s">
        <v>14</v>
      </c>
      <c r="B159" t="s">
        <v>17</v>
      </c>
      <c r="C159" t="s">
        <v>9</v>
      </c>
      <c r="D159" t="s">
        <v>29</v>
      </c>
      <c r="E159" t="s">
        <v>27</v>
      </c>
      <c r="F159" s="1">
        <v>41930</v>
      </c>
      <c r="G159">
        <v>17</v>
      </c>
      <c r="H159">
        <v>0</v>
      </c>
      <c r="I159">
        <v>0</v>
      </c>
      <c r="K159" t="s">
        <v>25</v>
      </c>
    </row>
    <row r="160" spans="1:11">
      <c r="A160" t="s">
        <v>14</v>
      </c>
      <c r="B160" t="s">
        <v>17</v>
      </c>
      <c r="C160" t="s">
        <v>9</v>
      </c>
      <c r="D160" t="s">
        <v>29</v>
      </c>
      <c r="E160" t="s">
        <v>27</v>
      </c>
      <c r="F160" s="1">
        <v>41930</v>
      </c>
      <c r="G160">
        <v>17</v>
      </c>
      <c r="H160">
        <v>0</v>
      </c>
      <c r="I160">
        <v>0</v>
      </c>
      <c r="K160" t="s">
        <v>25</v>
      </c>
    </row>
    <row r="161" spans="1:11">
      <c r="A161" t="s">
        <v>14</v>
      </c>
      <c r="B161" t="s">
        <v>17</v>
      </c>
      <c r="C161" t="s">
        <v>9</v>
      </c>
      <c r="D161" t="s">
        <v>29</v>
      </c>
      <c r="E161" t="s">
        <v>27</v>
      </c>
      <c r="F161" s="1">
        <v>41930</v>
      </c>
      <c r="G161">
        <v>24</v>
      </c>
      <c r="H161">
        <v>0</v>
      </c>
      <c r="I161">
        <v>0</v>
      </c>
      <c r="K161" t="s">
        <v>25</v>
      </c>
    </row>
    <row r="162" spans="1:11">
      <c r="A162" t="s">
        <v>14</v>
      </c>
      <c r="B162" t="s">
        <v>17</v>
      </c>
      <c r="C162" t="s">
        <v>9</v>
      </c>
      <c r="D162" t="s">
        <v>29</v>
      </c>
      <c r="E162" t="s">
        <v>27</v>
      </c>
      <c r="F162" s="1">
        <v>41930</v>
      </c>
      <c r="G162">
        <v>24</v>
      </c>
      <c r="H162">
        <v>0</v>
      </c>
      <c r="I162">
        <v>0</v>
      </c>
      <c r="K162" t="s">
        <v>25</v>
      </c>
    </row>
    <row r="163" spans="1:11">
      <c r="A163" t="s">
        <v>14</v>
      </c>
      <c r="B163" t="s">
        <v>17</v>
      </c>
      <c r="C163" t="s">
        <v>9</v>
      </c>
      <c r="D163" t="s">
        <v>29</v>
      </c>
      <c r="E163" t="s">
        <v>27</v>
      </c>
      <c r="F163" s="1">
        <v>41930</v>
      </c>
      <c r="G163">
        <v>24</v>
      </c>
      <c r="H163">
        <v>0</v>
      </c>
      <c r="I163">
        <v>0</v>
      </c>
      <c r="K163" t="s">
        <v>25</v>
      </c>
    </row>
    <row r="164" spans="1:11">
      <c r="A164" t="s">
        <v>14</v>
      </c>
      <c r="B164" t="s">
        <v>17</v>
      </c>
      <c r="C164" t="s">
        <v>9</v>
      </c>
      <c r="D164" t="s">
        <v>29</v>
      </c>
      <c r="E164" t="s">
        <v>27</v>
      </c>
      <c r="F164" s="1">
        <v>41930</v>
      </c>
      <c r="G164">
        <v>24</v>
      </c>
      <c r="H164">
        <v>0</v>
      </c>
      <c r="I164">
        <v>0</v>
      </c>
      <c r="K164" t="s">
        <v>25</v>
      </c>
    </row>
    <row r="165" spans="1:11">
      <c r="A165" t="s">
        <v>14</v>
      </c>
      <c r="B165" t="s">
        <v>17</v>
      </c>
      <c r="C165" t="s">
        <v>9</v>
      </c>
      <c r="D165" t="s">
        <v>29</v>
      </c>
      <c r="E165" t="s">
        <v>27</v>
      </c>
      <c r="F165" s="1">
        <v>41930</v>
      </c>
      <c r="G165">
        <v>24</v>
      </c>
      <c r="H165">
        <v>0</v>
      </c>
      <c r="I165">
        <v>0</v>
      </c>
      <c r="K165" t="s">
        <v>25</v>
      </c>
    </row>
    <row r="166" spans="1:11">
      <c r="A166" t="s">
        <v>14</v>
      </c>
      <c r="B166" t="s">
        <v>17</v>
      </c>
      <c r="C166" t="s">
        <v>9</v>
      </c>
      <c r="D166" t="s">
        <v>29</v>
      </c>
      <c r="E166" t="s">
        <v>27</v>
      </c>
      <c r="F166" s="1">
        <v>41930</v>
      </c>
      <c r="G166">
        <v>24</v>
      </c>
      <c r="H166">
        <v>0</v>
      </c>
      <c r="I166">
        <v>0</v>
      </c>
      <c r="K166" t="s">
        <v>25</v>
      </c>
    </row>
    <row r="167" spans="1:11">
      <c r="A167" t="s">
        <v>14</v>
      </c>
      <c r="B167" t="s">
        <v>17</v>
      </c>
      <c r="C167" t="s">
        <v>9</v>
      </c>
      <c r="D167" t="s">
        <v>29</v>
      </c>
      <c r="E167" t="s">
        <v>27</v>
      </c>
      <c r="F167" s="1">
        <v>41930</v>
      </c>
      <c r="G167">
        <v>24</v>
      </c>
      <c r="H167">
        <v>0</v>
      </c>
      <c r="I167">
        <v>0</v>
      </c>
      <c r="K167" t="s">
        <v>25</v>
      </c>
    </row>
    <row r="168" spans="1:11">
      <c r="A168" t="s">
        <v>14</v>
      </c>
      <c r="B168" t="s">
        <v>17</v>
      </c>
      <c r="C168" t="s">
        <v>9</v>
      </c>
      <c r="D168" t="s">
        <v>29</v>
      </c>
      <c r="E168" t="s">
        <v>27</v>
      </c>
      <c r="F168" s="1">
        <v>41930</v>
      </c>
      <c r="G168">
        <v>24</v>
      </c>
      <c r="H168">
        <v>0</v>
      </c>
      <c r="I168">
        <v>0</v>
      </c>
      <c r="K168" t="s">
        <v>25</v>
      </c>
    </row>
    <row r="169" spans="1:11">
      <c r="A169" t="s">
        <v>14</v>
      </c>
      <c r="B169" t="s">
        <v>17</v>
      </c>
      <c r="C169" t="s">
        <v>9</v>
      </c>
      <c r="D169" t="s">
        <v>29</v>
      </c>
      <c r="E169" t="s">
        <v>27</v>
      </c>
      <c r="F169" s="1">
        <v>41930</v>
      </c>
      <c r="G169">
        <v>24</v>
      </c>
      <c r="H169">
        <v>0</v>
      </c>
      <c r="I169">
        <v>0</v>
      </c>
      <c r="K169" t="s">
        <v>25</v>
      </c>
    </row>
    <row r="170" spans="1:11">
      <c r="A170" t="s">
        <v>14</v>
      </c>
      <c r="B170" t="s">
        <v>17</v>
      </c>
      <c r="C170" t="s">
        <v>9</v>
      </c>
      <c r="D170" t="s">
        <v>29</v>
      </c>
      <c r="E170" t="s">
        <v>27</v>
      </c>
      <c r="F170" s="1">
        <v>41930</v>
      </c>
      <c r="G170">
        <v>24</v>
      </c>
      <c r="H170">
        <v>0</v>
      </c>
      <c r="I170">
        <v>0</v>
      </c>
      <c r="K170" t="s">
        <v>25</v>
      </c>
    </row>
    <row r="171" spans="1:11">
      <c r="A171" t="s">
        <v>14</v>
      </c>
      <c r="B171" t="s">
        <v>17</v>
      </c>
      <c r="C171" t="s">
        <v>9</v>
      </c>
      <c r="D171" t="s">
        <v>29</v>
      </c>
      <c r="E171" t="s">
        <v>27</v>
      </c>
      <c r="F171" s="1">
        <v>41930</v>
      </c>
      <c r="G171">
        <v>24</v>
      </c>
      <c r="H171">
        <v>0</v>
      </c>
      <c r="I171">
        <v>0</v>
      </c>
      <c r="K171" t="s">
        <v>25</v>
      </c>
    </row>
    <row r="172" spans="1:11">
      <c r="A172" t="s">
        <v>14</v>
      </c>
      <c r="B172" t="s">
        <v>17</v>
      </c>
      <c r="C172" t="s">
        <v>9</v>
      </c>
      <c r="D172" t="s">
        <v>29</v>
      </c>
      <c r="E172" t="s">
        <v>27</v>
      </c>
      <c r="F172" s="1">
        <v>41930</v>
      </c>
      <c r="G172">
        <v>24</v>
      </c>
      <c r="H172">
        <v>0</v>
      </c>
      <c r="I172">
        <v>0</v>
      </c>
      <c r="K172" t="s">
        <v>25</v>
      </c>
    </row>
    <row r="173" spans="1:11">
      <c r="A173" t="s">
        <v>14</v>
      </c>
      <c r="B173" t="s">
        <v>17</v>
      </c>
      <c r="C173" t="s">
        <v>9</v>
      </c>
      <c r="D173" t="s">
        <v>29</v>
      </c>
      <c r="E173" t="s">
        <v>27</v>
      </c>
      <c r="F173" s="1">
        <v>41930</v>
      </c>
      <c r="G173">
        <v>24</v>
      </c>
      <c r="H173">
        <v>0</v>
      </c>
      <c r="I173">
        <v>0</v>
      </c>
      <c r="K173" t="s">
        <v>25</v>
      </c>
    </row>
    <row r="174" spans="1:11">
      <c r="A174" t="s">
        <v>14</v>
      </c>
      <c r="B174" t="s">
        <v>15</v>
      </c>
      <c r="C174" t="s">
        <v>16</v>
      </c>
      <c r="D174" t="s">
        <v>29</v>
      </c>
      <c r="E174" t="s">
        <v>27</v>
      </c>
      <c r="F174" s="1">
        <v>41930</v>
      </c>
      <c r="G174">
        <v>33</v>
      </c>
      <c r="H174">
        <v>20.3</v>
      </c>
      <c r="I174">
        <v>3.6</v>
      </c>
    </row>
    <row r="175" spans="1:11">
      <c r="A175" t="s">
        <v>14</v>
      </c>
      <c r="B175" t="s">
        <v>15</v>
      </c>
      <c r="C175" t="s">
        <v>9</v>
      </c>
      <c r="D175" t="s">
        <v>29</v>
      </c>
      <c r="E175" t="s">
        <v>27</v>
      </c>
      <c r="F175" s="1">
        <v>41930</v>
      </c>
      <c r="G175">
        <v>23</v>
      </c>
      <c r="H175">
        <v>11.1</v>
      </c>
      <c r="I175">
        <v>2.9</v>
      </c>
    </row>
    <row r="176" spans="1:11">
      <c r="A176" t="s">
        <v>14</v>
      </c>
      <c r="B176" t="s">
        <v>21</v>
      </c>
      <c r="C176" t="s">
        <v>9</v>
      </c>
      <c r="D176" t="s">
        <v>29</v>
      </c>
      <c r="E176" t="s">
        <v>27</v>
      </c>
      <c r="F176" s="1">
        <v>41930</v>
      </c>
      <c r="G176">
        <v>21</v>
      </c>
      <c r="H176">
        <v>0</v>
      </c>
      <c r="I176">
        <v>0</v>
      </c>
      <c r="K176" t="s">
        <v>25</v>
      </c>
    </row>
    <row r="177" spans="1:11">
      <c r="A177" t="s">
        <v>14</v>
      </c>
      <c r="B177" t="s">
        <v>21</v>
      </c>
      <c r="C177" t="s">
        <v>9</v>
      </c>
      <c r="D177" t="s">
        <v>29</v>
      </c>
      <c r="E177" t="s">
        <v>27</v>
      </c>
      <c r="F177" s="1">
        <v>41930</v>
      </c>
      <c r="G177">
        <v>21</v>
      </c>
      <c r="H177">
        <v>0</v>
      </c>
      <c r="I177">
        <v>0</v>
      </c>
      <c r="K177" t="s">
        <v>25</v>
      </c>
    </row>
    <row r="178" spans="1:11">
      <c r="A178" t="s">
        <v>14</v>
      </c>
      <c r="B178" t="s">
        <v>21</v>
      </c>
      <c r="C178" t="s">
        <v>9</v>
      </c>
      <c r="D178" t="s">
        <v>29</v>
      </c>
      <c r="E178" t="s">
        <v>27</v>
      </c>
      <c r="F178" s="1">
        <v>41930</v>
      </c>
      <c r="G178">
        <v>21</v>
      </c>
      <c r="H178">
        <v>0</v>
      </c>
      <c r="I178">
        <v>0</v>
      </c>
      <c r="K178" t="s">
        <v>25</v>
      </c>
    </row>
    <row r="179" spans="1:11">
      <c r="A179" t="s">
        <v>14</v>
      </c>
      <c r="B179" t="s">
        <v>21</v>
      </c>
      <c r="C179" t="s">
        <v>9</v>
      </c>
      <c r="D179" t="s">
        <v>29</v>
      </c>
      <c r="E179" t="s">
        <v>27</v>
      </c>
      <c r="F179" s="1">
        <v>41930</v>
      </c>
      <c r="G179">
        <v>22</v>
      </c>
      <c r="H179">
        <v>0</v>
      </c>
      <c r="I179">
        <v>0</v>
      </c>
      <c r="K179" t="s">
        <v>34</v>
      </c>
    </row>
    <row r="180" spans="1:11">
      <c r="A180" t="s">
        <v>14</v>
      </c>
      <c r="B180" t="s">
        <v>21</v>
      </c>
      <c r="C180" t="s">
        <v>9</v>
      </c>
      <c r="D180" t="s">
        <v>29</v>
      </c>
      <c r="E180" t="s">
        <v>27</v>
      </c>
      <c r="F180" s="1">
        <v>41930</v>
      </c>
      <c r="G180">
        <v>22</v>
      </c>
      <c r="H180">
        <v>0</v>
      </c>
      <c r="I180">
        <v>0</v>
      </c>
      <c r="K180" t="s">
        <v>34</v>
      </c>
    </row>
    <row r="181" spans="1:11">
      <c r="A181" t="s">
        <v>14</v>
      </c>
      <c r="B181" t="s">
        <v>21</v>
      </c>
      <c r="C181" t="s">
        <v>9</v>
      </c>
      <c r="D181" t="s">
        <v>29</v>
      </c>
      <c r="E181" t="s">
        <v>27</v>
      </c>
      <c r="F181" s="1">
        <v>41930</v>
      </c>
      <c r="G181">
        <v>22</v>
      </c>
      <c r="H181">
        <v>0</v>
      </c>
      <c r="I181">
        <v>0</v>
      </c>
      <c r="K181" t="s">
        <v>34</v>
      </c>
    </row>
    <row r="182" spans="1:11">
      <c r="A182" t="s">
        <v>14</v>
      </c>
      <c r="B182" t="s">
        <v>21</v>
      </c>
      <c r="C182" t="s">
        <v>9</v>
      </c>
      <c r="D182" t="s">
        <v>29</v>
      </c>
      <c r="E182" t="s">
        <v>27</v>
      </c>
      <c r="F182" s="1">
        <v>41930</v>
      </c>
      <c r="G182">
        <v>22</v>
      </c>
      <c r="H182">
        <v>0</v>
      </c>
      <c r="I182">
        <v>0</v>
      </c>
      <c r="K182" t="s">
        <v>34</v>
      </c>
    </row>
    <row r="183" spans="1:11">
      <c r="A183" t="s">
        <v>14</v>
      </c>
      <c r="B183" t="s">
        <v>21</v>
      </c>
      <c r="C183" t="s">
        <v>9</v>
      </c>
      <c r="D183" t="s">
        <v>29</v>
      </c>
      <c r="E183" t="s">
        <v>27</v>
      </c>
      <c r="F183" s="1">
        <v>41930</v>
      </c>
      <c r="G183">
        <v>22</v>
      </c>
      <c r="H183">
        <v>0</v>
      </c>
      <c r="I183">
        <v>0</v>
      </c>
      <c r="K183" t="s">
        <v>34</v>
      </c>
    </row>
    <row r="184" spans="1:11">
      <c r="A184" t="s">
        <v>14</v>
      </c>
      <c r="B184" t="s">
        <v>21</v>
      </c>
      <c r="C184" t="s">
        <v>9</v>
      </c>
      <c r="D184" t="s">
        <v>29</v>
      </c>
      <c r="E184" t="s">
        <v>27</v>
      </c>
      <c r="F184" s="1">
        <v>41930</v>
      </c>
      <c r="G184">
        <v>22</v>
      </c>
      <c r="H184">
        <v>0</v>
      </c>
      <c r="I184">
        <v>0</v>
      </c>
      <c r="K184" t="s">
        <v>34</v>
      </c>
    </row>
    <row r="185" spans="1:11">
      <c r="A185" t="s">
        <v>14</v>
      </c>
      <c r="B185" t="s">
        <v>21</v>
      </c>
      <c r="C185" t="s">
        <v>9</v>
      </c>
      <c r="D185" t="s">
        <v>29</v>
      </c>
      <c r="E185" t="s">
        <v>27</v>
      </c>
      <c r="F185" s="1">
        <v>41930</v>
      </c>
      <c r="G185">
        <v>22</v>
      </c>
      <c r="H185">
        <v>0</v>
      </c>
      <c r="I185">
        <v>0</v>
      </c>
      <c r="K185" t="s">
        <v>34</v>
      </c>
    </row>
    <row r="186" spans="1:11">
      <c r="A186" t="s">
        <v>14</v>
      </c>
      <c r="B186" t="s">
        <v>21</v>
      </c>
      <c r="C186" t="s">
        <v>9</v>
      </c>
      <c r="D186" t="s">
        <v>29</v>
      </c>
      <c r="E186" t="s">
        <v>27</v>
      </c>
      <c r="F186" s="1">
        <v>41930</v>
      </c>
      <c r="G186">
        <v>22</v>
      </c>
      <c r="H186">
        <v>0</v>
      </c>
      <c r="I186">
        <v>0</v>
      </c>
      <c r="K186" t="s">
        <v>34</v>
      </c>
    </row>
    <row r="187" spans="1:11">
      <c r="A187" t="s">
        <v>14</v>
      </c>
      <c r="B187" t="s">
        <v>21</v>
      </c>
      <c r="C187" t="s">
        <v>9</v>
      </c>
      <c r="D187" t="s">
        <v>29</v>
      </c>
      <c r="E187" t="s">
        <v>27</v>
      </c>
      <c r="F187" s="1">
        <v>41930</v>
      </c>
      <c r="G187">
        <v>22</v>
      </c>
      <c r="H187">
        <v>0</v>
      </c>
      <c r="I187">
        <v>0</v>
      </c>
      <c r="K187" t="s">
        <v>34</v>
      </c>
    </row>
    <row r="188" spans="1:11">
      <c r="A188" t="s">
        <v>14</v>
      </c>
      <c r="B188" t="s">
        <v>21</v>
      </c>
      <c r="C188" t="s">
        <v>9</v>
      </c>
      <c r="D188" t="s">
        <v>29</v>
      </c>
      <c r="E188" t="s">
        <v>27</v>
      </c>
      <c r="F188" s="1">
        <v>41930</v>
      </c>
      <c r="G188">
        <v>22</v>
      </c>
      <c r="H188">
        <v>0</v>
      </c>
      <c r="I188">
        <v>0</v>
      </c>
      <c r="K188" t="s">
        <v>34</v>
      </c>
    </row>
    <row r="189" spans="1:11">
      <c r="A189" t="s">
        <v>14</v>
      </c>
      <c r="B189" t="s">
        <v>15</v>
      </c>
      <c r="C189" t="s">
        <v>16</v>
      </c>
      <c r="D189" t="s">
        <v>29</v>
      </c>
      <c r="E189" t="s">
        <v>27</v>
      </c>
      <c r="F189" s="1">
        <v>41930</v>
      </c>
      <c r="G189">
        <v>32</v>
      </c>
      <c r="H189">
        <v>13.6</v>
      </c>
      <c r="I189">
        <v>5.5</v>
      </c>
    </row>
    <row r="190" spans="1:11">
      <c r="A190" t="s">
        <v>14</v>
      </c>
      <c r="B190" t="s">
        <v>15</v>
      </c>
      <c r="C190" t="s">
        <v>9</v>
      </c>
      <c r="D190" t="s">
        <v>29</v>
      </c>
      <c r="E190" t="s">
        <v>27</v>
      </c>
      <c r="F190" s="1">
        <v>41930</v>
      </c>
      <c r="G190">
        <v>22</v>
      </c>
      <c r="H190">
        <v>12.2</v>
      </c>
      <c r="I190">
        <v>3.5</v>
      </c>
    </row>
    <row r="191" spans="1:11">
      <c r="A191" t="s">
        <v>7</v>
      </c>
      <c r="B191" t="s">
        <v>8</v>
      </c>
      <c r="C191" t="s">
        <v>16</v>
      </c>
      <c r="D191" t="s">
        <v>35</v>
      </c>
      <c r="E191" t="s">
        <v>27</v>
      </c>
      <c r="F191" s="1">
        <v>41930</v>
      </c>
      <c r="G191">
        <v>13</v>
      </c>
      <c r="H191">
        <v>5.3</v>
      </c>
      <c r="I191">
        <v>2.9</v>
      </c>
    </row>
    <row r="192" spans="1:11">
      <c r="A192" t="s">
        <v>7</v>
      </c>
      <c r="B192" t="s">
        <v>8</v>
      </c>
      <c r="C192" t="s">
        <v>9</v>
      </c>
      <c r="D192" t="s">
        <v>35</v>
      </c>
      <c r="E192" t="s">
        <v>27</v>
      </c>
      <c r="F192" s="1">
        <v>41930</v>
      </c>
      <c r="G192">
        <v>11</v>
      </c>
      <c r="H192">
        <v>0</v>
      </c>
      <c r="I192">
        <v>0</v>
      </c>
      <c r="K192" t="s">
        <v>34</v>
      </c>
    </row>
    <row r="193" spans="1:11">
      <c r="A193" t="s">
        <v>7</v>
      </c>
      <c r="B193" t="s">
        <v>8</v>
      </c>
      <c r="C193" t="s">
        <v>9</v>
      </c>
      <c r="D193" t="s">
        <v>35</v>
      </c>
      <c r="E193" t="s">
        <v>27</v>
      </c>
      <c r="F193" s="1">
        <v>41930</v>
      </c>
      <c r="G193">
        <v>11</v>
      </c>
      <c r="H193">
        <v>0</v>
      </c>
      <c r="I193">
        <v>0</v>
      </c>
      <c r="K193" t="s">
        <v>34</v>
      </c>
    </row>
    <row r="194" spans="1:11">
      <c r="A194" t="s">
        <v>7</v>
      </c>
      <c r="B194" t="s">
        <v>8</v>
      </c>
      <c r="C194" t="s">
        <v>9</v>
      </c>
      <c r="D194" t="s">
        <v>35</v>
      </c>
      <c r="E194" t="s">
        <v>27</v>
      </c>
      <c r="F194" s="1">
        <v>41930</v>
      </c>
      <c r="G194">
        <v>11</v>
      </c>
      <c r="H194">
        <v>0</v>
      </c>
      <c r="I194">
        <v>0</v>
      </c>
      <c r="K194" t="s">
        <v>34</v>
      </c>
    </row>
    <row r="195" spans="1:11">
      <c r="A195" t="s">
        <v>14</v>
      </c>
      <c r="B195" t="s">
        <v>21</v>
      </c>
      <c r="C195" t="s">
        <v>16</v>
      </c>
      <c r="D195" t="s">
        <v>35</v>
      </c>
      <c r="E195" t="s">
        <v>27</v>
      </c>
      <c r="F195" s="1">
        <v>41930</v>
      </c>
      <c r="G195">
        <v>14</v>
      </c>
      <c r="H195">
        <v>0</v>
      </c>
      <c r="I195">
        <v>0</v>
      </c>
      <c r="K195" t="s">
        <v>36</v>
      </c>
    </row>
    <row r="196" spans="1:11">
      <c r="A196" t="s">
        <v>14</v>
      </c>
      <c r="B196" t="s">
        <v>21</v>
      </c>
      <c r="C196" t="s">
        <v>16</v>
      </c>
      <c r="D196" t="s">
        <v>35</v>
      </c>
      <c r="E196" t="s">
        <v>27</v>
      </c>
      <c r="F196" s="1">
        <v>41930</v>
      </c>
      <c r="G196">
        <v>14</v>
      </c>
      <c r="H196">
        <v>0</v>
      </c>
      <c r="I196">
        <v>0</v>
      </c>
      <c r="K196" t="s">
        <v>36</v>
      </c>
    </row>
    <row r="197" spans="1:11">
      <c r="A197" t="s">
        <v>14</v>
      </c>
      <c r="B197" t="s">
        <v>21</v>
      </c>
      <c r="C197" t="s">
        <v>16</v>
      </c>
      <c r="D197" t="s">
        <v>35</v>
      </c>
      <c r="E197" t="s">
        <v>27</v>
      </c>
      <c r="F197" s="1">
        <v>41930</v>
      </c>
      <c r="G197">
        <v>14</v>
      </c>
      <c r="H197">
        <v>0</v>
      </c>
      <c r="I197">
        <v>0</v>
      </c>
      <c r="K197" t="s">
        <v>36</v>
      </c>
    </row>
    <row r="198" spans="1:11">
      <c r="A198" t="s">
        <v>14</v>
      </c>
      <c r="B198" t="s">
        <v>21</v>
      </c>
      <c r="C198" t="s">
        <v>16</v>
      </c>
      <c r="D198" t="s">
        <v>35</v>
      </c>
      <c r="E198" t="s">
        <v>27</v>
      </c>
      <c r="F198" s="1">
        <v>41930</v>
      </c>
      <c r="G198">
        <v>14</v>
      </c>
      <c r="H198">
        <v>0</v>
      </c>
      <c r="I198">
        <v>0</v>
      </c>
      <c r="K198" t="s">
        <v>34</v>
      </c>
    </row>
    <row r="199" spans="1:11">
      <c r="A199" t="s">
        <v>7</v>
      </c>
      <c r="B199" t="s">
        <v>8</v>
      </c>
      <c r="C199" t="s">
        <v>9</v>
      </c>
      <c r="D199" t="s">
        <v>35</v>
      </c>
      <c r="E199" t="s">
        <v>27</v>
      </c>
      <c r="F199" s="1">
        <v>41930</v>
      </c>
      <c r="G199">
        <v>11</v>
      </c>
      <c r="H199">
        <v>0</v>
      </c>
      <c r="I199">
        <v>0</v>
      </c>
      <c r="K199" t="s">
        <v>25</v>
      </c>
    </row>
    <row r="200" spans="1:11">
      <c r="A200" t="s">
        <v>7</v>
      </c>
      <c r="B200" t="s">
        <v>8</v>
      </c>
      <c r="C200" t="s">
        <v>9</v>
      </c>
      <c r="D200" t="s">
        <v>35</v>
      </c>
      <c r="E200" t="s">
        <v>27</v>
      </c>
      <c r="F200" s="1">
        <v>41930</v>
      </c>
      <c r="G200">
        <v>11</v>
      </c>
      <c r="H200">
        <v>0</v>
      </c>
      <c r="I200">
        <v>0</v>
      </c>
      <c r="K200" t="s">
        <v>25</v>
      </c>
    </row>
    <row r="201" spans="1:11">
      <c r="A201" t="s">
        <v>7</v>
      </c>
      <c r="B201" t="s">
        <v>8</v>
      </c>
      <c r="C201" t="s">
        <v>16</v>
      </c>
      <c r="D201" t="s">
        <v>35</v>
      </c>
      <c r="E201" t="s">
        <v>27</v>
      </c>
      <c r="F201" s="1">
        <v>41930</v>
      </c>
      <c r="G201">
        <v>17</v>
      </c>
      <c r="H201">
        <v>6.2</v>
      </c>
      <c r="I201">
        <v>2.6</v>
      </c>
    </row>
    <row r="202" spans="1:11">
      <c r="A202" t="s">
        <v>7</v>
      </c>
      <c r="B202" t="s">
        <v>8</v>
      </c>
      <c r="C202" t="s">
        <v>16</v>
      </c>
      <c r="D202" t="s">
        <v>35</v>
      </c>
      <c r="E202" t="s">
        <v>27</v>
      </c>
      <c r="F202" s="1">
        <v>41930</v>
      </c>
      <c r="G202">
        <v>17</v>
      </c>
      <c r="H202">
        <v>0</v>
      </c>
      <c r="I202">
        <v>0</v>
      </c>
      <c r="K202" t="s">
        <v>25</v>
      </c>
    </row>
    <row r="203" spans="1:11">
      <c r="A203" t="s">
        <v>14</v>
      </c>
      <c r="B203" t="s">
        <v>22</v>
      </c>
      <c r="C203" t="s">
        <v>16</v>
      </c>
      <c r="D203" t="s">
        <v>35</v>
      </c>
      <c r="E203" t="s">
        <v>27</v>
      </c>
      <c r="F203" s="1">
        <v>41930</v>
      </c>
      <c r="G203">
        <v>22</v>
      </c>
      <c r="H203">
        <v>0</v>
      </c>
      <c r="I203">
        <v>0</v>
      </c>
      <c r="K203" t="s">
        <v>34</v>
      </c>
    </row>
    <row r="204" spans="1:11">
      <c r="A204" t="s">
        <v>14</v>
      </c>
      <c r="B204" t="s">
        <v>22</v>
      </c>
      <c r="C204" t="s">
        <v>16</v>
      </c>
      <c r="D204" t="s">
        <v>35</v>
      </c>
      <c r="E204" t="s">
        <v>27</v>
      </c>
      <c r="F204" s="1">
        <v>41930</v>
      </c>
      <c r="G204">
        <v>22</v>
      </c>
      <c r="H204">
        <v>0</v>
      </c>
      <c r="I204">
        <v>0</v>
      </c>
      <c r="K204" t="s">
        <v>34</v>
      </c>
    </row>
    <row r="205" spans="1:11">
      <c r="A205" t="s">
        <v>14</v>
      </c>
      <c r="B205" t="s">
        <v>22</v>
      </c>
      <c r="C205" t="s">
        <v>16</v>
      </c>
      <c r="D205" t="s">
        <v>35</v>
      </c>
      <c r="E205" t="s">
        <v>27</v>
      </c>
      <c r="F205" s="1">
        <v>41930</v>
      </c>
      <c r="G205">
        <v>22</v>
      </c>
      <c r="H205">
        <v>0</v>
      </c>
      <c r="I205">
        <v>0</v>
      </c>
      <c r="K205" t="s">
        <v>34</v>
      </c>
    </row>
    <row r="206" spans="1:11">
      <c r="A206" t="s">
        <v>14</v>
      </c>
      <c r="B206" t="s">
        <v>22</v>
      </c>
      <c r="C206" t="s">
        <v>16</v>
      </c>
      <c r="D206" t="s">
        <v>35</v>
      </c>
      <c r="E206" t="s">
        <v>27</v>
      </c>
      <c r="F206" s="1">
        <v>41930</v>
      </c>
      <c r="G206">
        <v>22</v>
      </c>
      <c r="H206">
        <v>0</v>
      </c>
      <c r="I206">
        <v>0</v>
      </c>
      <c r="K206" t="s">
        <v>34</v>
      </c>
    </row>
    <row r="207" spans="1:11">
      <c r="A207" t="s">
        <v>14</v>
      </c>
      <c r="B207" t="s">
        <v>22</v>
      </c>
      <c r="C207" t="s">
        <v>16</v>
      </c>
      <c r="D207" t="s">
        <v>35</v>
      </c>
      <c r="E207" t="s">
        <v>27</v>
      </c>
      <c r="F207" s="1">
        <v>41930</v>
      </c>
      <c r="G207">
        <v>22</v>
      </c>
      <c r="H207">
        <v>0</v>
      </c>
      <c r="I207">
        <v>0</v>
      </c>
      <c r="K207" t="s">
        <v>37</v>
      </c>
    </row>
    <row r="208" spans="1:11">
      <c r="A208" t="s">
        <v>14</v>
      </c>
      <c r="B208" t="s">
        <v>22</v>
      </c>
      <c r="C208" t="s">
        <v>16</v>
      </c>
      <c r="D208" t="s">
        <v>35</v>
      </c>
      <c r="E208" t="s">
        <v>27</v>
      </c>
      <c r="F208" s="1">
        <v>41930</v>
      </c>
      <c r="G208">
        <v>22</v>
      </c>
      <c r="H208">
        <v>0</v>
      </c>
      <c r="I208">
        <v>0</v>
      </c>
      <c r="K208" t="s">
        <v>37</v>
      </c>
    </row>
    <row r="209" spans="1:11">
      <c r="A209" t="s">
        <v>14</v>
      </c>
      <c r="B209" t="s">
        <v>22</v>
      </c>
      <c r="C209" t="s">
        <v>16</v>
      </c>
      <c r="D209" t="s">
        <v>35</v>
      </c>
      <c r="E209" t="s">
        <v>27</v>
      </c>
      <c r="F209" s="1">
        <v>41930</v>
      </c>
      <c r="G209">
        <v>22</v>
      </c>
      <c r="H209">
        <v>0</v>
      </c>
      <c r="I209">
        <v>0</v>
      </c>
      <c r="K209" t="s">
        <v>37</v>
      </c>
    </row>
    <row r="210" spans="1:11">
      <c r="A210" t="s">
        <v>14</v>
      </c>
      <c r="B210" t="s">
        <v>22</v>
      </c>
      <c r="C210" t="s">
        <v>16</v>
      </c>
      <c r="D210" t="s">
        <v>35</v>
      </c>
      <c r="E210" t="s">
        <v>27</v>
      </c>
      <c r="F210" s="1">
        <v>41930</v>
      </c>
      <c r="G210">
        <v>22</v>
      </c>
      <c r="H210">
        <v>0</v>
      </c>
      <c r="I210">
        <v>0</v>
      </c>
      <c r="K210" t="s">
        <v>38</v>
      </c>
    </row>
    <row r="211" spans="1:11">
      <c r="A211" t="s">
        <v>14</v>
      </c>
      <c r="B211" t="s">
        <v>22</v>
      </c>
      <c r="C211" t="s">
        <v>16</v>
      </c>
      <c r="D211" t="s">
        <v>35</v>
      </c>
      <c r="E211" t="s">
        <v>27</v>
      </c>
      <c r="F211" s="1">
        <v>41930</v>
      </c>
      <c r="G211">
        <v>22</v>
      </c>
      <c r="H211">
        <v>0</v>
      </c>
      <c r="I211">
        <v>0</v>
      </c>
      <c r="K211" t="s">
        <v>38</v>
      </c>
    </row>
    <row r="212" spans="1:11">
      <c r="A212" t="s">
        <v>14</v>
      </c>
      <c r="B212" t="s">
        <v>22</v>
      </c>
      <c r="C212" t="s">
        <v>16</v>
      </c>
      <c r="D212" t="s">
        <v>35</v>
      </c>
      <c r="E212" t="s">
        <v>27</v>
      </c>
      <c r="F212" s="1">
        <v>41930</v>
      </c>
      <c r="G212">
        <v>22</v>
      </c>
      <c r="H212">
        <v>0</v>
      </c>
      <c r="I212">
        <v>0</v>
      </c>
      <c r="K212" t="s">
        <v>38</v>
      </c>
    </row>
    <row r="213" spans="1:11">
      <c r="A213" t="s">
        <v>14</v>
      </c>
      <c r="B213" t="s">
        <v>22</v>
      </c>
      <c r="C213" t="s">
        <v>16</v>
      </c>
      <c r="D213" t="s">
        <v>35</v>
      </c>
      <c r="E213" t="s">
        <v>27</v>
      </c>
      <c r="F213" s="1">
        <v>41930</v>
      </c>
      <c r="G213">
        <v>22</v>
      </c>
      <c r="H213">
        <v>0</v>
      </c>
      <c r="I213">
        <v>0</v>
      </c>
      <c r="K213" t="s">
        <v>38</v>
      </c>
    </row>
    <row r="214" spans="1:11">
      <c r="A214" t="s">
        <v>14</v>
      </c>
      <c r="B214" t="s">
        <v>22</v>
      </c>
      <c r="C214" t="s">
        <v>16</v>
      </c>
      <c r="D214" t="s">
        <v>35</v>
      </c>
      <c r="E214" t="s">
        <v>27</v>
      </c>
      <c r="F214" s="1">
        <v>41930</v>
      </c>
      <c r="G214">
        <v>22</v>
      </c>
      <c r="H214">
        <v>0</v>
      </c>
      <c r="I214">
        <v>0</v>
      </c>
      <c r="K214" t="s">
        <v>25</v>
      </c>
    </row>
    <row r="215" spans="1:11">
      <c r="A215" t="s">
        <v>14</v>
      </c>
      <c r="B215" t="s">
        <v>22</v>
      </c>
      <c r="C215" t="s">
        <v>16</v>
      </c>
      <c r="D215" t="s">
        <v>35</v>
      </c>
      <c r="E215" t="s">
        <v>27</v>
      </c>
      <c r="F215" s="1">
        <v>41930</v>
      </c>
      <c r="G215">
        <v>22</v>
      </c>
      <c r="H215">
        <v>0</v>
      </c>
      <c r="I215">
        <v>0</v>
      </c>
      <c r="K215" t="s">
        <v>25</v>
      </c>
    </row>
    <row r="216" spans="1:11">
      <c r="A216" t="s">
        <v>14</v>
      </c>
      <c r="B216" t="s">
        <v>22</v>
      </c>
      <c r="C216" t="s">
        <v>16</v>
      </c>
      <c r="D216" t="s">
        <v>35</v>
      </c>
      <c r="E216" t="s">
        <v>27</v>
      </c>
      <c r="F216" s="1">
        <v>41930</v>
      </c>
      <c r="G216">
        <v>22</v>
      </c>
      <c r="H216">
        <v>0</v>
      </c>
      <c r="I216">
        <v>0</v>
      </c>
      <c r="K216" t="s">
        <v>25</v>
      </c>
    </row>
    <row r="217" spans="1:11">
      <c r="A217" t="s">
        <v>14</v>
      </c>
      <c r="B217" t="s">
        <v>19</v>
      </c>
      <c r="D217" t="s">
        <v>35</v>
      </c>
      <c r="E217" t="s">
        <v>27</v>
      </c>
      <c r="F217" s="1">
        <v>41930</v>
      </c>
      <c r="G217">
        <v>26</v>
      </c>
      <c r="H217">
        <v>12.5</v>
      </c>
      <c r="I217">
        <v>3.5</v>
      </c>
    </row>
    <row r="218" spans="1:11">
      <c r="A218" t="s">
        <v>14</v>
      </c>
      <c r="B218" t="s">
        <v>19</v>
      </c>
      <c r="D218" t="s">
        <v>35</v>
      </c>
      <c r="E218" t="s">
        <v>27</v>
      </c>
      <c r="F218" s="1">
        <v>41930</v>
      </c>
      <c r="G218">
        <v>26</v>
      </c>
      <c r="H218">
        <v>14.1</v>
      </c>
      <c r="I218">
        <v>2.9</v>
      </c>
    </row>
    <row r="219" spans="1:11">
      <c r="A219" t="s">
        <v>7</v>
      </c>
      <c r="B219" t="s">
        <v>8</v>
      </c>
      <c r="C219" t="s">
        <v>16</v>
      </c>
      <c r="D219" t="s">
        <v>35</v>
      </c>
      <c r="E219" t="s">
        <v>27</v>
      </c>
      <c r="F219" s="1">
        <v>41930</v>
      </c>
      <c r="G219">
        <v>18</v>
      </c>
      <c r="H219">
        <v>8.8000000000000007</v>
      </c>
      <c r="I219">
        <v>3.6</v>
      </c>
    </row>
    <row r="220" spans="1:11">
      <c r="A220" t="s">
        <v>14</v>
      </c>
      <c r="B220" t="s">
        <v>17</v>
      </c>
      <c r="C220" t="s">
        <v>16</v>
      </c>
      <c r="D220" t="s">
        <v>35</v>
      </c>
      <c r="E220" t="s">
        <v>27</v>
      </c>
      <c r="F220" s="1">
        <v>41930</v>
      </c>
      <c r="G220">
        <v>21</v>
      </c>
      <c r="H220">
        <v>7.8</v>
      </c>
      <c r="I220">
        <v>3</v>
      </c>
    </row>
    <row r="221" spans="1:11">
      <c r="A221" t="s">
        <v>14</v>
      </c>
      <c r="B221" t="s">
        <v>17</v>
      </c>
      <c r="C221" t="s">
        <v>16</v>
      </c>
      <c r="D221" t="s">
        <v>35</v>
      </c>
      <c r="E221" t="s">
        <v>27</v>
      </c>
      <c r="F221" s="1">
        <v>41930</v>
      </c>
      <c r="G221">
        <v>21</v>
      </c>
      <c r="H221">
        <v>0</v>
      </c>
      <c r="I221">
        <v>0</v>
      </c>
      <c r="K221" t="s">
        <v>25</v>
      </c>
    </row>
    <row r="222" spans="1:11">
      <c r="A222" t="s">
        <v>14</v>
      </c>
      <c r="B222" t="s">
        <v>17</v>
      </c>
      <c r="C222" t="s">
        <v>16</v>
      </c>
      <c r="D222" t="s">
        <v>35</v>
      </c>
      <c r="E222" t="s">
        <v>27</v>
      </c>
      <c r="F222" s="1">
        <v>41930</v>
      </c>
      <c r="G222">
        <v>21</v>
      </c>
      <c r="H222">
        <v>0</v>
      </c>
      <c r="I222">
        <v>0</v>
      </c>
      <c r="K222" t="s">
        <v>25</v>
      </c>
    </row>
    <row r="223" spans="1:11">
      <c r="A223" t="s">
        <v>14</v>
      </c>
      <c r="B223" t="s">
        <v>17</v>
      </c>
      <c r="C223" t="s">
        <v>16</v>
      </c>
      <c r="D223" t="s">
        <v>35</v>
      </c>
      <c r="E223" t="s">
        <v>27</v>
      </c>
      <c r="F223" s="1">
        <v>41930</v>
      </c>
      <c r="G223">
        <v>21</v>
      </c>
      <c r="H223">
        <v>0</v>
      </c>
      <c r="I223">
        <v>0</v>
      </c>
      <c r="K223" t="s">
        <v>25</v>
      </c>
    </row>
    <row r="224" spans="1:11">
      <c r="A224" t="s">
        <v>14</v>
      </c>
      <c r="B224" t="s">
        <v>17</v>
      </c>
      <c r="C224" t="s">
        <v>16</v>
      </c>
      <c r="D224" t="s">
        <v>35</v>
      </c>
      <c r="E224" t="s">
        <v>27</v>
      </c>
      <c r="F224" s="1">
        <v>41930</v>
      </c>
      <c r="G224">
        <v>21</v>
      </c>
      <c r="H224">
        <v>0</v>
      </c>
      <c r="I224">
        <v>0</v>
      </c>
      <c r="K224" t="s">
        <v>25</v>
      </c>
    </row>
    <row r="225" spans="1:11">
      <c r="A225" t="s">
        <v>14</v>
      </c>
      <c r="B225" t="s">
        <v>17</v>
      </c>
      <c r="C225" t="s">
        <v>16</v>
      </c>
      <c r="D225" t="s">
        <v>35</v>
      </c>
      <c r="E225" t="s">
        <v>27</v>
      </c>
      <c r="F225" s="1">
        <v>41930</v>
      </c>
      <c r="G225">
        <v>21</v>
      </c>
      <c r="H225">
        <v>0</v>
      </c>
      <c r="I225">
        <v>0</v>
      </c>
      <c r="K225" t="s">
        <v>25</v>
      </c>
    </row>
    <row r="226" spans="1:11">
      <c r="A226" t="s">
        <v>14</v>
      </c>
      <c r="B226" t="s">
        <v>17</v>
      </c>
      <c r="C226" t="s">
        <v>16</v>
      </c>
      <c r="D226" t="s">
        <v>35</v>
      </c>
      <c r="E226" t="s">
        <v>27</v>
      </c>
      <c r="F226" s="1">
        <v>41930</v>
      </c>
      <c r="G226">
        <v>21</v>
      </c>
      <c r="H226">
        <v>0</v>
      </c>
      <c r="I226">
        <v>0</v>
      </c>
      <c r="K226" t="s">
        <v>25</v>
      </c>
    </row>
    <row r="227" spans="1:11">
      <c r="A227" t="s">
        <v>14</v>
      </c>
      <c r="B227" t="s">
        <v>17</v>
      </c>
      <c r="C227" t="s">
        <v>16</v>
      </c>
      <c r="D227" t="s">
        <v>35</v>
      </c>
      <c r="E227" t="s">
        <v>27</v>
      </c>
      <c r="F227" s="1">
        <v>41930</v>
      </c>
      <c r="G227">
        <v>21</v>
      </c>
      <c r="H227">
        <v>0</v>
      </c>
      <c r="I227">
        <v>0</v>
      </c>
      <c r="K227" t="s">
        <v>25</v>
      </c>
    </row>
    <row r="228" spans="1:11">
      <c r="A228" t="s">
        <v>14</v>
      </c>
      <c r="B228" t="s">
        <v>17</v>
      </c>
      <c r="C228" t="s">
        <v>16</v>
      </c>
      <c r="D228" t="s">
        <v>35</v>
      </c>
      <c r="E228" t="s">
        <v>27</v>
      </c>
      <c r="F228" s="1">
        <v>41930</v>
      </c>
      <c r="G228">
        <v>21</v>
      </c>
      <c r="H228">
        <v>0</v>
      </c>
      <c r="I228">
        <v>0</v>
      </c>
      <c r="K228" t="s">
        <v>25</v>
      </c>
    </row>
    <row r="229" spans="1:11">
      <c r="A229" t="s">
        <v>14</v>
      </c>
      <c r="B229" t="s">
        <v>17</v>
      </c>
      <c r="C229" t="s">
        <v>16</v>
      </c>
      <c r="D229" t="s">
        <v>35</v>
      </c>
      <c r="E229" t="s">
        <v>27</v>
      </c>
      <c r="F229" s="1">
        <v>41930</v>
      </c>
      <c r="G229">
        <v>21</v>
      </c>
      <c r="H229">
        <v>0</v>
      </c>
      <c r="I229">
        <v>0</v>
      </c>
      <c r="K229" t="s">
        <v>25</v>
      </c>
    </row>
    <row r="230" spans="1:11">
      <c r="A230" t="s">
        <v>14</v>
      </c>
      <c r="B230" t="s">
        <v>17</v>
      </c>
      <c r="C230" t="s">
        <v>16</v>
      </c>
      <c r="D230" t="s">
        <v>35</v>
      </c>
      <c r="E230" t="s">
        <v>27</v>
      </c>
      <c r="F230" s="1">
        <v>41930</v>
      </c>
      <c r="G230">
        <v>21</v>
      </c>
      <c r="H230">
        <v>0</v>
      </c>
      <c r="I230">
        <v>0</v>
      </c>
      <c r="K230" t="s">
        <v>25</v>
      </c>
    </row>
    <row r="231" spans="1:11">
      <c r="A231" t="s">
        <v>14</v>
      </c>
      <c r="B231" t="s">
        <v>17</v>
      </c>
      <c r="C231" t="s">
        <v>16</v>
      </c>
      <c r="D231" t="s">
        <v>35</v>
      </c>
      <c r="E231" t="s">
        <v>27</v>
      </c>
      <c r="F231" s="1">
        <v>41930</v>
      </c>
      <c r="G231">
        <v>21</v>
      </c>
      <c r="H231">
        <v>0</v>
      </c>
      <c r="I231">
        <v>0</v>
      </c>
      <c r="K231" t="s">
        <v>25</v>
      </c>
    </row>
    <row r="232" spans="1:11">
      <c r="A232" t="s">
        <v>14</v>
      </c>
      <c r="B232" t="s">
        <v>39</v>
      </c>
      <c r="C232" t="s">
        <v>16</v>
      </c>
      <c r="D232" t="s">
        <v>35</v>
      </c>
      <c r="E232" t="s">
        <v>27</v>
      </c>
      <c r="F232" s="1">
        <v>41930</v>
      </c>
      <c r="G232">
        <v>29</v>
      </c>
      <c r="H232">
        <v>0</v>
      </c>
      <c r="I232">
        <v>0</v>
      </c>
      <c r="K232" t="s">
        <v>25</v>
      </c>
    </row>
    <row r="233" spans="1:11">
      <c r="A233" t="s">
        <v>14</v>
      </c>
      <c r="B233" t="s">
        <v>39</v>
      </c>
      <c r="C233" t="s">
        <v>16</v>
      </c>
      <c r="D233" t="s">
        <v>35</v>
      </c>
      <c r="E233" t="s">
        <v>27</v>
      </c>
      <c r="F233" s="1">
        <v>41930</v>
      </c>
      <c r="G233">
        <v>29</v>
      </c>
      <c r="H233">
        <v>0</v>
      </c>
      <c r="I233">
        <v>0</v>
      </c>
      <c r="K233" t="s">
        <v>25</v>
      </c>
    </row>
    <row r="234" spans="1:11">
      <c r="A234" t="s">
        <v>14</v>
      </c>
      <c r="B234" t="s">
        <v>39</v>
      </c>
      <c r="C234" t="s">
        <v>16</v>
      </c>
      <c r="D234" t="s">
        <v>35</v>
      </c>
      <c r="E234" t="s">
        <v>27</v>
      </c>
      <c r="F234" s="1">
        <v>41930</v>
      </c>
      <c r="G234">
        <v>29</v>
      </c>
      <c r="H234">
        <v>0</v>
      </c>
      <c r="I234">
        <v>0</v>
      </c>
      <c r="K234" t="s">
        <v>25</v>
      </c>
    </row>
    <row r="235" spans="1:11">
      <c r="A235" t="s">
        <v>14</v>
      </c>
      <c r="B235" t="s">
        <v>39</v>
      </c>
      <c r="C235" t="s">
        <v>16</v>
      </c>
      <c r="D235" t="s">
        <v>35</v>
      </c>
      <c r="E235" t="s">
        <v>27</v>
      </c>
      <c r="F235" s="1">
        <v>41930</v>
      </c>
      <c r="G235">
        <v>29</v>
      </c>
      <c r="H235">
        <v>0</v>
      </c>
      <c r="I235">
        <v>0</v>
      </c>
      <c r="K235" t="s">
        <v>25</v>
      </c>
    </row>
    <row r="236" spans="1:11">
      <c r="A236" t="s">
        <v>14</v>
      </c>
      <c r="B236" t="s">
        <v>39</v>
      </c>
      <c r="C236" t="s">
        <v>16</v>
      </c>
      <c r="D236" t="s">
        <v>35</v>
      </c>
      <c r="E236" t="s">
        <v>27</v>
      </c>
      <c r="F236" s="1">
        <v>41930</v>
      </c>
      <c r="G236">
        <v>29</v>
      </c>
      <c r="H236">
        <v>0</v>
      </c>
      <c r="I236">
        <v>0</v>
      </c>
      <c r="K236" t="s">
        <v>25</v>
      </c>
    </row>
    <row r="237" spans="1:11">
      <c r="A237" t="s">
        <v>14</v>
      </c>
      <c r="B237" t="s">
        <v>39</v>
      </c>
      <c r="C237" t="s">
        <v>16</v>
      </c>
      <c r="D237" t="s">
        <v>35</v>
      </c>
      <c r="E237" t="s">
        <v>27</v>
      </c>
      <c r="F237" s="1">
        <v>41930</v>
      </c>
      <c r="G237">
        <v>29</v>
      </c>
      <c r="H237">
        <v>0</v>
      </c>
      <c r="I237">
        <v>0</v>
      </c>
      <c r="K237" t="s">
        <v>25</v>
      </c>
    </row>
    <row r="238" spans="1:11">
      <c r="A238" t="s">
        <v>14</v>
      </c>
      <c r="B238" t="s">
        <v>39</v>
      </c>
      <c r="C238" t="s">
        <v>16</v>
      </c>
      <c r="D238" t="s">
        <v>35</v>
      </c>
      <c r="E238" t="s">
        <v>27</v>
      </c>
      <c r="F238" s="1">
        <v>41930</v>
      </c>
      <c r="G238">
        <v>29</v>
      </c>
      <c r="H238">
        <v>0</v>
      </c>
      <c r="I238">
        <v>0</v>
      </c>
      <c r="K238" t="s">
        <v>25</v>
      </c>
    </row>
    <row r="239" spans="1:11">
      <c r="A239" t="s">
        <v>14</v>
      </c>
      <c r="B239" t="s">
        <v>19</v>
      </c>
      <c r="D239" t="s">
        <v>35</v>
      </c>
      <c r="E239" t="s">
        <v>27</v>
      </c>
      <c r="F239" s="1">
        <v>41930</v>
      </c>
      <c r="G239">
        <v>28</v>
      </c>
      <c r="H239">
        <v>13.7</v>
      </c>
      <c r="I239">
        <v>4.8</v>
      </c>
    </row>
    <row r="240" spans="1:11">
      <c r="A240" t="s">
        <v>14</v>
      </c>
      <c r="B240" t="s">
        <v>19</v>
      </c>
      <c r="D240" t="s">
        <v>35</v>
      </c>
      <c r="E240" t="s">
        <v>27</v>
      </c>
      <c r="F240" s="1">
        <v>41930</v>
      </c>
      <c r="G240">
        <v>28</v>
      </c>
      <c r="H240">
        <v>0</v>
      </c>
      <c r="I240">
        <v>0</v>
      </c>
      <c r="K240" t="s">
        <v>25</v>
      </c>
    </row>
    <row r="241" spans="1:11">
      <c r="A241" t="s">
        <v>14</v>
      </c>
      <c r="B241" t="s">
        <v>19</v>
      </c>
      <c r="D241" t="s">
        <v>35</v>
      </c>
      <c r="E241" t="s">
        <v>27</v>
      </c>
      <c r="F241" s="1">
        <v>41930</v>
      </c>
      <c r="G241">
        <v>28</v>
      </c>
      <c r="H241">
        <v>0</v>
      </c>
      <c r="I241">
        <v>0</v>
      </c>
      <c r="K241" t="s">
        <v>25</v>
      </c>
    </row>
    <row r="242" spans="1:11">
      <c r="A242" t="s">
        <v>14</v>
      </c>
      <c r="B242" t="s">
        <v>19</v>
      </c>
      <c r="D242" t="s">
        <v>35</v>
      </c>
      <c r="E242" t="s">
        <v>27</v>
      </c>
      <c r="F242" s="1">
        <v>41930</v>
      </c>
      <c r="G242">
        <v>28</v>
      </c>
      <c r="H242">
        <v>0</v>
      </c>
      <c r="I242">
        <v>0</v>
      </c>
      <c r="K242" t="s">
        <v>25</v>
      </c>
    </row>
    <row r="243" spans="1:11">
      <c r="A243" t="s">
        <v>14</v>
      </c>
      <c r="B243" t="s">
        <v>19</v>
      </c>
      <c r="D243" t="s">
        <v>35</v>
      </c>
      <c r="E243" t="s">
        <v>27</v>
      </c>
      <c r="F243" s="1">
        <v>41930</v>
      </c>
      <c r="G243">
        <v>28</v>
      </c>
      <c r="H243">
        <v>0</v>
      </c>
      <c r="I243">
        <v>0</v>
      </c>
      <c r="K243" t="s">
        <v>25</v>
      </c>
    </row>
    <row r="244" spans="1:11">
      <c r="A244" t="s">
        <v>14</v>
      </c>
      <c r="B244" t="s">
        <v>19</v>
      </c>
      <c r="D244" t="s">
        <v>35</v>
      </c>
      <c r="E244" t="s">
        <v>27</v>
      </c>
      <c r="F244" s="1">
        <v>41930</v>
      </c>
      <c r="G244">
        <v>28</v>
      </c>
      <c r="H244">
        <v>0</v>
      </c>
      <c r="I244">
        <v>0</v>
      </c>
      <c r="K244" t="s">
        <v>25</v>
      </c>
    </row>
    <row r="245" spans="1:11">
      <c r="A245" t="s">
        <v>14</v>
      </c>
      <c r="B245" t="s">
        <v>19</v>
      </c>
      <c r="D245" t="s">
        <v>35</v>
      </c>
      <c r="E245" t="s">
        <v>27</v>
      </c>
      <c r="F245" s="1">
        <v>41930</v>
      </c>
      <c r="G245">
        <v>28</v>
      </c>
      <c r="H245">
        <v>0</v>
      </c>
      <c r="I245">
        <v>0</v>
      </c>
      <c r="K245" t="s">
        <v>25</v>
      </c>
    </row>
    <row r="246" spans="1:11">
      <c r="A246" t="s">
        <v>14</v>
      </c>
      <c r="B246" t="s">
        <v>21</v>
      </c>
      <c r="C246" t="s">
        <v>16</v>
      </c>
      <c r="D246" t="s">
        <v>35</v>
      </c>
      <c r="E246" t="s">
        <v>27</v>
      </c>
      <c r="F246" s="1">
        <v>41930</v>
      </c>
      <c r="G246">
        <v>20</v>
      </c>
      <c r="H246">
        <v>0</v>
      </c>
      <c r="I246">
        <v>0</v>
      </c>
      <c r="K246" t="s">
        <v>25</v>
      </c>
    </row>
    <row r="247" spans="1:11">
      <c r="A247" t="s">
        <v>14</v>
      </c>
      <c r="B247" t="s">
        <v>21</v>
      </c>
      <c r="C247" t="s">
        <v>16</v>
      </c>
      <c r="D247" t="s">
        <v>35</v>
      </c>
      <c r="E247" t="s">
        <v>27</v>
      </c>
      <c r="F247" s="1">
        <v>41930</v>
      </c>
      <c r="G247">
        <v>20</v>
      </c>
      <c r="H247">
        <v>0</v>
      </c>
      <c r="I247">
        <v>0</v>
      </c>
      <c r="K247" t="s">
        <v>25</v>
      </c>
    </row>
    <row r="248" spans="1:11">
      <c r="A248" t="s">
        <v>14</v>
      </c>
      <c r="B248" t="s">
        <v>17</v>
      </c>
      <c r="C248" t="s">
        <v>9</v>
      </c>
      <c r="D248" t="s">
        <v>35</v>
      </c>
      <c r="E248" t="s">
        <v>27</v>
      </c>
      <c r="F248" s="1">
        <v>41930</v>
      </c>
      <c r="G248">
        <v>21</v>
      </c>
      <c r="H248">
        <v>9.1999999999999993</v>
      </c>
      <c r="I248">
        <v>3.8</v>
      </c>
    </row>
    <row r="249" spans="1:11">
      <c r="A249" t="s">
        <v>14</v>
      </c>
      <c r="B249" t="s">
        <v>17</v>
      </c>
      <c r="C249" t="s">
        <v>9</v>
      </c>
      <c r="D249" t="s">
        <v>35</v>
      </c>
      <c r="E249" t="s">
        <v>27</v>
      </c>
      <c r="F249" s="1">
        <v>41930</v>
      </c>
      <c r="G249">
        <v>21</v>
      </c>
      <c r="H249">
        <v>0</v>
      </c>
      <c r="I249">
        <v>0</v>
      </c>
      <c r="K249" t="s">
        <v>25</v>
      </c>
    </row>
    <row r="250" spans="1:11">
      <c r="A250" t="s">
        <v>14</v>
      </c>
      <c r="B250" t="s">
        <v>17</v>
      </c>
      <c r="C250" t="s">
        <v>9</v>
      </c>
      <c r="D250" t="s">
        <v>35</v>
      </c>
      <c r="E250" t="s">
        <v>27</v>
      </c>
      <c r="F250" s="1">
        <v>41930</v>
      </c>
      <c r="G250">
        <v>21</v>
      </c>
      <c r="H250">
        <v>0</v>
      </c>
      <c r="I250">
        <v>0</v>
      </c>
      <c r="K250" t="s">
        <v>25</v>
      </c>
    </row>
    <row r="251" spans="1:11">
      <c r="A251" t="s">
        <v>14</v>
      </c>
      <c r="B251" t="s">
        <v>17</v>
      </c>
      <c r="C251" t="s">
        <v>9</v>
      </c>
      <c r="D251" t="s">
        <v>35</v>
      </c>
      <c r="E251" t="s">
        <v>27</v>
      </c>
      <c r="F251" s="1">
        <v>41930</v>
      </c>
      <c r="G251">
        <v>21</v>
      </c>
      <c r="H251">
        <v>0</v>
      </c>
      <c r="I251">
        <v>0</v>
      </c>
      <c r="K251" t="s">
        <v>25</v>
      </c>
    </row>
    <row r="252" spans="1:11">
      <c r="A252" t="s">
        <v>14</v>
      </c>
      <c r="B252" t="s">
        <v>17</v>
      </c>
      <c r="C252" t="s">
        <v>9</v>
      </c>
      <c r="D252" t="s">
        <v>35</v>
      </c>
      <c r="E252" t="s">
        <v>27</v>
      </c>
      <c r="F252" s="1">
        <v>41930</v>
      </c>
      <c r="G252">
        <v>21</v>
      </c>
      <c r="H252">
        <v>0</v>
      </c>
      <c r="I252">
        <v>0</v>
      </c>
      <c r="K252" t="s">
        <v>25</v>
      </c>
    </row>
    <row r="253" spans="1:11">
      <c r="A253" t="s">
        <v>14</v>
      </c>
      <c r="B253" t="s">
        <v>21</v>
      </c>
      <c r="C253" t="s">
        <v>16</v>
      </c>
      <c r="D253" t="s">
        <v>35</v>
      </c>
      <c r="E253" t="s">
        <v>27</v>
      </c>
      <c r="F253" s="1">
        <v>41930</v>
      </c>
      <c r="G253">
        <v>17</v>
      </c>
      <c r="H253">
        <v>9.4</v>
      </c>
      <c r="I253">
        <v>2</v>
      </c>
    </row>
    <row r="254" spans="1:11">
      <c r="A254" t="s">
        <v>14</v>
      </c>
      <c r="B254" t="s">
        <v>21</v>
      </c>
      <c r="C254" t="s">
        <v>16</v>
      </c>
      <c r="D254" t="s">
        <v>35</v>
      </c>
      <c r="E254" t="s">
        <v>27</v>
      </c>
      <c r="F254" s="1">
        <v>41930</v>
      </c>
      <c r="G254">
        <v>17</v>
      </c>
      <c r="H254">
        <v>0</v>
      </c>
      <c r="I254">
        <v>0</v>
      </c>
      <c r="K254" t="s">
        <v>25</v>
      </c>
    </row>
    <row r="255" spans="1:11">
      <c r="A255" t="s">
        <v>14</v>
      </c>
      <c r="B255" t="s">
        <v>21</v>
      </c>
      <c r="C255" t="s">
        <v>16</v>
      </c>
      <c r="D255" t="s">
        <v>35</v>
      </c>
      <c r="E255" t="s">
        <v>27</v>
      </c>
      <c r="F255" s="1">
        <v>41930</v>
      </c>
      <c r="G255">
        <v>17</v>
      </c>
      <c r="H255">
        <v>0</v>
      </c>
      <c r="I255">
        <v>0</v>
      </c>
      <c r="K255" t="s">
        <v>25</v>
      </c>
    </row>
    <row r="256" spans="1:11">
      <c r="A256" t="s">
        <v>14</v>
      </c>
      <c r="B256" t="s">
        <v>21</v>
      </c>
      <c r="C256" t="s">
        <v>16</v>
      </c>
      <c r="D256" t="s">
        <v>35</v>
      </c>
      <c r="E256" t="s">
        <v>27</v>
      </c>
      <c r="F256" s="1">
        <v>41930</v>
      </c>
      <c r="G256">
        <v>17</v>
      </c>
      <c r="H256">
        <v>0</v>
      </c>
      <c r="I256">
        <v>0</v>
      </c>
      <c r="K256" t="s">
        <v>25</v>
      </c>
    </row>
    <row r="257" spans="1:11">
      <c r="A257" t="s">
        <v>14</v>
      </c>
      <c r="B257" t="s">
        <v>21</v>
      </c>
      <c r="C257" t="s">
        <v>16</v>
      </c>
      <c r="D257" t="s">
        <v>35</v>
      </c>
      <c r="E257" t="s">
        <v>27</v>
      </c>
      <c r="F257" s="1">
        <v>41930</v>
      </c>
      <c r="G257">
        <v>17</v>
      </c>
      <c r="H257">
        <v>0</v>
      </c>
      <c r="I257">
        <v>0</v>
      </c>
      <c r="K257" t="s">
        <v>25</v>
      </c>
    </row>
    <row r="258" spans="1:11">
      <c r="A258" t="s">
        <v>14</v>
      </c>
      <c r="B258" t="s">
        <v>21</v>
      </c>
      <c r="C258" t="s">
        <v>16</v>
      </c>
      <c r="D258" t="s">
        <v>35</v>
      </c>
      <c r="E258" t="s">
        <v>27</v>
      </c>
      <c r="F258" s="1">
        <v>41931</v>
      </c>
      <c r="G258">
        <v>23</v>
      </c>
      <c r="H258">
        <v>0</v>
      </c>
      <c r="I258">
        <v>0</v>
      </c>
      <c r="K258" t="s">
        <v>25</v>
      </c>
    </row>
    <row r="259" spans="1:11">
      <c r="A259" t="s">
        <v>14</v>
      </c>
      <c r="B259" t="s">
        <v>21</v>
      </c>
      <c r="C259" t="s">
        <v>16</v>
      </c>
      <c r="D259" t="s">
        <v>35</v>
      </c>
      <c r="E259" t="s">
        <v>27</v>
      </c>
      <c r="F259" s="1">
        <v>41931</v>
      </c>
      <c r="G259">
        <v>23</v>
      </c>
      <c r="H259">
        <v>0</v>
      </c>
      <c r="I259">
        <v>0</v>
      </c>
      <c r="K259" t="s">
        <v>25</v>
      </c>
    </row>
    <row r="260" spans="1:11">
      <c r="A260" t="s">
        <v>14</v>
      </c>
      <c r="B260" t="s">
        <v>21</v>
      </c>
      <c r="C260" t="s">
        <v>16</v>
      </c>
      <c r="D260" t="s">
        <v>35</v>
      </c>
      <c r="E260" t="s">
        <v>27</v>
      </c>
      <c r="F260" s="1">
        <v>41931</v>
      </c>
      <c r="G260">
        <v>23</v>
      </c>
      <c r="H260">
        <v>0</v>
      </c>
      <c r="I260">
        <v>0</v>
      </c>
      <c r="K260" t="s">
        <v>25</v>
      </c>
    </row>
    <row r="261" spans="1:11">
      <c r="A261" t="s">
        <v>14</v>
      </c>
      <c r="B261" t="s">
        <v>21</v>
      </c>
      <c r="C261" t="s">
        <v>16</v>
      </c>
      <c r="D261" t="s">
        <v>35</v>
      </c>
      <c r="E261" t="s">
        <v>27</v>
      </c>
      <c r="F261" s="1">
        <v>41931</v>
      </c>
      <c r="G261">
        <v>23</v>
      </c>
      <c r="H261">
        <v>0</v>
      </c>
      <c r="I261">
        <v>0</v>
      </c>
      <c r="K261" t="s">
        <v>25</v>
      </c>
    </row>
    <row r="262" spans="1:11">
      <c r="A262" t="s">
        <v>14</v>
      </c>
      <c r="B262" t="s">
        <v>21</v>
      </c>
      <c r="C262" t="s">
        <v>16</v>
      </c>
      <c r="D262" t="s">
        <v>35</v>
      </c>
      <c r="E262" t="s">
        <v>27</v>
      </c>
      <c r="F262" s="1">
        <v>41931</v>
      </c>
      <c r="G262">
        <v>23</v>
      </c>
      <c r="H262">
        <v>0</v>
      </c>
      <c r="I262">
        <v>0</v>
      </c>
      <c r="K262" t="s">
        <v>25</v>
      </c>
    </row>
    <row r="263" spans="1:11">
      <c r="A263" t="s">
        <v>14</v>
      </c>
      <c r="B263" t="s">
        <v>21</v>
      </c>
      <c r="C263" t="s">
        <v>16</v>
      </c>
      <c r="D263" t="s">
        <v>35</v>
      </c>
      <c r="E263" t="s">
        <v>27</v>
      </c>
      <c r="F263" s="1">
        <v>41931</v>
      </c>
      <c r="G263">
        <v>23</v>
      </c>
      <c r="H263">
        <v>0</v>
      </c>
      <c r="I263">
        <v>0</v>
      </c>
      <c r="K263" t="s">
        <v>25</v>
      </c>
    </row>
    <row r="264" spans="1:11">
      <c r="A264" t="s">
        <v>14</v>
      </c>
      <c r="B264" t="s">
        <v>21</v>
      </c>
      <c r="C264" t="s">
        <v>16</v>
      </c>
      <c r="D264" t="s">
        <v>35</v>
      </c>
      <c r="E264" t="s">
        <v>27</v>
      </c>
      <c r="F264" s="1">
        <v>41931</v>
      </c>
      <c r="G264">
        <v>23</v>
      </c>
      <c r="H264">
        <v>0</v>
      </c>
      <c r="I264">
        <v>0</v>
      </c>
      <c r="K264" t="s">
        <v>25</v>
      </c>
    </row>
    <row r="265" spans="1:11">
      <c r="A265" t="s">
        <v>14</v>
      </c>
      <c r="B265" t="s">
        <v>21</v>
      </c>
      <c r="C265" t="s">
        <v>16</v>
      </c>
      <c r="D265" t="s">
        <v>35</v>
      </c>
      <c r="E265" t="s">
        <v>27</v>
      </c>
      <c r="F265" s="1">
        <v>41931</v>
      </c>
      <c r="G265">
        <v>23</v>
      </c>
      <c r="H265">
        <v>0</v>
      </c>
      <c r="I265">
        <v>0</v>
      </c>
      <c r="K265" t="s">
        <v>25</v>
      </c>
    </row>
    <row r="266" spans="1:11">
      <c r="A266" t="s">
        <v>14</v>
      </c>
      <c r="B266" t="s">
        <v>21</v>
      </c>
      <c r="C266" t="s">
        <v>16</v>
      </c>
      <c r="D266" t="s">
        <v>35</v>
      </c>
      <c r="E266" t="s">
        <v>27</v>
      </c>
      <c r="F266" s="1">
        <v>41931</v>
      </c>
      <c r="G266">
        <v>23</v>
      </c>
      <c r="H266">
        <v>0</v>
      </c>
      <c r="I266">
        <v>0</v>
      </c>
      <c r="K266" t="s">
        <v>25</v>
      </c>
    </row>
    <row r="267" spans="1:11">
      <c r="A267" t="s">
        <v>14</v>
      </c>
      <c r="B267" t="s">
        <v>21</v>
      </c>
      <c r="C267" t="s">
        <v>16</v>
      </c>
      <c r="D267" t="s">
        <v>35</v>
      </c>
      <c r="E267" t="s">
        <v>27</v>
      </c>
      <c r="F267" s="1">
        <v>41931</v>
      </c>
      <c r="G267">
        <v>23</v>
      </c>
      <c r="H267">
        <v>0</v>
      </c>
      <c r="I267">
        <v>0</v>
      </c>
      <c r="K267" t="s">
        <v>25</v>
      </c>
    </row>
    <row r="268" spans="1:11">
      <c r="A268" t="s">
        <v>14</v>
      </c>
      <c r="B268" t="s">
        <v>21</v>
      </c>
      <c r="C268" t="s">
        <v>16</v>
      </c>
      <c r="D268" t="s">
        <v>35</v>
      </c>
      <c r="E268" t="s">
        <v>27</v>
      </c>
      <c r="F268" s="1">
        <v>41931</v>
      </c>
      <c r="G268">
        <v>23</v>
      </c>
      <c r="H268">
        <v>0</v>
      </c>
      <c r="I268">
        <v>0</v>
      </c>
      <c r="K268" t="s">
        <v>25</v>
      </c>
    </row>
    <row r="269" spans="1:11">
      <c r="A269" t="s">
        <v>14</v>
      </c>
      <c r="B269" t="s">
        <v>21</v>
      </c>
      <c r="C269" t="s">
        <v>16</v>
      </c>
      <c r="D269" t="s">
        <v>35</v>
      </c>
      <c r="E269" t="s">
        <v>27</v>
      </c>
      <c r="F269" s="1">
        <v>41931</v>
      </c>
      <c r="G269">
        <v>23</v>
      </c>
      <c r="H269">
        <v>0</v>
      </c>
      <c r="I269">
        <v>0</v>
      </c>
      <c r="K269" t="s">
        <v>25</v>
      </c>
    </row>
    <row r="270" spans="1:11">
      <c r="A270" t="s">
        <v>14</v>
      </c>
      <c r="B270" t="s">
        <v>21</v>
      </c>
      <c r="C270" t="s">
        <v>16</v>
      </c>
      <c r="D270" t="s">
        <v>35</v>
      </c>
      <c r="E270" t="s">
        <v>27</v>
      </c>
      <c r="F270" s="1">
        <v>41931</v>
      </c>
      <c r="G270">
        <v>23</v>
      </c>
      <c r="H270">
        <v>0</v>
      </c>
      <c r="I270">
        <v>0</v>
      </c>
      <c r="K270" t="s">
        <v>25</v>
      </c>
    </row>
    <row r="271" spans="1:11">
      <c r="A271" t="s">
        <v>7</v>
      </c>
      <c r="B271" t="s">
        <v>12</v>
      </c>
      <c r="D271" t="s">
        <v>35</v>
      </c>
      <c r="E271" t="s">
        <v>27</v>
      </c>
      <c r="F271" s="1">
        <v>41931</v>
      </c>
      <c r="G271">
        <v>17</v>
      </c>
      <c r="H271">
        <v>7</v>
      </c>
      <c r="I271">
        <v>3</v>
      </c>
    </row>
    <row r="272" spans="1:11">
      <c r="A272" t="s">
        <v>7</v>
      </c>
      <c r="B272" t="s">
        <v>12</v>
      </c>
      <c r="D272" t="s">
        <v>35</v>
      </c>
      <c r="E272" t="s">
        <v>27</v>
      </c>
      <c r="F272" s="1">
        <v>41931</v>
      </c>
      <c r="G272">
        <v>17</v>
      </c>
      <c r="H272">
        <v>0</v>
      </c>
      <c r="I272">
        <v>0</v>
      </c>
      <c r="K272" t="s">
        <v>25</v>
      </c>
    </row>
    <row r="273" spans="1:12">
      <c r="A273" t="s">
        <v>7</v>
      </c>
      <c r="B273" t="s">
        <v>12</v>
      </c>
      <c r="D273" t="s">
        <v>35</v>
      </c>
      <c r="E273" t="s">
        <v>27</v>
      </c>
      <c r="F273" s="1">
        <v>41931</v>
      </c>
      <c r="G273">
        <v>17</v>
      </c>
      <c r="H273">
        <v>0</v>
      </c>
      <c r="I273">
        <v>0</v>
      </c>
      <c r="K273" t="s">
        <v>25</v>
      </c>
    </row>
    <row r="274" spans="1:12">
      <c r="A274" t="s">
        <v>7</v>
      </c>
      <c r="B274" t="s">
        <v>12</v>
      </c>
      <c r="D274" t="s">
        <v>35</v>
      </c>
      <c r="E274" t="s">
        <v>27</v>
      </c>
      <c r="F274" s="1">
        <v>41931</v>
      </c>
      <c r="G274">
        <v>17</v>
      </c>
      <c r="H274">
        <v>0</v>
      </c>
      <c r="I274">
        <v>0</v>
      </c>
      <c r="K274" t="s">
        <v>25</v>
      </c>
    </row>
    <row r="275" spans="1:12">
      <c r="A275" t="s">
        <v>7</v>
      </c>
      <c r="B275" t="s">
        <v>12</v>
      </c>
      <c r="D275" t="s">
        <v>35</v>
      </c>
      <c r="E275" t="s">
        <v>27</v>
      </c>
      <c r="F275" s="1">
        <v>41931</v>
      </c>
      <c r="G275">
        <v>17</v>
      </c>
      <c r="H275">
        <v>0</v>
      </c>
      <c r="I275">
        <v>0</v>
      </c>
      <c r="K275" t="s">
        <v>25</v>
      </c>
    </row>
    <row r="276" spans="1:12">
      <c r="A276" t="s">
        <v>14</v>
      </c>
      <c r="B276" t="s">
        <v>22</v>
      </c>
      <c r="C276" t="s">
        <v>9</v>
      </c>
      <c r="D276" t="s">
        <v>35</v>
      </c>
      <c r="E276" t="s">
        <v>27</v>
      </c>
      <c r="F276" s="1">
        <v>41931</v>
      </c>
      <c r="G276">
        <v>16</v>
      </c>
      <c r="H276">
        <v>0</v>
      </c>
      <c r="I276">
        <v>0</v>
      </c>
      <c r="K276" t="s">
        <v>25</v>
      </c>
    </row>
    <row r="277" spans="1:12">
      <c r="A277" t="s">
        <v>14</v>
      </c>
      <c r="B277" t="s">
        <v>22</v>
      </c>
      <c r="C277" t="s">
        <v>9</v>
      </c>
      <c r="D277" t="s">
        <v>35</v>
      </c>
      <c r="E277" t="s">
        <v>27</v>
      </c>
      <c r="F277" s="1">
        <v>41931</v>
      </c>
      <c r="G277">
        <v>16</v>
      </c>
      <c r="H277">
        <v>0</v>
      </c>
      <c r="I277">
        <v>0</v>
      </c>
      <c r="K277" t="s">
        <v>25</v>
      </c>
    </row>
    <row r="278" spans="1:12">
      <c r="A278" t="s">
        <v>7</v>
      </c>
      <c r="B278" t="s">
        <v>8</v>
      </c>
      <c r="C278" t="s">
        <v>9</v>
      </c>
      <c r="D278" t="s">
        <v>35</v>
      </c>
      <c r="E278" t="s">
        <v>27</v>
      </c>
      <c r="F278" s="1">
        <v>41931</v>
      </c>
      <c r="G278">
        <v>18</v>
      </c>
      <c r="H278">
        <v>0</v>
      </c>
      <c r="I278">
        <v>0</v>
      </c>
      <c r="K278" t="s">
        <v>25</v>
      </c>
    </row>
    <row r="279" spans="1:12">
      <c r="A279" t="s">
        <v>7</v>
      </c>
      <c r="B279" t="s">
        <v>8</v>
      </c>
      <c r="C279" t="s">
        <v>9</v>
      </c>
      <c r="D279" t="s">
        <v>35</v>
      </c>
      <c r="E279" t="s">
        <v>27</v>
      </c>
      <c r="F279" s="1">
        <v>41931</v>
      </c>
      <c r="G279">
        <v>18</v>
      </c>
      <c r="H279">
        <v>0</v>
      </c>
      <c r="I279">
        <v>0</v>
      </c>
      <c r="K279" t="s">
        <v>25</v>
      </c>
    </row>
    <row r="280" spans="1:12">
      <c r="A280" t="s">
        <v>7</v>
      </c>
      <c r="B280" t="s">
        <v>8</v>
      </c>
      <c r="C280" t="s">
        <v>9</v>
      </c>
      <c r="D280" t="s">
        <v>35</v>
      </c>
      <c r="E280" t="s">
        <v>27</v>
      </c>
      <c r="F280" s="1">
        <v>41931</v>
      </c>
      <c r="G280">
        <v>18</v>
      </c>
      <c r="H280">
        <v>0</v>
      </c>
      <c r="I280">
        <v>0</v>
      </c>
      <c r="K280" t="s">
        <v>25</v>
      </c>
    </row>
    <row r="281" spans="1:12">
      <c r="A281" t="s">
        <v>14</v>
      </c>
      <c r="B281" t="s">
        <v>22</v>
      </c>
      <c r="C281" t="s">
        <v>16</v>
      </c>
      <c r="D281" t="s">
        <v>35</v>
      </c>
      <c r="E281" t="s">
        <v>27</v>
      </c>
      <c r="F281" s="1">
        <v>41931</v>
      </c>
      <c r="G281">
        <v>20</v>
      </c>
      <c r="H281">
        <v>0</v>
      </c>
      <c r="I281">
        <v>0</v>
      </c>
      <c r="K281" t="s">
        <v>25</v>
      </c>
      <c r="L281" t="s">
        <v>40</v>
      </c>
    </row>
    <row r="282" spans="1:12">
      <c r="A282" t="s">
        <v>14</v>
      </c>
      <c r="B282" t="s">
        <v>22</v>
      </c>
      <c r="C282" t="s">
        <v>16</v>
      </c>
      <c r="D282" t="s">
        <v>35</v>
      </c>
      <c r="E282" t="s">
        <v>27</v>
      </c>
      <c r="F282" s="1">
        <v>41931</v>
      </c>
      <c r="G282">
        <v>20</v>
      </c>
      <c r="H282">
        <v>0</v>
      </c>
      <c r="I282">
        <v>0</v>
      </c>
      <c r="K282" t="s">
        <v>25</v>
      </c>
      <c r="L282" t="s">
        <v>40</v>
      </c>
    </row>
    <row r="283" spans="1:12">
      <c r="A283" t="s">
        <v>14</v>
      </c>
      <c r="B283" t="s">
        <v>22</v>
      </c>
      <c r="C283" t="s">
        <v>16</v>
      </c>
      <c r="D283" t="s">
        <v>35</v>
      </c>
      <c r="E283" t="s">
        <v>27</v>
      </c>
      <c r="F283" s="1">
        <v>41931</v>
      </c>
      <c r="G283">
        <v>20</v>
      </c>
      <c r="H283">
        <v>0</v>
      </c>
      <c r="I283">
        <v>0</v>
      </c>
      <c r="K283" t="s">
        <v>25</v>
      </c>
      <c r="L283" t="s">
        <v>40</v>
      </c>
    </row>
    <row r="284" spans="1:12">
      <c r="A284" t="s">
        <v>14</v>
      </c>
      <c r="B284" t="s">
        <v>22</v>
      </c>
      <c r="C284" t="s">
        <v>16</v>
      </c>
      <c r="D284" t="s">
        <v>35</v>
      </c>
      <c r="E284" t="s">
        <v>27</v>
      </c>
      <c r="F284" s="1">
        <v>41931</v>
      </c>
      <c r="G284">
        <v>20</v>
      </c>
      <c r="H284">
        <v>0</v>
      </c>
      <c r="I284">
        <v>0</v>
      </c>
      <c r="K284" t="s">
        <v>25</v>
      </c>
      <c r="L284" t="s">
        <v>40</v>
      </c>
    </row>
    <row r="285" spans="1:12">
      <c r="A285" t="s">
        <v>14</v>
      </c>
      <c r="B285" t="s">
        <v>22</v>
      </c>
      <c r="C285" t="s">
        <v>16</v>
      </c>
      <c r="D285" t="s">
        <v>35</v>
      </c>
      <c r="E285" t="s">
        <v>27</v>
      </c>
      <c r="F285" s="1">
        <v>41931</v>
      </c>
      <c r="G285">
        <v>20</v>
      </c>
      <c r="H285">
        <v>0</v>
      </c>
      <c r="I285">
        <v>0</v>
      </c>
      <c r="K285" t="s">
        <v>25</v>
      </c>
      <c r="L285" t="s">
        <v>40</v>
      </c>
    </row>
    <row r="286" spans="1:12">
      <c r="A286" t="s">
        <v>14</v>
      </c>
      <c r="B286" t="s">
        <v>22</v>
      </c>
      <c r="C286" t="s">
        <v>16</v>
      </c>
      <c r="D286" t="s">
        <v>35</v>
      </c>
      <c r="E286" t="s">
        <v>27</v>
      </c>
      <c r="F286" s="1">
        <v>41931</v>
      </c>
      <c r="G286">
        <v>20</v>
      </c>
      <c r="H286">
        <v>0</v>
      </c>
      <c r="I286">
        <v>0</v>
      </c>
      <c r="K286" t="s">
        <v>25</v>
      </c>
      <c r="L286" t="s">
        <v>40</v>
      </c>
    </row>
    <row r="287" spans="1:12">
      <c r="A287" t="s">
        <v>14</v>
      </c>
      <c r="B287" t="s">
        <v>22</v>
      </c>
      <c r="C287" t="s">
        <v>16</v>
      </c>
      <c r="D287" t="s">
        <v>35</v>
      </c>
      <c r="E287" t="s">
        <v>27</v>
      </c>
      <c r="F287" s="1">
        <v>41931</v>
      </c>
      <c r="G287">
        <v>20</v>
      </c>
      <c r="H287">
        <v>0</v>
      </c>
      <c r="I287">
        <v>0</v>
      </c>
      <c r="K287" t="s">
        <v>25</v>
      </c>
      <c r="L287" t="s">
        <v>40</v>
      </c>
    </row>
    <row r="288" spans="1:12">
      <c r="A288" t="s">
        <v>14</v>
      </c>
      <c r="B288" t="s">
        <v>22</v>
      </c>
      <c r="C288" t="s">
        <v>16</v>
      </c>
      <c r="D288" t="s">
        <v>35</v>
      </c>
      <c r="E288" t="s">
        <v>27</v>
      </c>
      <c r="F288" s="1">
        <v>41931</v>
      </c>
      <c r="G288">
        <v>20</v>
      </c>
      <c r="H288">
        <v>0</v>
      </c>
      <c r="I288">
        <v>0</v>
      </c>
      <c r="K288" t="s">
        <v>25</v>
      </c>
      <c r="L288" t="s">
        <v>40</v>
      </c>
    </row>
    <row r="289" spans="1:12">
      <c r="A289" t="s">
        <v>14</v>
      </c>
      <c r="B289" t="s">
        <v>22</v>
      </c>
      <c r="C289" t="s">
        <v>16</v>
      </c>
      <c r="D289" t="s">
        <v>35</v>
      </c>
      <c r="E289" t="s">
        <v>27</v>
      </c>
      <c r="F289" s="1">
        <v>41931</v>
      </c>
      <c r="G289">
        <v>20</v>
      </c>
      <c r="H289">
        <v>0</v>
      </c>
      <c r="I289">
        <v>0</v>
      </c>
      <c r="K289" t="s">
        <v>25</v>
      </c>
      <c r="L289" t="s">
        <v>40</v>
      </c>
    </row>
    <row r="290" spans="1:12">
      <c r="A290" t="s">
        <v>14</v>
      </c>
      <c r="B290" t="s">
        <v>22</v>
      </c>
      <c r="C290" t="s">
        <v>16</v>
      </c>
      <c r="D290" t="s">
        <v>35</v>
      </c>
      <c r="E290" t="s">
        <v>27</v>
      </c>
      <c r="F290" s="1">
        <v>41931</v>
      </c>
      <c r="G290">
        <v>20</v>
      </c>
      <c r="H290">
        <v>0</v>
      </c>
      <c r="I290">
        <v>0</v>
      </c>
      <c r="K290" t="s">
        <v>25</v>
      </c>
      <c r="L290" t="s">
        <v>40</v>
      </c>
    </row>
    <row r="291" spans="1:12">
      <c r="A291" t="s">
        <v>14</v>
      </c>
      <c r="B291" t="s">
        <v>22</v>
      </c>
      <c r="C291" t="s">
        <v>16</v>
      </c>
      <c r="D291" t="s">
        <v>35</v>
      </c>
      <c r="E291" t="s">
        <v>27</v>
      </c>
      <c r="F291" s="1">
        <v>41931</v>
      </c>
      <c r="G291">
        <v>20</v>
      </c>
      <c r="H291">
        <v>0</v>
      </c>
      <c r="I291">
        <v>0</v>
      </c>
      <c r="K291" t="s">
        <v>25</v>
      </c>
      <c r="L291" t="s">
        <v>40</v>
      </c>
    </row>
    <row r="292" spans="1:12">
      <c r="A292" t="s">
        <v>14</v>
      </c>
      <c r="B292" t="s">
        <v>22</v>
      </c>
      <c r="C292" t="s">
        <v>16</v>
      </c>
      <c r="D292" t="s">
        <v>35</v>
      </c>
      <c r="E292" t="s">
        <v>27</v>
      </c>
      <c r="F292" s="1">
        <v>41931</v>
      </c>
      <c r="G292">
        <v>20</v>
      </c>
      <c r="H292">
        <v>0</v>
      </c>
      <c r="I292">
        <v>0</v>
      </c>
      <c r="K292" t="s">
        <v>25</v>
      </c>
      <c r="L292" t="s">
        <v>40</v>
      </c>
    </row>
    <row r="293" spans="1:12">
      <c r="A293" t="s">
        <v>14</v>
      </c>
      <c r="B293" t="s">
        <v>22</v>
      </c>
      <c r="C293" t="s">
        <v>16</v>
      </c>
      <c r="D293" t="s">
        <v>35</v>
      </c>
      <c r="E293" t="s">
        <v>27</v>
      </c>
      <c r="F293" s="1">
        <v>41931</v>
      </c>
      <c r="G293">
        <v>20</v>
      </c>
      <c r="H293">
        <v>0</v>
      </c>
      <c r="I293">
        <v>0</v>
      </c>
      <c r="K293" t="s">
        <v>25</v>
      </c>
      <c r="L293" t="s">
        <v>40</v>
      </c>
    </row>
    <row r="294" spans="1:12">
      <c r="A294" t="s">
        <v>14</v>
      </c>
      <c r="B294" t="s">
        <v>22</v>
      </c>
      <c r="C294" t="s">
        <v>16</v>
      </c>
      <c r="D294" t="s">
        <v>35</v>
      </c>
      <c r="E294" t="s">
        <v>27</v>
      </c>
      <c r="F294" s="1">
        <v>41931</v>
      </c>
      <c r="G294">
        <v>20</v>
      </c>
      <c r="H294">
        <v>0</v>
      </c>
      <c r="I294">
        <v>0</v>
      </c>
      <c r="K294" t="s">
        <v>25</v>
      </c>
      <c r="L294" t="s">
        <v>40</v>
      </c>
    </row>
    <row r="295" spans="1:12">
      <c r="A295" t="s">
        <v>14</v>
      </c>
      <c r="B295" t="s">
        <v>22</v>
      </c>
      <c r="C295" t="s">
        <v>16</v>
      </c>
      <c r="D295" t="s">
        <v>35</v>
      </c>
      <c r="E295" t="s">
        <v>27</v>
      </c>
      <c r="F295" s="1">
        <v>41931</v>
      </c>
      <c r="G295">
        <v>20</v>
      </c>
      <c r="H295">
        <v>0</v>
      </c>
      <c r="I295">
        <v>0</v>
      </c>
      <c r="K295" t="s">
        <v>25</v>
      </c>
      <c r="L295" t="s">
        <v>40</v>
      </c>
    </row>
    <row r="296" spans="1:12">
      <c r="A296" t="s">
        <v>14</v>
      </c>
      <c r="B296" t="s">
        <v>22</v>
      </c>
      <c r="C296" t="s">
        <v>16</v>
      </c>
      <c r="D296" t="s">
        <v>35</v>
      </c>
      <c r="E296" t="s">
        <v>27</v>
      </c>
      <c r="F296" s="1">
        <v>41931</v>
      </c>
      <c r="G296">
        <v>20</v>
      </c>
      <c r="H296">
        <v>0</v>
      </c>
      <c r="I296">
        <v>0</v>
      </c>
      <c r="K296" t="s">
        <v>25</v>
      </c>
      <c r="L296" t="s">
        <v>40</v>
      </c>
    </row>
    <row r="297" spans="1:12">
      <c r="A297" t="s">
        <v>14</v>
      </c>
      <c r="B297" t="s">
        <v>22</v>
      </c>
      <c r="C297" t="s">
        <v>16</v>
      </c>
      <c r="D297" t="s">
        <v>35</v>
      </c>
      <c r="E297" t="s">
        <v>27</v>
      </c>
      <c r="F297" s="1">
        <v>41931</v>
      </c>
      <c r="G297">
        <v>20</v>
      </c>
      <c r="H297">
        <v>0</v>
      </c>
      <c r="I297">
        <v>0</v>
      </c>
      <c r="K297" t="s">
        <v>25</v>
      </c>
      <c r="L297" t="s">
        <v>40</v>
      </c>
    </row>
    <row r="298" spans="1:12">
      <c r="A298" t="s">
        <v>14</v>
      </c>
      <c r="B298" t="s">
        <v>22</v>
      </c>
      <c r="C298" t="s">
        <v>16</v>
      </c>
      <c r="D298" t="s">
        <v>35</v>
      </c>
      <c r="E298" t="s">
        <v>27</v>
      </c>
      <c r="F298" s="1">
        <v>41931</v>
      </c>
      <c r="G298">
        <v>20</v>
      </c>
      <c r="H298">
        <v>0</v>
      </c>
      <c r="I298">
        <v>0</v>
      </c>
      <c r="K298" t="s">
        <v>25</v>
      </c>
      <c r="L298" t="s">
        <v>40</v>
      </c>
    </row>
    <row r="299" spans="1:12">
      <c r="A299" t="s">
        <v>14</v>
      </c>
      <c r="B299" t="s">
        <v>19</v>
      </c>
      <c r="D299" t="s">
        <v>35</v>
      </c>
      <c r="E299" t="s">
        <v>27</v>
      </c>
      <c r="F299" s="1">
        <v>41931</v>
      </c>
      <c r="G299">
        <v>12</v>
      </c>
      <c r="H299">
        <v>0</v>
      </c>
      <c r="I299">
        <v>0</v>
      </c>
      <c r="K299" t="s">
        <v>25</v>
      </c>
    </row>
    <row r="300" spans="1:12">
      <c r="A300" t="s">
        <v>14</v>
      </c>
      <c r="B300" t="s">
        <v>19</v>
      </c>
      <c r="D300" t="s">
        <v>35</v>
      </c>
      <c r="E300" t="s">
        <v>27</v>
      </c>
      <c r="F300" s="1">
        <v>41931</v>
      </c>
      <c r="G300">
        <v>12</v>
      </c>
      <c r="H300">
        <v>0</v>
      </c>
      <c r="I300">
        <v>0</v>
      </c>
      <c r="K300" t="s">
        <v>25</v>
      </c>
    </row>
    <row r="301" spans="1:12">
      <c r="A301" t="s">
        <v>14</v>
      </c>
      <c r="B301" t="s">
        <v>39</v>
      </c>
      <c r="C301" t="s">
        <v>16</v>
      </c>
      <c r="D301" t="s">
        <v>35</v>
      </c>
      <c r="E301" t="s">
        <v>27</v>
      </c>
      <c r="F301" s="1">
        <v>41931</v>
      </c>
      <c r="G301">
        <v>29</v>
      </c>
      <c r="H301">
        <v>13.9</v>
      </c>
      <c r="I301">
        <v>3.9</v>
      </c>
    </row>
    <row r="302" spans="1:12">
      <c r="A302" t="s">
        <v>14</v>
      </c>
      <c r="B302" t="s">
        <v>39</v>
      </c>
      <c r="C302" t="s">
        <v>16</v>
      </c>
      <c r="D302" t="s">
        <v>35</v>
      </c>
      <c r="E302" t="s">
        <v>27</v>
      </c>
      <c r="F302" s="1">
        <v>41931</v>
      </c>
      <c r="G302">
        <v>29</v>
      </c>
      <c r="H302">
        <v>0</v>
      </c>
      <c r="I302">
        <v>0</v>
      </c>
      <c r="K302" t="s">
        <v>25</v>
      </c>
    </row>
    <row r="303" spans="1:12">
      <c r="A303" t="s">
        <v>14</v>
      </c>
      <c r="B303" t="s">
        <v>39</v>
      </c>
      <c r="C303" t="s">
        <v>16</v>
      </c>
      <c r="D303" t="s">
        <v>35</v>
      </c>
      <c r="E303" t="s">
        <v>27</v>
      </c>
      <c r="F303" s="1">
        <v>41931</v>
      </c>
      <c r="G303">
        <v>29</v>
      </c>
      <c r="H303">
        <v>0</v>
      </c>
      <c r="I303">
        <v>0</v>
      </c>
      <c r="K303" t="s">
        <v>25</v>
      </c>
    </row>
    <row r="304" spans="1:12">
      <c r="A304" t="s">
        <v>14</v>
      </c>
      <c r="B304" t="s">
        <v>39</v>
      </c>
      <c r="C304" t="s">
        <v>16</v>
      </c>
      <c r="D304" t="s">
        <v>35</v>
      </c>
      <c r="E304" t="s">
        <v>27</v>
      </c>
      <c r="F304" s="1">
        <v>41931</v>
      </c>
      <c r="G304">
        <v>29</v>
      </c>
      <c r="H304">
        <v>0</v>
      </c>
      <c r="I304">
        <v>0</v>
      </c>
      <c r="K304" t="s">
        <v>25</v>
      </c>
    </row>
    <row r="305" spans="1:11">
      <c r="A305" t="s">
        <v>7</v>
      </c>
      <c r="B305" t="s">
        <v>12</v>
      </c>
      <c r="D305" t="s">
        <v>35</v>
      </c>
      <c r="E305" t="s">
        <v>27</v>
      </c>
      <c r="F305" s="1">
        <v>41931</v>
      </c>
      <c r="G305">
        <v>33</v>
      </c>
      <c r="H305">
        <v>19.100000000000001</v>
      </c>
      <c r="I305">
        <v>7.2</v>
      </c>
    </row>
    <row r="306" spans="1:11">
      <c r="A306" t="s">
        <v>7</v>
      </c>
      <c r="B306" t="s">
        <v>12</v>
      </c>
      <c r="D306" t="s">
        <v>35</v>
      </c>
      <c r="E306" t="s">
        <v>27</v>
      </c>
      <c r="F306" s="1">
        <v>41931</v>
      </c>
      <c r="G306">
        <v>33</v>
      </c>
      <c r="H306">
        <v>0</v>
      </c>
      <c r="I306">
        <v>0</v>
      </c>
      <c r="K306" t="s">
        <v>25</v>
      </c>
    </row>
    <row r="307" spans="1:11">
      <c r="A307" t="s">
        <v>7</v>
      </c>
      <c r="B307" t="s">
        <v>12</v>
      </c>
      <c r="D307" t="s">
        <v>35</v>
      </c>
      <c r="E307" t="s">
        <v>27</v>
      </c>
      <c r="F307" s="1">
        <v>41931</v>
      </c>
      <c r="G307">
        <v>33</v>
      </c>
      <c r="H307">
        <v>0</v>
      </c>
      <c r="I307">
        <v>0</v>
      </c>
      <c r="K307" t="s">
        <v>25</v>
      </c>
    </row>
    <row r="308" spans="1:11">
      <c r="A308" t="s">
        <v>7</v>
      </c>
      <c r="B308" t="s">
        <v>12</v>
      </c>
      <c r="D308" t="s">
        <v>35</v>
      </c>
      <c r="E308" t="s">
        <v>27</v>
      </c>
      <c r="F308" s="1">
        <v>41931</v>
      </c>
      <c r="G308">
        <v>24</v>
      </c>
      <c r="H308">
        <v>14.5</v>
      </c>
      <c r="I308">
        <v>7</v>
      </c>
    </row>
    <row r="309" spans="1:11">
      <c r="A309" t="s">
        <v>7</v>
      </c>
      <c r="B309" t="s">
        <v>12</v>
      </c>
      <c r="D309" t="s">
        <v>35</v>
      </c>
      <c r="E309" t="s">
        <v>27</v>
      </c>
      <c r="F309" s="1">
        <v>41931</v>
      </c>
      <c r="G309">
        <v>20</v>
      </c>
      <c r="H309">
        <v>7.7</v>
      </c>
      <c r="I309">
        <v>3.8</v>
      </c>
    </row>
    <row r="310" spans="1:11">
      <c r="A310" t="s">
        <v>7</v>
      </c>
      <c r="B310" t="s">
        <v>12</v>
      </c>
      <c r="D310" t="s">
        <v>35</v>
      </c>
      <c r="E310" t="s">
        <v>27</v>
      </c>
      <c r="F310" s="1">
        <v>41931</v>
      </c>
      <c r="G310">
        <v>20</v>
      </c>
      <c r="H310">
        <v>0</v>
      </c>
      <c r="I310">
        <v>0</v>
      </c>
      <c r="K310" t="s">
        <v>25</v>
      </c>
    </row>
    <row r="311" spans="1:11">
      <c r="A311" t="s">
        <v>7</v>
      </c>
      <c r="B311" t="s">
        <v>8</v>
      </c>
      <c r="C311" t="s">
        <v>16</v>
      </c>
      <c r="D311" t="s">
        <v>35</v>
      </c>
      <c r="E311" t="s">
        <v>27</v>
      </c>
      <c r="F311" s="1">
        <v>41931</v>
      </c>
      <c r="G311">
        <v>17</v>
      </c>
      <c r="H311">
        <v>9.5</v>
      </c>
      <c r="I311">
        <v>4</v>
      </c>
    </row>
    <row r="312" spans="1:11">
      <c r="A312" t="s">
        <v>14</v>
      </c>
      <c r="B312" t="s">
        <v>39</v>
      </c>
      <c r="C312" t="s">
        <v>16</v>
      </c>
      <c r="D312" t="s">
        <v>35</v>
      </c>
      <c r="E312" t="s">
        <v>27</v>
      </c>
      <c r="F312" s="1">
        <v>41931</v>
      </c>
      <c r="G312">
        <v>35</v>
      </c>
      <c r="H312">
        <v>9.5</v>
      </c>
      <c r="I312">
        <v>3</v>
      </c>
    </row>
    <row r="313" spans="1:11">
      <c r="A313" t="s">
        <v>14</v>
      </c>
      <c r="B313" t="s">
        <v>39</v>
      </c>
      <c r="C313" t="s">
        <v>16</v>
      </c>
      <c r="D313" t="s">
        <v>35</v>
      </c>
      <c r="E313" t="s">
        <v>27</v>
      </c>
      <c r="F313" s="1">
        <v>41931</v>
      </c>
      <c r="G313">
        <v>35</v>
      </c>
      <c r="H313">
        <v>19.899999999999999</v>
      </c>
      <c r="I313">
        <v>3.6</v>
      </c>
    </row>
    <row r="314" spans="1:11">
      <c r="A314" t="s">
        <v>14</v>
      </c>
      <c r="B314" t="s">
        <v>39</v>
      </c>
      <c r="C314" t="s">
        <v>16</v>
      </c>
      <c r="D314" t="s">
        <v>35</v>
      </c>
      <c r="E314" t="s">
        <v>27</v>
      </c>
      <c r="F314" s="1">
        <v>41931</v>
      </c>
      <c r="G314">
        <v>35</v>
      </c>
      <c r="H314">
        <v>20.5</v>
      </c>
      <c r="I314">
        <v>3.5</v>
      </c>
    </row>
    <row r="315" spans="1:11">
      <c r="A315" t="s">
        <v>14</v>
      </c>
      <c r="B315" t="s">
        <v>22</v>
      </c>
      <c r="C315" t="s">
        <v>16</v>
      </c>
      <c r="D315" t="s">
        <v>35</v>
      </c>
      <c r="E315" t="s">
        <v>27</v>
      </c>
      <c r="F315" s="1">
        <v>41931</v>
      </c>
      <c r="G315">
        <v>21</v>
      </c>
      <c r="H315">
        <v>9.1999999999999993</v>
      </c>
      <c r="I315">
        <v>1.5</v>
      </c>
    </row>
    <row r="316" spans="1:11">
      <c r="A316" t="s">
        <v>14</v>
      </c>
      <c r="B316" t="s">
        <v>22</v>
      </c>
      <c r="C316" t="s">
        <v>16</v>
      </c>
      <c r="D316" t="s">
        <v>35</v>
      </c>
      <c r="E316" t="s">
        <v>27</v>
      </c>
      <c r="F316" s="1">
        <v>41931</v>
      </c>
      <c r="G316">
        <v>21</v>
      </c>
      <c r="H316">
        <v>0</v>
      </c>
      <c r="I316">
        <v>0</v>
      </c>
      <c r="K316" t="s">
        <v>25</v>
      </c>
    </row>
    <row r="317" spans="1:11">
      <c r="A317" t="s">
        <v>14</v>
      </c>
      <c r="B317" t="s">
        <v>41</v>
      </c>
      <c r="C317" t="s">
        <v>16</v>
      </c>
      <c r="D317" t="s">
        <v>35</v>
      </c>
      <c r="E317" t="s">
        <v>27</v>
      </c>
      <c r="F317" s="1">
        <v>41931</v>
      </c>
      <c r="G317">
        <v>17</v>
      </c>
      <c r="H317">
        <v>0</v>
      </c>
      <c r="I317">
        <v>0</v>
      </c>
      <c r="K317" t="s">
        <v>25</v>
      </c>
    </row>
    <row r="318" spans="1:11">
      <c r="A318" t="s">
        <v>14</v>
      </c>
      <c r="B318" t="s">
        <v>41</v>
      </c>
      <c r="C318" t="s">
        <v>16</v>
      </c>
      <c r="D318" t="s">
        <v>35</v>
      </c>
      <c r="E318" t="s">
        <v>27</v>
      </c>
      <c r="F318" s="1">
        <v>41931</v>
      </c>
      <c r="G318">
        <v>17</v>
      </c>
      <c r="H318">
        <v>0</v>
      </c>
      <c r="I318">
        <v>0</v>
      </c>
      <c r="K318" t="s">
        <v>25</v>
      </c>
    </row>
    <row r="319" spans="1:11">
      <c r="A319" t="s">
        <v>14</v>
      </c>
      <c r="B319" t="s">
        <v>41</v>
      </c>
      <c r="C319" t="s">
        <v>16</v>
      </c>
      <c r="D319" t="s">
        <v>35</v>
      </c>
      <c r="E319" t="s">
        <v>27</v>
      </c>
      <c r="F319" s="1">
        <v>41931</v>
      </c>
      <c r="G319">
        <v>17</v>
      </c>
      <c r="H319">
        <v>0</v>
      </c>
      <c r="I319">
        <v>0</v>
      </c>
      <c r="K319" t="s">
        <v>25</v>
      </c>
    </row>
    <row r="320" spans="1:11">
      <c r="A320" t="s">
        <v>14</v>
      </c>
      <c r="B320" t="s">
        <v>41</v>
      </c>
      <c r="C320" t="s">
        <v>16</v>
      </c>
      <c r="D320" t="s">
        <v>35</v>
      </c>
      <c r="E320" t="s">
        <v>27</v>
      </c>
      <c r="F320" s="1">
        <v>41931</v>
      </c>
      <c r="G320">
        <v>17</v>
      </c>
      <c r="H320">
        <v>0</v>
      </c>
      <c r="I320">
        <v>0</v>
      </c>
      <c r="K320" t="s">
        <v>25</v>
      </c>
    </row>
    <row r="321" spans="1:11">
      <c r="A321" t="s">
        <v>14</v>
      </c>
      <c r="B321" t="s">
        <v>19</v>
      </c>
      <c r="D321" t="s">
        <v>35</v>
      </c>
      <c r="E321" t="s">
        <v>27</v>
      </c>
      <c r="F321" s="1">
        <v>41931</v>
      </c>
      <c r="G321">
        <v>12</v>
      </c>
      <c r="H321">
        <v>0</v>
      </c>
      <c r="I321">
        <v>0</v>
      </c>
      <c r="K321" t="s">
        <v>25</v>
      </c>
    </row>
    <row r="322" spans="1:11">
      <c r="A322" t="s">
        <v>14</v>
      </c>
      <c r="B322" t="s">
        <v>19</v>
      </c>
      <c r="D322" t="s">
        <v>35</v>
      </c>
      <c r="E322" t="s">
        <v>27</v>
      </c>
      <c r="F322" s="1">
        <v>41931</v>
      </c>
      <c r="G322">
        <v>12</v>
      </c>
      <c r="H322">
        <v>0</v>
      </c>
      <c r="I322">
        <v>0</v>
      </c>
      <c r="K322" t="s">
        <v>25</v>
      </c>
    </row>
    <row r="323" spans="1:11">
      <c r="A323" t="s">
        <v>14</v>
      </c>
      <c r="B323" t="s">
        <v>19</v>
      </c>
      <c r="D323" t="s">
        <v>35</v>
      </c>
      <c r="E323" t="s">
        <v>27</v>
      </c>
      <c r="F323" s="1">
        <v>41931</v>
      </c>
      <c r="G323">
        <v>12</v>
      </c>
      <c r="H323">
        <v>0</v>
      </c>
      <c r="I323">
        <v>0</v>
      </c>
      <c r="K323" t="s">
        <v>25</v>
      </c>
    </row>
    <row r="324" spans="1:11">
      <c r="A324" t="s">
        <v>14</v>
      </c>
      <c r="B324" t="s">
        <v>19</v>
      </c>
      <c r="D324" t="s">
        <v>35</v>
      </c>
      <c r="E324" t="s">
        <v>27</v>
      </c>
      <c r="F324" s="1">
        <v>41931</v>
      </c>
      <c r="G324">
        <v>12</v>
      </c>
      <c r="H324">
        <v>0</v>
      </c>
      <c r="I324">
        <v>0</v>
      </c>
      <c r="K324" t="s">
        <v>25</v>
      </c>
    </row>
    <row r="325" spans="1:11">
      <c r="A325" t="s">
        <v>7</v>
      </c>
      <c r="B325" t="s">
        <v>8</v>
      </c>
      <c r="C325" t="s">
        <v>16</v>
      </c>
      <c r="D325" t="s">
        <v>35</v>
      </c>
      <c r="E325" t="s">
        <v>27</v>
      </c>
      <c r="F325" s="1">
        <v>41931</v>
      </c>
      <c r="G325">
        <v>13</v>
      </c>
      <c r="H325">
        <v>0</v>
      </c>
      <c r="I325">
        <v>0</v>
      </c>
      <c r="K325" t="s">
        <v>25</v>
      </c>
    </row>
    <row r="326" spans="1:11">
      <c r="A326" t="s">
        <v>7</v>
      </c>
      <c r="B326" t="s">
        <v>8</v>
      </c>
      <c r="C326" t="s">
        <v>16</v>
      </c>
      <c r="D326" t="s">
        <v>35</v>
      </c>
      <c r="E326" t="s">
        <v>27</v>
      </c>
      <c r="F326" s="1">
        <v>41931</v>
      </c>
      <c r="G326">
        <v>13</v>
      </c>
      <c r="H326">
        <v>0</v>
      </c>
      <c r="I326">
        <v>0</v>
      </c>
      <c r="K326" t="s">
        <v>25</v>
      </c>
    </row>
    <row r="327" spans="1:11">
      <c r="A327" t="s">
        <v>14</v>
      </c>
      <c r="B327" t="s">
        <v>31</v>
      </c>
      <c r="C327" t="s">
        <v>16</v>
      </c>
      <c r="D327" t="s">
        <v>35</v>
      </c>
      <c r="E327" t="s">
        <v>27</v>
      </c>
      <c r="F327" s="1">
        <v>41931</v>
      </c>
      <c r="G327">
        <v>23</v>
      </c>
      <c r="H327">
        <v>0</v>
      </c>
      <c r="I327">
        <v>0</v>
      </c>
      <c r="K327" t="s">
        <v>25</v>
      </c>
    </row>
    <row r="328" spans="1:11">
      <c r="A328" t="s">
        <v>14</v>
      </c>
      <c r="B328" t="s">
        <v>31</v>
      </c>
      <c r="C328" t="s">
        <v>16</v>
      </c>
      <c r="D328" t="s">
        <v>35</v>
      </c>
      <c r="E328" t="s">
        <v>27</v>
      </c>
      <c r="F328" s="1">
        <v>41931</v>
      </c>
      <c r="G328">
        <v>23</v>
      </c>
      <c r="H328">
        <v>0</v>
      </c>
      <c r="I328">
        <v>0</v>
      </c>
      <c r="K328" t="s">
        <v>25</v>
      </c>
    </row>
    <row r="329" spans="1:11">
      <c r="A329" t="s">
        <v>14</v>
      </c>
      <c r="B329" t="s">
        <v>31</v>
      </c>
      <c r="C329" t="s">
        <v>16</v>
      </c>
      <c r="D329" t="s">
        <v>35</v>
      </c>
      <c r="E329" t="s">
        <v>27</v>
      </c>
      <c r="F329" s="1">
        <v>41931</v>
      </c>
      <c r="G329">
        <v>23</v>
      </c>
      <c r="H329">
        <v>0</v>
      </c>
      <c r="I329">
        <v>0</v>
      </c>
      <c r="K329" t="s">
        <v>25</v>
      </c>
    </row>
    <row r="330" spans="1:11">
      <c r="A330" t="s">
        <v>14</v>
      </c>
      <c r="B330" t="s">
        <v>31</v>
      </c>
      <c r="C330" t="s">
        <v>16</v>
      </c>
      <c r="D330" t="s">
        <v>35</v>
      </c>
      <c r="E330" t="s">
        <v>27</v>
      </c>
      <c r="F330" s="1">
        <v>41931</v>
      </c>
      <c r="G330">
        <v>23</v>
      </c>
      <c r="H330">
        <v>0</v>
      </c>
      <c r="I330">
        <v>0</v>
      </c>
      <c r="K330" t="s">
        <v>25</v>
      </c>
    </row>
    <row r="331" spans="1:11">
      <c r="A331" t="s">
        <v>14</v>
      </c>
      <c r="B331" t="s">
        <v>31</v>
      </c>
      <c r="C331" t="s">
        <v>16</v>
      </c>
      <c r="D331" t="s">
        <v>35</v>
      </c>
      <c r="E331" t="s">
        <v>27</v>
      </c>
      <c r="F331" s="1">
        <v>41931</v>
      </c>
      <c r="G331">
        <v>23</v>
      </c>
      <c r="H331">
        <v>0</v>
      </c>
      <c r="I331">
        <v>0</v>
      </c>
      <c r="K331" t="s">
        <v>25</v>
      </c>
    </row>
    <row r="332" spans="1:11">
      <c r="A332" t="s">
        <v>14</v>
      </c>
      <c r="B332" t="s">
        <v>31</v>
      </c>
      <c r="C332" t="s">
        <v>16</v>
      </c>
      <c r="D332" t="s">
        <v>35</v>
      </c>
      <c r="E332" t="s">
        <v>27</v>
      </c>
      <c r="F332" s="1">
        <v>41931</v>
      </c>
      <c r="G332">
        <v>23</v>
      </c>
      <c r="H332">
        <v>9.8000000000000007</v>
      </c>
      <c r="I332">
        <v>2</v>
      </c>
    </row>
    <row r="333" spans="1:11">
      <c r="A333" t="s">
        <v>14</v>
      </c>
      <c r="B333" t="s">
        <v>31</v>
      </c>
      <c r="C333" t="s">
        <v>16</v>
      </c>
      <c r="D333" t="s">
        <v>35</v>
      </c>
      <c r="E333" t="s">
        <v>27</v>
      </c>
      <c r="F333" s="1">
        <v>41931</v>
      </c>
      <c r="G333">
        <v>23</v>
      </c>
      <c r="H333">
        <v>9</v>
      </c>
      <c r="I333">
        <v>1.9</v>
      </c>
    </row>
    <row r="334" spans="1:11">
      <c r="A334" t="s">
        <v>14</v>
      </c>
      <c r="B334" t="s">
        <v>31</v>
      </c>
      <c r="C334" t="s">
        <v>16</v>
      </c>
      <c r="D334" t="s">
        <v>35</v>
      </c>
      <c r="E334" t="s">
        <v>27</v>
      </c>
      <c r="F334" s="1">
        <v>41931</v>
      </c>
      <c r="G334">
        <v>23</v>
      </c>
      <c r="H334">
        <v>0</v>
      </c>
      <c r="I334">
        <v>0</v>
      </c>
      <c r="K334" t="s">
        <v>25</v>
      </c>
    </row>
    <row r="335" spans="1:11">
      <c r="A335" t="s">
        <v>14</v>
      </c>
      <c r="B335" t="s">
        <v>31</v>
      </c>
      <c r="C335" t="s">
        <v>16</v>
      </c>
      <c r="D335" t="s">
        <v>35</v>
      </c>
      <c r="E335" t="s">
        <v>27</v>
      </c>
      <c r="F335" s="1">
        <v>41931</v>
      </c>
      <c r="G335">
        <v>23</v>
      </c>
      <c r="H335">
        <v>0</v>
      </c>
      <c r="I335">
        <v>0</v>
      </c>
      <c r="K335" t="s">
        <v>25</v>
      </c>
    </row>
    <row r="336" spans="1:11">
      <c r="A336" t="s">
        <v>14</v>
      </c>
      <c r="B336" t="s">
        <v>31</v>
      </c>
      <c r="C336" t="s">
        <v>16</v>
      </c>
      <c r="D336" t="s">
        <v>35</v>
      </c>
      <c r="E336" t="s">
        <v>27</v>
      </c>
      <c r="F336" s="1">
        <v>41931</v>
      </c>
      <c r="G336">
        <v>23</v>
      </c>
      <c r="H336">
        <v>0</v>
      </c>
      <c r="I336">
        <v>0</v>
      </c>
      <c r="K336" t="s">
        <v>25</v>
      </c>
    </row>
    <row r="337" spans="1:12">
      <c r="A337" t="s">
        <v>14</v>
      </c>
      <c r="B337" t="s">
        <v>31</v>
      </c>
      <c r="C337" t="s">
        <v>16</v>
      </c>
      <c r="D337" t="s">
        <v>35</v>
      </c>
      <c r="E337" t="s">
        <v>27</v>
      </c>
      <c r="F337" s="1">
        <v>41931</v>
      </c>
      <c r="G337">
        <v>23</v>
      </c>
      <c r="H337">
        <v>0</v>
      </c>
      <c r="I337">
        <v>0</v>
      </c>
      <c r="K337" t="s">
        <v>25</v>
      </c>
    </row>
    <row r="338" spans="1:12">
      <c r="A338" t="s">
        <v>14</v>
      </c>
      <c r="B338" t="s">
        <v>31</v>
      </c>
      <c r="C338" t="s">
        <v>16</v>
      </c>
      <c r="D338" t="s">
        <v>35</v>
      </c>
      <c r="E338" t="s">
        <v>27</v>
      </c>
      <c r="F338" s="1">
        <v>41931</v>
      </c>
      <c r="G338">
        <v>23</v>
      </c>
      <c r="H338">
        <v>0</v>
      </c>
      <c r="I338">
        <v>0</v>
      </c>
      <c r="K338" t="s">
        <v>25</v>
      </c>
    </row>
    <row r="339" spans="1:12">
      <c r="A339" t="s">
        <v>14</v>
      </c>
      <c r="B339" t="s">
        <v>31</v>
      </c>
      <c r="C339" t="s">
        <v>16</v>
      </c>
      <c r="D339" t="s">
        <v>35</v>
      </c>
      <c r="E339" t="s">
        <v>27</v>
      </c>
      <c r="F339" s="1">
        <v>41931</v>
      </c>
      <c r="G339">
        <v>23</v>
      </c>
      <c r="H339">
        <v>0</v>
      </c>
      <c r="I339">
        <v>0</v>
      </c>
      <c r="K339" t="s">
        <v>25</v>
      </c>
    </row>
    <row r="340" spans="1:12">
      <c r="A340" t="s">
        <v>14</v>
      </c>
      <c r="B340" t="s">
        <v>31</v>
      </c>
      <c r="C340" t="s">
        <v>16</v>
      </c>
      <c r="D340" t="s">
        <v>35</v>
      </c>
      <c r="E340" t="s">
        <v>27</v>
      </c>
      <c r="F340" s="1">
        <v>41931</v>
      </c>
      <c r="G340">
        <v>23</v>
      </c>
      <c r="H340">
        <v>0</v>
      </c>
      <c r="I340">
        <v>0</v>
      </c>
      <c r="K340" t="s">
        <v>25</v>
      </c>
    </row>
    <row r="341" spans="1:12">
      <c r="A341" t="s">
        <v>14</v>
      </c>
      <c r="B341" t="s">
        <v>31</v>
      </c>
      <c r="C341" t="s">
        <v>16</v>
      </c>
      <c r="D341" t="s">
        <v>35</v>
      </c>
      <c r="E341" t="s">
        <v>27</v>
      </c>
      <c r="F341" s="1">
        <v>41931</v>
      </c>
      <c r="G341">
        <v>23</v>
      </c>
      <c r="H341">
        <v>0</v>
      </c>
      <c r="I341">
        <v>0</v>
      </c>
      <c r="K341" t="s">
        <v>25</v>
      </c>
    </row>
    <row r="342" spans="1:12">
      <c r="A342" t="s">
        <v>14</v>
      </c>
      <c r="B342" t="s">
        <v>31</v>
      </c>
      <c r="C342" t="s">
        <v>16</v>
      </c>
      <c r="D342" t="s">
        <v>35</v>
      </c>
      <c r="E342" t="s">
        <v>27</v>
      </c>
      <c r="F342" s="1">
        <v>41931</v>
      </c>
      <c r="G342">
        <v>23</v>
      </c>
      <c r="H342">
        <v>0</v>
      </c>
      <c r="I342">
        <v>0</v>
      </c>
      <c r="K342" t="s">
        <v>25</v>
      </c>
    </row>
    <row r="343" spans="1:12">
      <c r="A343" t="s">
        <v>14</v>
      </c>
      <c r="B343" t="s">
        <v>31</v>
      </c>
      <c r="C343" t="s">
        <v>16</v>
      </c>
      <c r="D343" t="s">
        <v>35</v>
      </c>
      <c r="E343" t="s">
        <v>27</v>
      </c>
      <c r="F343" s="1">
        <v>41931</v>
      </c>
      <c r="G343">
        <v>23</v>
      </c>
      <c r="H343">
        <v>0</v>
      </c>
      <c r="I343">
        <v>0</v>
      </c>
      <c r="K343" t="s">
        <v>25</v>
      </c>
    </row>
    <row r="344" spans="1:12">
      <c r="A344" t="s">
        <v>14</v>
      </c>
      <c r="B344" t="s">
        <v>31</v>
      </c>
      <c r="C344" t="s">
        <v>16</v>
      </c>
      <c r="D344" t="s">
        <v>35</v>
      </c>
      <c r="E344" t="s">
        <v>27</v>
      </c>
      <c r="F344" s="1">
        <v>41931</v>
      </c>
      <c r="G344">
        <v>23</v>
      </c>
      <c r="H344">
        <v>0</v>
      </c>
      <c r="I344">
        <v>0</v>
      </c>
      <c r="K344" t="s">
        <v>25</v>
      </c>
    </row>
    <row r="345" spans="1:12">
      <c r="A345" t="s">
        <v>14</v>
      </c>
      <c r="B345" t="s">
        <v>31</v>
      </c>
      <c r="C345" t="s">
        <v>16</v>
      </c>
      <c r="D345" t="s">
        <v>35</v>
      </c>
      <c r="E345" t="s">
        <v>27</v>
      </c>
      <c r="F345" s="1">
        <v>41931</v>
      </c>
      <c r="G345">
        <v>23</v>
      </c>
      <c r="H345">
        <v>0</v>
      </c>
      <c r="I345">
        <v>0</v>
      </c>
      <c r="K345" t="s">
        <v>25</v>
      </c>
    </row>
    <row r="346" spans="1:12">
      <c r="A346" t="s">
        <v>14</v>
      </c>
      <c r="B346" t="s">
        <v>22</v>
      </c>
      <c r="C346" t="s">
        <v>9</v>
      </c>
      <c r="D346" t="s">
        <v>35</v>
      </c>
      <c r="E346" t="s">
        <v>27</v>
      </c>
      <c r="F346" s="1">
        <v>41931</v>
      </c>
      <c r="G346">
        <v>12</v>
      </c>
      <c r="H346">
        <v>0</v>
      </c>
      <c r="I346">
        <v>0</v>
      </c>
      <c r="K346" t="s">
        <v>25</v>
      </c>
      <c r="L346" t="s">
        <v>42</v>
      </c>
    </row>
    <row r="347" spans="1:12">
      <c r="A347" t="s">
        <v>14</v>
      </c>
      <c r="B347" t="s">
        <v>22</v>
      </c>
      <c r="C347" t="s">
        <v>9</v>
      </c>
      <c r="D347" t="s">
        <v>35</v>
      </c>
      <c r="E347" t="s">
        <v>27</v>
      </c>
      <c r="F347" s="1">
        <v>41931</v>
      </c>
      <c r="G347">
        <v>12</v>
      </c>
      <c r="H347">
        <v>0</v>
      </c>
      <c r="I347">
        <v>0</v>
      </c>
      <c r="K347" t="s">
        <v>25</v>
      </c>
      <c r="L347" t="s">
        <v>42</v>
      </c>
    </row>
    <row r="348" spans="1:12">
      <c r="A348" t="s">
        <v>14</v>
      </c>
      <c r="B348" t="s">
        <v>22</v>
      </c>
      <c r="C348" t="s">
        <v>9</v>
      </c>
      <c r="D348" t="s">
        <v>35</v>
      </c>
      <c r="E348" t="s">
        <v>27</v>
      </c>
      <c r="F348" s="1">
        <v>41931</v>
      </c>
      <c r="G348">
        <v>12</v>
      </c>
      <c r="H348">
        <v>0</v>
      </c>
      <c r="I348">
        <v>0</v>
      </c>
      <c r="K348" t="s">
        <v>25</v>
      </c>
      <c r="L348" t="s">
        <v>42</v>
      </c>
    </row>
    <row r="349" spans="1:12">
      <c r="A349" t="s">
        <v>14</v>
      </c>
      <c r="B349" t="s">
        <v>22</v>
      </c>
      <c r="C349" t="s">
        <v>9</v>
      </c>
      <c r="D349" t="s">
        <v>35</v>
      </c>
      <c r="E349" t="s">
        <v>27</v>
      </c>
      <c r="F349" s="1">
        <v>41931</v>
      </c>
      <c r="G349">
        <v>12</v>
      </c>
      <c r="H349">
        <v>0</v>
      </c>
      <c r="I349">
        <v>0</v>
      </c>
      <c r="K349" t="s">
        <v>25</v>
      </c>
      <c r="L349" t="s">
        <v>42</v>
      </c>
    </row>
    <row r="350" spans="1:12">
      <c r="A350" t="s">
        <v>14</v>
      </c>
      <c r="B350" t="s">
        <v>22</v>
      </c>
      <c r="C350" t="s">
        <v>9</v>
      </c>
      <c r="D350" t="s">
        <v>35</v>
      </c>
      <c r="E350" t="s">
        <v>27</v>
      </c>
      <c r="F350" s="1">
        <v>41931</v>
      </c>
      <c r="G350">
        <v>12</v>
      </c>
      <c r="H350">
        <v>0</v>
      </c>
      <c r="I350">
        <v>0</v>
      </c>
      <c r="K350" t="s">
        <v>25</v>
      </c>
      <c r="L350" t="s">
        <v>42</v>
      </c>
    </row>
    <row r="351" spans="1:12">
      <c r="A351" t="s">
        <v>14</v>
      </c>
      <c r="B351" t="s">
        <v>22</v>
      </c>
      <c r="C351" t="s">
        <v>9</v>
      </c>
      <c r="D351" t="s">
        <v>35</v>
      </c>
      <c r="E351" t="s">
        <v>27</v>
      </c>
      <c r="F351" s="1">
        <v>41931</v>
      </c>
      <c r="G351">
        <v>12</v>
      </c>
      <c r="H351">
        <v>0</v>
      </c>
      <c r="I351">
        <v>0</v>
      </c>
      <c r="K351" t="s">
        <v>25</v>
      </c>
      <c r="L351" t="s">
        <v>42</v>
      </c>
    </row>
    <row r="352" spans="1:12">
      <c r="A352" t="s">
        <v>14</v>
      </c>
      <c r="B352" t="s">
        <v>22</v>
      </c>
      <c r="C352" t="s">
        <v>9</v>
      </c>
      <c r="D352" t="s">
        <v>35</v>
      </c>
      <c r="E352" t="s">
        <v>27</v>
      </c>
      <c r="F352" s="1">
        <v>41931</v>
      </c>
      <c r="G352">
        <v>12</v>
      </c>
      <c r="H352">
        <v>0</v>
      </c>
      <c r="I352">
        <v>0</v>
      </c>
      <c r="K352" t="s">
        <v>25</v>
      </c>
      <c r="L352" t="s">
        <v>42</v>
      </c>
    </row>
    <row r="353" spans="1:12">
      <c r="A353" t="s">
        <v>14</v>
      </c>
      <c r="B353" t="s">
        <v>43</v>
      </c>
      <c r="C353" t="s">
        <v>16</v>
      </c>
      <c r="D353" t="s">
        <v>35</v>
      </c>
      <c r="E353" t="s">
        <v>27</v>
      </c>
      <c r="F353" s="1">
        <v>41931</v>
      </c>
      <c r="G353">
        <v>15</v>
      </c>
      <c r="H353">
        <v>0</v>
      </c>
      <c r="I353">
        <v>0</v>
      </c>
      <c r="K353" t="s">
        <v>25</v>
      </c>
      <c r="L353" t="s">
        <v>42</v>
      </c>
    </row>
    <row r="354" spans="1:12">
      <c r="A354" t="s">
        <v>14</v>
      </c>
      <c r="B354" t="s">
        <v>43</v>
      </c>
      <c r="C354" t="s">
        <v>16</v>
      </c>
      <c r="D354" t="s">
        <v>35</v>
      </c>
      <c r="E354" t="s">
        <v>27</v>
      </c>
      <c r="F354" s="1">
        <v>41931</v>
      </c>
      <c r="G354">
        <v>15</v>
      </c>
      <c r="H354">
        <v>0</v>
      </c>
      <c r="I354">
        <v>0</v>
      </c>
      <c r="K354" t="s">
        <v>25</v>
      </c>
      <c r="L354" t="s">
        <v>42</v>
      </c>
    </row>
    <row r="355" spans="1:12">
      <c r="A355" t="s">
        <v>14</v>
      </c>
      <c r="B355" t="s">
        <v>22</v>
      </c>
      <c r="C355" t="s">
        <v>16</v>
      </c>
      <c r="D355" t="s">
        <v>35</v>
      </c>
      <c r="E355" t="s">
        <v>27</v>
      </c>
      <c r="F355" s="1">
        <v>41931</v>
      </c>
      <c r="G355">
        <v>24</v>
      </c>
      <c r="H355">
        <v>0</v>
      </c>
      <c r="I355">
        <v>0</v>
      </c>
      <c r="K355" t="s">
        <v>25</v>
      </c>
      <c r="L355" t="s">
        <v>44</v>
      </c>
    </row>
    <row r="356" spans="1:12">
      <c r="A356" t="s">
        <v>14</v>
      </c>
      <c r="B356" t="s">
        <v>22</v>
      </c>
      <c r="C356" t="s">
        <v>16</v>
      </c>
      <c r="D356" t="s">
        <v>35</v>
      </c>
      <c r="E356" t="s">
        <v>27</v>
      </c>
      <c r="F356" s="1">
        <v>41931</v>
      </c>
      <c r="G356">
        <v>24</v>
      </c>
      <c r="H356">
        <v>0</v>
      </c>
      <c r="I356">
        <v>0</v>
      </c>
      <c r="K356" t="s">
        <v>25</v>
      </c>
      <c r="L356" t="s">
        <v>44</v>
      </c>
    </row>
    <row r="357" spans="1:12">
      <c r="A357" t="s">
        <v>14</v>
      </c>
      <c r="B357" t="s">
        <v>22</v>
      </c>
      <c r="C357" t="s">
        <v>16</v>
      </c>
      <c r="D357" t="s">
        <v>35</v>
      </c>
      <c r="E357" t="s">
        <v>27</v>
      </c>
      <c r="F357" s="1">
        <v>41931</v>
      </c>
      <c r="G357">
        <v>24</v>
      </c>
      <c r="H357">
        <v>0</v>
      </c>
      <c r="I357">
        <v>0</v>
      </c>
      <c r="K357" t="s">
        <v>25</v>
      </c>
      <c r="L357" t="s">
        <v>44</v>
      </c>
    </row>
    <row r="358" spans="1:12">
      <c r="A358" t="s">
        <v>14</v>
      </c>
      <c r="B358" t="s">
        <v>22</v>
      </c>
      <c r="C358" t="s">
        <v>16</v>
      </c>
      <c r="D358" t="s">
        <v>35</v>
      </c>
      <c r="E358" t="s">
        <v>27</v>
      </c>
      <c r="F358" s="1">
        <v>41931</v>
      </c>
      <c r="G358">
        <v>24</v>
      </c>
      <c r="H358">
        <v>0</v>
      </c>
      <c r="I358">
        <v>0</v>
      </c>
      <c r="K358" t="s">
        <v>25</v>
      </c>
      <c r="L358" t="s">
        <v>44</v>
      </c>
    </row>
    <row r="359" spans="1:12">
      <c r="A359" t="s">
        <v>14</v>
      </c>
      <c r="B359" t="s">
        <v>22</v>
      </c>
      <c r="C359" t="s">
        <v>16</v>
      </c>
      <c r="D359" t="s">
        <v>35</v>
      </c>
      <c r="E359" t="s">
        <v>27</v>
      </c>
      <c r="F359" s="1">
        <v>41931</v>
      </c>
      <c r="G359">
        <v>24</v>
      </c>
      <c r="H359">
        <v>0</v>
      </c>
      <c r="I359">
        <v>0</v>
      </c>
      <c r="K359" t="s">
        <v>25</v>
      </c>
      <c r="L359" t="s">
        <v>44</v>
      </c>
    </row>
    <row r="360" spans="1:12">
      <c r="A360" t="s">
        <v>14</v>
      </c>
      <c r="B360" t="s">
        <v>22</v>
      </c>
      <c r="C360" t="s">
        <v>16</v>
      </c>
      <c r="D360" t="s">
        <v>35</v>
      </c>
      <c r="E360" t="s">
        <v>27</v>
      </c>
      <c r="F360" s="1">
        <v>41931</v>
      </c>
      <c r="G360">
        <v>24</v>
      </c>
      <c r="H360">
        <v>0</v>
      </c>
      <c r="I360">
        <v>0</v>
      </c>
      <c r="K360" t="s">
        <v>25</v>
      </c>
      <c r="L360" t="s">
        <v>44</v>
      </c>
    </row>
    <row r="361" spans="1:12">
      <c r="A361" t="s">
        <v>14</v>
      </c>
      <c r="B361" t="s">
        <v>22</v>
      </c>
      <c r="C361" t="s">
        <v>16</v>
      </c>
      <c r="D361" t="s">
        <v>35</v>
      </c>
      <c r="E361" t="s">
        <v>27</v>
      </c>
      <c r="F361" s="1">
        <v>41931</v>
      </c>
      <c r="G361">
        <v>24</v>
      </c>
      <c r="H361">
        <v>0</v>
      </c>
      <c r="I361">
        <v>0</v>
      </c>
      <c r="K361" t="s">
        <v>25</v>
      </c>
      <c r="L361" t="s">
        <v>44</v>
      </c>
    </row>
    <row r="362" spans="1:12">
      <c r="A362" t="s">
        <v>14</v>
      </c>
      <c r="B362" t="s">
        <v>22</v>
      </c>
      <c r="C362" t="s">
        <v>16</v>
      </c>
      <c r="D362" t="s">
        <v>35</v>
      </c>
      <c r="E362" t="s">
        <v>27</v>
      </c>
      <c r="F362" s="1">
        <v>41931</v>
      </c>
      <c r="G362">
        <v>24</v>
      </c>
      <c r="H362">
        <v>0</v>
      </c>
      <c r="I362">
        <v>0</v>
      </c>
      <c r="K362" t="s">
        <v>25</v>
      </c>
      <c r="L362" t="s">
        <v>44</v>
      </c>
    </row>
    <row r="363" spans="1:12">
      <c r="A363" t="s">
        <v>14</v>
      </c>
      <c r="B363" t="s">
        <v>22</v>
      </c>
      <c r="C363" t="s">
        <v>16</v>
      </c>
      <c r="D363" t="s">
        <v>35</v>
      </c>
      <c r="E363" t="s">
        <v>27</v>
      </c>
      <c r="F363" s="1">
        <v>41931</v>
      </c>
      <c r="G363">
        <v>24</v>
      </c>
      <c r="H363">
        <v>0</v>
      </c>
      <c r="I363">
        <v>0</v>
      </c>
      <c r="K363" t="s">
        <v>25</v>
      </c>
      <c r="L363" t="s">
        <v>44</v>
      </c>
    </row>
    <row r="364" spans="1:12">
      <c r="A364" t="s">
        <v>14</v>
      </c>
      <c r="B364" t="s">
        <v>22</v>
      </c>
      <c r="C364" t="s">
        <v>16</v>
      </c>
      <c r="D364" t="s">
        <v>35</v>
      </c>
      <c r="E364" t="s">
        <v>27</v>
      </c>
      <c r="F364" s="1">
        <v>41931</v>
      </c>
      <c r="G364">
        <v>24</v>
      </c>
      <c r="H364">
        <v>0</v>
      </c>
      <c r="I364">
        <v>0</v>
      </c>
      <c r="K364" t="s">
        <v>25</v>
      </c>
      <c r="L364" t="s">
        <v>44</v>
      </c>
    </row>
    <row r="365" spans="1:12">
      <c r="A365" t="s">
        <v>14</v>
      </c>
      <c r="B365" t="s">
        <v>22</v>
      </c>
      <c r="C365" t="s">
        <v>16</v>
      </c>
      <c r="D365" t="s">
        <v>35</v>
      </c>
      <c r="E365" t="s">
        <v>27</v>
      </c>
      <c r="F365" s="1">
        <v>41931</v>
      </c>
      <c r="G365">
        <v>24</v>
      </c>
      <c r="H365">
        <v>0</v>
      </c>
      <c r="I365">
        <v>0</v>
      </c>
      <c r="K365" t="s">
        <v>25</v>
      </c>
      <c r="L365" t="s">
        <v>44</v>
      </c>
    </row>
    <row r="366" spans="1:12">
      <c r="A366" t="s">
        <v>14</v>
      </c>
      <c r="B366" t="s">
        <v>22</v>
      </c>
      <c r="C366" t="s">
        <v>16</v>
      </c>
      <c r="D366" t="s">
        <v>35</v>
      </c>
      <c r="E366" t="s">
        <v>27</v>
      </c>
      <c r="F366" s="1">
        <v>41931</v>
      </c>
      <c r="G366">
        <v>24</v>
      </c>
      <c r="H366">
        <v>0</v>
      </c>
      <c r="I366">
        <v>0</v>
      </c>
      <c r="K366" t="s">
        <v>25</v>
      </c>
      <c r="L366" t="s">
        <v>44</v>
      </c>
    </row>
    <row r="367" spans="1:12">
      <c r="A367" t="s">
        <v>14</v>
      </c>
      <c r="B367" t="s">
        <v>22</v>
      </c>
      <c r="C367" t="s">
        <v>16</v>
      </c>
      <c r="D367" t="s">
        <v>35</v>
      </c>
      <c r="E367" t="s">
        <v>27</v>
      </c>
      <c r="F367" s="1">
        <v>41931</v>
      </c>
      <c r="G367">
        <v>24</v>
      </c>
      <c r="H367">
        <v>0</v>
      </c>
      <c r="I367">
        <v>0</v>
      </c>
      <c r="K367" t="s">
        <v>25</v>
      </c>
      <c r="L367" t="s">
        <v>44</v>
      </c>
    </row>
    <row r="368" spans="1:12">
      <c r="A368" t="s">
        <v>14</v>
      </c>
      <c r="B368" t="s">
        <v>22</v>
      </c>
      <c r="C368" t="s">
        <v>16</v>
      </c>
      <c r="D368" t="s">
        <v>35</v>
      </c>
      <c r="E368" t="s">
        <v>27</v>
      </c>
      <c r="F368" s="1">
        <v>41931</v>
      </c>
      <c r="G368">
        <v>24</v>
      </c>
      <c r="H368">
        <v>0</v>
      </c>
      <c r="I368">
        <v>0</v>
      </c>
      <c r="K368" t="s">
        <v>25</v>
      </c>
      <c r="L368" t="s">
        <v>44</v>
      </c>
    </row>
    <row r="369" spans="1:12">
      <c r="A369" t="s">
        <v>14</v>
      </c>
      <c r="B369" t="s">
        <v>22</v>
      </c>
      <c r="C369" t="s">
        <v>16</v>
      </c>
      <c r="D369" t="s">
        <v>35</v>
      </c>
      <c r="E369" t="s">
        <v>27</v>
      </c>
      <c r="F369" s="1">
        <v>41931</v>
      </c>
      <c r="G369">
        <v>24</v>
      </c>
      <c r="H369">
        <v>0</v>
      </c>
      <c r="I369">
        <v>0</v>
      </c>
      <c r="K369" t="s">
        <v>25</v>
      </c>
      <c r="L369" t="s">
        <v>44</v>
      </c>
    </row>
    <row r="370" spans="1:12">
      <c r="A370" t="s">
        <v>14</v>
      </c>
      <c r="B370" t="s">
        <v>22</v>
      </c>
      <c r="C370" t="s">
        <v>16</v>
      </c>
      <c r="D370" t="s">
        <v>35</v>
      </c>
      <c r="E370" t="s">
        <v>27</v>
      </c>
      <c r="F370" s="1">
        <v>41931</v>
      </c>
      <c r="G370">
        <v>24</v>
      </c>
      <c r="H370">
        <v>0</v>
      </c>
      <c r="I370">
        <v>0</v>
      </c>
      <c r="K370" t="s">
        <v>25</v>
      </c>
      <c r="L370" t="s">
        <v>44</v>
      </c>
    </row>
    <row r="371" spans="1:12">
      <c r="A371" t="s">
        <v>14</v>
      </c>
      <c r="B371" t="s">
        <v>22</v>
      </c>
      <c r="C371" t="s">
        <v>16</v>
      </c>
      <c r="D371" t="s">
        <v>35</v>
      </c>
      <c r="E371" t="s">
        <v>27</v>
      </c>
      <c r="F371" s="1">
        <v>41931</v>
      </c>
      <c r="G371">
        <v>24</v>
      </c>
      <c r="H371">
        <v>0</v>
      </c>
      <c r="I371">
        <v>0</v>
      </c>
      <c r="K371" t="s">
        <v>25</v>
      </c>
      <c r="L371" t="s">
        <v>44</v>
      </c>
    </row>
    <row r="372" spans="1:12">
      <c r="A372" t="s">
        <v>14</v>
      </c>
      <c r="B372" t="s">
        <v>22</v>
      </c>
      <c r="C372" t="s">
        <v>16</v>
      </c>
      <c r="D372" t="s">
        <v>35</v>
      </c>
      <c r="E372" t="s">
        <v>27</v>
      </c>
      <c r="F372" s="1">
        <v>41931</v>
      </c>
      <c r="G372">
        <v>24</v>
      </c>
      <c r="H372">
        <v>0</v>
      </c>
      <c r="I372">
        <v>0</v>
      </c>
      <c r="K372" t="s">
        <v>25</v>
      </c>
      <c r="L372" t="s">
        <v>44</v>
      </c>
    </row>
    <row r="373" spans="1:12">
      <c r="A373" t="s">
        <v>14</v>
      </c>
      <c r="B373" t="s">
        <v>22</v>
      </c>
      <c r="C373" t="s">
        <v>16</v>
      </c>
      <c r="D373" t="s">
        <v>35</v>
      </c>
      <c r="E373" t="s">
        <v>27</v>
      </c>
      <c r="F373" s="1">
        <v>41931</v>
      </c>
      <c r="G373">
        <v>24</v>
      </c>
      <c r="H373">
        <v>0</v>
      </c>
      <c r="I373">
        <v>0</v>
      </c>
      <c r="K373" t="s">
        <v>25</v>
      </c>
      <c r="L373" t="s">
        <v>44</v>
      </c>
    </row>
    <row r="374" spans="1:12">
      <c r="A374" t="s">
        <v>14</v>
      </c>
      <c r="B374" t="s">
        <v>22</v>
      </c>
      <c r="C374" t="s">
        <v>16</v>
      </c>
      <c r="D374" t="s">
        <v>35</v>
      </c>
      <c r="E374" t="s">
        <v>27</v>
      </c>
      <c r="F374" s="1">
        <v>41931</v>
      </c>
      <c r="G374">
        <v>24</v>
      </c>
      <c r="H374">
        <v>0</v>
      </c>
      <c r="I374">
        <v>0</v>
      </c>
      <c r="K374" t="s">
        <v>25</v>
      </c>
      <c r="L374" t="s">
        <v>44</v>
      </c>
    </row>
    <row r="375" spans="1:12">
      <c r="A375" t="s">
        <v>14</v>
      </c>
      <c r="B375" t="s">
        <v>22</v>
      </c>
      <c r="C375" t="s">
        <v>16</v>
      </c>
      <c r="D375" t="s">
        <v>35</v>
      </c>
      <c r="E375" t="s">
        <v>27</v>
      </c>
      <c r="F375" s="1">
        <v>41931</v>
      </c>
      <c r="G375">
        <v>24</v>
      </c>
      <c r="H375">
        <v>0</v>
      </c>
      <c r="I375">
        <v>0</v>
      </c>
      <c r="K375" t="s">
        <v>25</v>
      </c>
      <c r="L375" t="s">
        <v>44</v>
      </c>
    </row>
    <row r="376" spans="1:12">
      <c r="A376" t="s">
        <v>14</v>
      </c>
      <c r="B376" t="s">
        <v>22</v>
      </c>
      <c r="C376" t="s">
        <v>16</v>
      </c>
      <c r="D376" t="s">
        <v>35</v>
      </c>
      <c r="E376" t="s">
        <v>27</v>
      </c>
      <c r="F376" s="1">
        <v>41931</v>
      </c>
      <c r="G376">
        <v>24</v>
      </c>
      <c r="H376">
        <v>0</v>
      </c>
      <c r="I376">
        <v>0</v>
      </c>
      <c r="K376" t="s">
        <v>25</v>
      </c>
      <c r="L376" t="s">
        <v>44</v>
      </c>
    </row>
    <row r="377" spans="1:12">
      <c r="A377" t="s">
        <v>14</v>
      </c>
      <c r="B377" t="s">
        <v>22</v>
      </c>
      <c r="C377" t="s">
        <v>16</v>
      </c>
      <c r="D377" t="s">
        <v>35</v>
      </c>
      <c r="E377" t="s">
        <v>27</v>
      </c>
      <c r="F377" s="1">
        <v>41931</v>
      </c>
      <c r="G377">
        <v>24</v>
      </c>
      <c r="H377">
        <v>0</v>
      </c>
      <c r="I377">
        <v>0</v>
      </c>
      <c r="K377" t="s">
        <v>25</v>
      </c>
      <c r="L377" t="s">
        <v>44</v>
      </c>
    </row>
    <row r="378" spans="1:12">
      <c r="A378" t="s">
        <v>14</v>
      </c>
      <c r="B378" t="s">
        <v>22</v>
      </c>
      <c r="C378" t="s">
        <v>16</v>
      </c>
      <c r="D378" t="s">
        <v>35</v>
      </c>
      <c r="E378" t="s">
        <v>27</v>
      </c>
      <c r="F378" s="1">
        <v>41931</v>
      </c>
      <c r="G378">
        <v>24</v>
      </c>
      <c r="H378">
        <v>0</v>
      </c>
      <c r="I378">
        <v>0</v>
      </c>
      <c r="K378" t="s">
        <v>25</v>
      </c>
      <c r="L378" t="s">
        <v>44</v>
      </c>
    </row>
    <row r="379" spans="1:12">
      <c r="A379" t="s">
        <v>14</v>
      </c>
      <c r="B379" t="s">
        <v>22</v>
      </c>
      <c r="C379" t="s">
        <v>16</v>
      </c>
      <c r="D379" t="s">
        <v>35</v>
      </c>
      <c r="E379" t="s">
        <v>27</v>
      </c>
      <c r="F379" s="1">
        <v>41931</v>
      </c>
      <c r="G379">
        <v>24</v>
      </c>
      <c r="H379">
        <v>0</v>
      </c>
      <c r="I379">
        <v>0</v>
      </c>
      <c r="K379" t="s">
        <v>25</v>
      </c>
      <c r="L379" t="s">
        <v>44</v>
      </c>
    </row>
    <row r="380" spans="1:12">
      <c r="A380" t="s">
        <v>14</v>
      </c>
      <c r="B380" t="s">
        <v>22</v>
      </c>
      <c r="C380" t="s">
        <v>16</v>
      </c>
      <c r="D380" t="s">
        <v>35</v>
      </c>
      <c r="E380" t="s">
        <v>27</v>
      </c>
      <c r="F380" s="1">
        <v>41931</v>
      </c>
      <c r="G380">
        <v>24</v>
      </c>
      <c r="H380">
        <v>0</v>
      </c>
      <c r="I380">
        <v>0</v>
      </c>
      <c r="K380" t="s">
        <v>25</v>
      </c>
      <c r="L380" t="s">
        <v>44</v>
      </c>
    </row>
    <row r="381" spans="1:12">
      <c r="A381" t="s">
        <v>14</v>
      </c>
      <c r="B381" t="s">
        <v>39</v>
      </c>
      <c r="C381" t="s">
        <v>9</v>
      </c>
      <c r="D381" t="s">
        <v>35</v>
      </c>
      <c r="E381" t="s">
        <v>27</v>
      </c>
      <c r="F381" s="1">
        <v>41931</v>
      </c>
      <c r="G381">
        <v>12</v>
      </c>
      <c r="H381">
        <v>0</v>
      </c>
      <c r="I381">
        <v>0</v>
      </c>
      <c r="K381" t="s">
        <v>25</v>
      </c>
    </row>
    <row r="382" spans="1:12">
      <c r="A382" t="s">
        <v>14</v>
      </c>
      <c r="B382" t="s">
        <v>39</v>
      </c>
      <c r="C382" t="s">
        <v>9</v>
      </c>
      <c r="D382" t="s">
        <v>35</v>
      </c>
      <c r="E382" t="s">
        <v>27</v>
      </c>
      <c r="F382" s="1">
        <v>41931</v>
      </c>
      <c r="G382">
        <v>12</v>
      </c>
      <c r="H382">
        <v>0</v>
      </c>
      <c r="I382">
        <v>0</v>
      </c>
      <c r="K382" t="s">
        <v>25</v>
      </c>
    </row>
    <row r="383" spans="1:12">
      <c r="A383" t="s">
        <v>14</v>
      </c>
      <c r="B383" t="s">
        <v>39</v>
      </c>
      <c r="C383" t="s">
        <v>9</v>
      </c>
      <c r="D383" t="s">
        <v>35</v>
      </c>
      <c r="E383" t="s">
        <v>27</v>
      </c>
      <c r="F383" s="1">
        <v>41931</v>
      </c>
      <c r="G383">
        <v>12</v>
      </c>
      <c r="H383">
        <v>0</v>
      </c>
      <c r="I383">
        <v>0</v>
      </c>
      <c r="K383" t="s">
        <v>25</v>
      </c>
    </row>
    <row r="384" spans="1:12">
      <c r="A384" t="s">
        <v>14</v>
      </c>
      <c r="B384" t="s">
        <v>39</v>
      </c>
      <c r="C384" t="s">
        <v>9</v>
      </c>
      <c r="D384" t="s">
        <v>35</v>
      </c>
      <c r="E384" t="s">
        <v>27</v>
      </c>
      <c r="F384" s="1">
        <v>41931</v>
      </c>
      <c r="G384">
        <v>12</v>
      </c>
      <c r="H384">
        <v>0</v>
      </c>
      <c r="I384">
        <v>0</v>
      </c>
      <c r="K384" t="s">
        <v>25</v>
      </c>
    </row>
    <row r="385" spans="1:12">
      <c r="A385" t="s">
        <v>14</v>
      </c>
      <c r="B385" t="s">
        <v>39</v>
      </c>
      <c r="C385" t="s">
        <v>9</v>
      </c>
      <c r="D385" t="s">
        <v>35</v>
      </c>
      <c r="E385" t="s">
        <v>27</v>
      </c>
      <c r="F385" s="1">
        <v>41931</v>
      </c>
      <c r="G385">
        <v>12</v>
      </c>
      <c r="H385">
        <v>0</v>
      </c>
      <c r="I385">
        <v>0</v>
      </c>
      <c r="K385" t="s">
        <v>25</v>
      </c>
    </row>
    <row r="386" spans="1:12">
      <c r="A386" t="s">
        <v>14</v>
      </c>
      <c r="B386" t="s">
        <v>39</v>
      </c>
      <c r="C386" t="s">
        <v>9</v>
      </c>
      <c r="D386" t="s">
        <v>35</v>
      </c>
      <c r="E386" t="s">
        <v>27</v>
      </c>
      <c r="F386" s="1">
        <v>41931</v>
      </c>
      <c r="G386">
        <v>12</v>
      </c>
      <c r="H386">
        <v>0</v>
      </c>
      <c r="I386">
        <v>0</v>
      </c>
      <c r="K386" t="s">
        <v>25</v>
      </c>
    </row>
    <row r="387" spans="1:12">
      <c r="A387" t="s">
        <v>14</v>
      </c>
      <c r="B387" t="s">
        <v>39</v>
      </c>
      <c r="C387" t="s">
        <v>9</v>
      </c>
      <c r="D387" t="s">
        <v>35</v>
      </c>
      <c r="E387" t="s">
        <v>27</v>
      </c>
      <c r="F387" s="1">
        <v>41931</v>
      </c>
      <c r="G387">
        <v>12</v>
      </c>
      <c r="H387">
        <v>0</v>
      </c>
      <c r="I387">
        <v>0</v>
      </c>
      <c r="K387" t="s">
        <v>25</v>
      </c>
    </row>
    <row r="388" spans="1:12">
      <c r="A388" t="s">
        <v>14</v>
      </c>
      <c r="B388" t="s">
        <v>39</v>
      </c>
      <c r="C388" t="s">
        <v>9</v>
      </c>
      <c r="D388" t="s">
        <v>35</v>
      </c>
      <c r="E388" t="s">
        <v>27</v>
      </c>
      <c r="F388" s="1">
        <v>41931</v>
      </c>
      <c r="G388">
        <v>12</v>
      </c>
      <c r="H388">
        <v>0</v>
      </c>
      <c r="I388">
        <v>0</v>
      </c>
      <c r="K388" t="s">
        <v>25</v>
      </c>
    </row>
    <row r="389" spans="1:12">
      <c r="A389" t="s">
        <v>14</v>
      </c>
      <c r="B389" t="s">
        <v>39</v>
      </c>
      <c r="C389" t="s">
        <v>9</v>
      </c>
      <c r="D389" t="s">
        <v>35</v>
      </c>
      <c r="E389" t="s">
        <v>27</v>
      </c>
      <c r="F389" s="1">
        <v>41931</v>
      </c>
      <c r="G389">
        <v>12</v>
      </c>
      <c r="H389">
        <v>0</v>
      </c>
      <c r="I389">
        <v>0</v>
      </c>
      <c r="K389" t="s">
        <v>25</v>
      </c>
    </row>
    <row r="390" spans="1:12">
      <c r="A390" t="s">
        <v>14</v>
      </c>
      <c r="B390" t="s">
        <v>39</v>
      </c>
      <c r="C390" t="s">
        <v>9</v>
      </c>
      <c r="D390" t="s">
        <v>35</v>
      </c>
      <c r="E390" t="s">
        <v>27</v>
      </c>
      <c r="F390" s="1">
        <v>41931</v>
      </c>
      <c r="G390">
        <v>12</v>
      </c>
      <c r="H390">
        <v>0</v>
      </c>
      <c r="I390">
        <v>0</v>
      </c>
      <c r="K390" t="s">
        <v>25</v>
      </c>
    </row>
    <row r="391" spans="1:12">
      <c r="A391" t="s">
        <v>14</v>
      </c>
      <c r="B391" t="s">
        <v>39</v>
      </c>
      <c r="C391" t="s">
        <v>9</v>
      </c>
      <c r="D391" t="s">
        <v>35</v>
      </c>
      <c r="E391" t="s">
        <v>27</v>
      </c>
      <c r="F391" s="1">
        <v>41931</v>
      </c>
      <c r="G391">
        <v>12</v>
      </c>
      <c r="H391">
        <v>0</v>
      </c>
      <c r="I391">
        <v>0</v>
      </c>
      <c r="K391" t="s">
        <v>25</v>
      </c>
    </row>
    <row r="392" spans="1:12">
      <c r="A392" t="s">
        <v>14</v>
      </c>
      <c r="B392" t="s">
        <v>19</v>
      </c>
      <c r="D392" t="s">
        <v>35</v>
      </c>
      <c r="E392" t="s">
        <v>27</v>
      </c>
      <c r="F392" s="1">
        <v>41931</v>
      </c>
      <c r="G392">
        <v>19</v>
      </c>
      <c r="H392">
        <v>10.5</v>
      </c>
      <c r="I392">
        <v>3.5</v>
      </c>
      <c r="K392" t="s">
        <v>45</v>
      </c>
    </row>
    <row r="393" spans="1:12">
      <c r="A393" t="s">
        <v>7</v>
      </c>
      <c r="B393" t="s">
        <v>12</v>
      </c>
      <c r="D393" t="s">
        <v>35</v>
      </c>
      <c r="E393" t="s">
        <v>27</v>
      </c>
      <c r="F393" s="1">
        <v>41931</v>
      </c>
      <c r="G393">
        <v>15</v>
      </c>
      <c r="H393">
        <v>3.7</v>
      </c>
      <c r="I393">
        <v>1.6</v>
      </c>
    </row>
    <row r="394" spans="1:12">
      <c r="A394" t="s">
        <v>7</v>
      </c>
      <c r="B394" t="s">
        <v>12</v>
      </c>
      <c r="D394" t="s">
        <v>35</v>
      </c>
      <c r="E394" t="s">
        <v>27</v>
      </c>
      <c r="F394" s="1">
        <v>41931</v>
      </c>
      <c r="G394">
        <v>15</v>
      </c>
      <c r="H394">
        <v>0</v>
      </c>
      <c r="I394">
        <v>0</v>
      </c>
      <c r="K394" t="s">
        <v>25</v>
      </c>
      <c r="L394" t="s">
        <v>46</v>
      </c>
    </row>
    <row r="395" spans="1:12">
      <c r="A395" t="s">
        <v>7</v>
      </c>
      <c r="B395" t="s">
        <v>12</v>
      </c>
      <c r="D395" t="s">
        <v>35</v>
      </c>
      <c r="E395" t="s">
        <v>27</v>
      </c>
      <c r="F395" s="1">
        <v>41931</v>
      </c>
      <c r="G395">
        <v>15</v>
      </c>
      <c r="H395">
        <v>0</v>
      </c>
      <c r="I395">
        <v>0</v>
      </c>
      <c r="K395" t="s">
        <v>25</v>
      </c>
      <c r="L395" t="s">
        <v>46</v>
      </c>
    </row>
    <row r="396" spans="1:12">
      <c r="A396" t="s">
        <v>7</v>
      </c>
      <c r="B396" t="s">
        <v>12</v>
      </c>
      <c r="D396" t="s">
        <v>35</v>
      </c>
      <c r="E396" t="s">
        <v>27</v>
      </c>
      <c r="F396" s="1">
        <v>41931</v>
      </c>
      <c r="G396">
        <v>15</v>
      </c>
      <c r="H396">
        <v>0</v>
      </c>
      <c r="I396">
        <v>0</v>
      </c>
      <c r="K396" t="s">
        <v>25</v>
      </c>
      <c r="L396" t="s">
        <v>46</v>
      </c>
    </row>
    <row r="397" spans="1:12">
      <c r="A397" t="s">
        <v>14</v>
      </c>
      <c r="B397" t="s">
        <v>19</v>
      </c>
      <c r="D397" t="s">
        <v>35</v>
      </c>
      <c r="E397" t="s">
        <v>27</v>
      </c>
      <c r="F397" s="1">
        <v>41931</v>
      </c>
      <c r="G397">
        <v>17</v>
      </c>
      <c r="H397">
        <v>6.5</v>
      </c>
      <c r="I397">
        <v>2.7</v>
      </c>
    </row>
    <row r="398" spans="1:12">
      <c r="A398" t="s">
        <v>14</v>
      </c>
      <c r="B398" t="s">
        <v>19</v>
      </c>
      <c r="D398" t="s">
        <v>35</v>
      </c>
      <c r="E398" t="s">
        <v>27</v>
      </c>
      <c r="F398" s="1">
        <v>41931</v>
      </c>
      <c r="G398">
        <v>17</v>
      </c>
      <c r="H398">
        <v>0</v>
      </c>
      <c r="I398">
        <v>0</v>
      </c>
      <c r="K398" t="s">
        <v>25</v>
      </c>
    </row>
    <row r="399" spans="1:12">
      <c r="A399" t="s">
        <v>14</v>
      </c>
      <c r="B399" t="s">
        <v>19</v>
      </c>
      <c r="D399" t="s">
        <v>35</v>
      </c>
      <c r="E399" t="s">
        <v>27</v>
      </c>
      <c r="F399" s="1">
        <v>41931</v>
      </c>
      <c r="G399">
        <v>17</v>
      </c>
      <c r="H399">
        <v>0</v>
      </c>
      <c r="I399">
        <v>0</v>
      </c>
      <c r="K399" t="s">
        <v>25</v>
      </c>
    </row>
    <row r="400" spans="1:12">
      <c r="A400" t="s">
        <v>14</v>
      </c>
      <c r="B400" t="s">
        <v>19</v>
      </c>
      <c r="D400" t="s">
        <v>35</v>
      </c>
      <c r="E400" t="s">
        <v>27</v>
      </c>
      <c r="F400" s="1">
        <v>41931</v>
      </c>
      <c r="G400">
        <v>17</v>
      </c>
      <c r="H400">
        <v>0</v>
      </c>
      <c r="I400">
        <v>0</v>
      </c>
      <c r="K400" t="s">
        <v>25</v>
      </c>
    </row>
    <row r="401" spans="1:12">
      <c r="A401" t="s">
        <v>14</v>
      </c>
      <c r="B401" t="s">
        <v>39</v>
      </c>
      <c r="C401" t="s">
        <v>9</v>
      </c>
      <c r="D401" t="s">
        <v>35</v>
      </c>
      <c r="E401" t="s">
        <v>27</v>
      </c>
      <c r="F401" s="1">
        <v>41931</v>
      </c>
      <c r="G401">
        <v>26</v>
      </c>
      <c r="H401">
        <v>14.6</v>
      </c>
      <c r="I401">
        <v>3.7</v>
      </c>
    </row>
    <row r="402" spans="1:12">
      <c r="A402" t="s">
        <v>14</v>
      </c>
      <c r="B402" t="s">
        <v>39</v>
      </c>
      <c r="C402" t="s">
        <v>9</v>
      </c>
      <c r="D402" t="s">
        <v>35</v>
      </c>
      <c r="E402" t="s">
        <v>27</v>
      </c>
      <c r="F402" s="1">
        <v>41931</v>
      </c>
      <c r="G402">
        <v>26</v>
      </c>
      <c r="H402">
        <v>0</v>
      </c>
      <c r="I402">
        <v>0</v>
      </c>
      <c r="K402" t="s">
        <v>25</v>
      </c>
    </row>
    <row r="403" spans="1:12">
      <c r="A403" t="s">
        <v>14</v>
      </c>
      <c r="B403" t="s">
        <v>39</v>
      </c>
      <c r="C403" t="s">
        <v>9</v>
      </c>
      <c r="D403" t="s">
        <v>35</v>
      </c>
      <c r="E403" t="s">
        <v>27</v>
      </c>
      <c r="F403" s="1">
        <v>41931</v>
      </c>
      <c r="G403">
        <v>26</v>
      </c>
      <c r="H403">
        <v>0</v>
      </c>
      <c r="I403">
        <v>0</v>
      </c>
      <c r="K403" t="s">
        <v>25</v>
      </c>
    </row>
    <row r="404" spans="1:12">
      <c r="A404" t="s">
        <v>14</v>
      </c>
      <c r="B404" t="s">
        <v>39</v>
      </c>
      <c r="C404" t="s">
        <v>9</v>
      </c>
      <c r="D404" t="s">
        <v>35</v>
      </c>
      <c r="E404" t="s">
        <v>27</v>
      </c>
      <c r="F404" s="1">
        <v>41931</v>
      </c>
      <c r="G404">
        <v>26</v>
      </c>
      <c r="H404">
        <v>0</v>
      </c>
      <c r="I404">
        <v>0</v>
      </c>
      <c r="K404" t="s">
        <v>25</v>
      </c>
    </row>
    <row r="405" spans="1:12">
      <c r="A405" t="s">
        <v>7</v>
      </c>
      <c r="B405" t="s">
        <v>12</v>
      </c>
      <c r="D405" t="s">
        <v>35</v>
      </c>
      <c r="E405" t="s">
        <v>27</v>
      </c>
      <c r="F405" s="1">
        <v>41931</v>
      </c>
      <c r="G405">
        <v>30</v>
      </c>
      <c r="H405">
        <v>11.5</v>
      </c>
      <c r="I405">
        <v>6.9</v>
      </c>
    </row>
    <row r="406" spans="1:12">
      <c r="A406" t="s">
        <v>7</v>
      </c>
      <c r="B406" t="s">
        <v>12</v>
      </c>
      <c r="D406" t="s">
        <v>35</v>
      </c>
      <c r="E406" t="s">
        <v>27</v>
      </c>
      <c r="F406" s="1">
        <v>41931</v>
      </c>
      <c r="G406">
        <v>30</v>
      </c>
      <c r="H406">
        <v>11</v>
      </c>
      <c r="I406">
        <v>3.4</v>
      </c>
    </row>
    <row r="407" spans="1:12">
      <c r="A407" t="s">
        <v>7</v>
      </c>
      <c r="B407" t="s">
        <v>8</v>
      </c>
      <c r="C407" t="s">
        <v>9</v>
      </c>
      <c r="D407" t="s">
        <v>35</v>
      </c>
      <c r="E407" t="s">
        <v>27</v>
      </c>
      <c r="F407" s="1">
        <v>41931</v>
      </c>
      <c r="G407">
        <v>12</v>
      </c>
      <c r="H407">
        <v>6.8</v>
      </c>
      <c r="I407">
        <v>3.5</v>
      </c>
    </row>
    <row r="408" spans="1:12">
      <c r="A408" t="s">
        <v>7</v>
      </c>
      <c r="B408" t="s">
        <v>8</v>
      </c>
      <c r="C408" t="s">
        <v>9</v>
      </c>
      <c r="D408" t="s">
        <v>35</v>
      </c>
      <c r="E408" t="s">
        <v>27</v>
      </c>
      <c r="F408" s="1">
        <v>41931</v>
      </c>
      <c r="G408">
        <v>12</v>
      </c>
      <c r="H408">
        <v>0</v>
      </c>
      <c r="I408">
        <v>0</v>
      </c>
      <c r="K408" t="s">
        <v>25</v>
      </c>
    </row>
    <row r="409" spans="1:12">
      <c r="A409" t="s">
        <v>7</v>
      </c>
      <c r="B409" t="s">
        <v>8</v>
      </c>
      <c r="C409" t="s">
        <v>16</v>
      </c>
      <c r="D409" t="s">
        <v>35</v>
      </c>
      <c r="E409" t="s">
        <v>27</v>
      </c>
      <c r="F409" s="1">
        <v>41931</v>
      </c>
      <c r="G409">
        <v>17</v>
      </c>
      <c r="H409">
        <v>9.1999999999999993</v>
      </c>
      <c r="I409">
        <v>4.8</v>
      </c>
    </row>
    <row r="410" spans="1:12">
      <c r="A410" t="s">
        <v>14</v>
      </c>
      <c r="B410" t="s">
        <v>17</v>
      </c>
      <c r="C410" t="s">
        <v>9</v>
      </c>
      <c r="D410" t="s">
        <v>35</v>
      </c>
      <c r="E410" t="s">
        <v>27</v>
      </c>
      <c r="F410" s="1">
        <v>41931</v>
      </c>
      <c r="G410">
        <v>23</v>
      </c>
      <c r="H410">
        <v>13.4</v>
      </c>
      <c r="I410">
        <v>1.9</v>
      </c>
    </row>
    <row r="411" spans="1:12">
      <c r="A411" t="s">
        <v>14</v>
      </c>
      <c r="B411" t="s">
        <v>39</v>
      </c>
      <c r="C411" t="s">
        <v>16</v>
      </c>
      <c r="D411" t="s">
        <v>35</v>
      </c>
      <c r="E411" t="s">
        <v>27</v>
      </c>
      <c r="F411" s="1">
        <v>41931</v>
      </c>
      <c r="G411">
        <v>33</v>
      </c>
      <c r="H411">
        <v>0</v>
      </c>
      <c r="I411">
        <v>0</v>
      </c>
      <c r="K411" t="s">
        <v>25</v>
      </c>
      <c r="L411" t="s">
        <v>48</v>
      </c>
    </row>
    <row r="412" spans="1:12">
      <c r="A412" t="s">
        <v>14</v>
      </c>
      <c r="B412" t="s">
        <v>39</v>
      </c>
      <c r="C412" t="s">
        <v>16</v>
      </c>
      <c r="D412" t="s">
        <v>35</v>
      </c>
      <c r="E412" t="s">
        <v>27</v>
      </c>
      <c r="F412" s="1">
        <v>41931</v>
      </c>
      <c r="G412">
        <v>33</v>
      </c>
      <c r="H412">
        <v>0</v>
      </c>
      <c r="I412">
        <v>0</v>
      </c>
      <c r="K412" t="s">
        <v>25</v>
      </c>
      <c r="L412" t="s">
        <v>48</v>
      </c>
    </row>
    <row r="413" spans="1:12">
      <c r="A413" t="s">
        <v>7</v>
      </c>
      <c r="B413" t="s">
        <v>8</v>
      </c>
      <c r="C413" t="s">
        <v>9</v>
      </c>
      <c r="D413" t="s">
        <v>35</v>
      </c>
      <c r="E413" t="s">
        <v>27</v>
      </c>
      <c r="F413" s="1">
        <v>41931</v>
      </c>
      <c r="G413">
        <v>22</v>
      </c>
      <c r="H413">
        <v>10.8</v>
      </c>
      <c r="I413">
        <v>6.8</v>
      </c>
    </row>
    <row r="414" spans="1:12">
      <c r="A414" t="s">
        <v>7</v>
      </c>
      <c r="B414" t="s">
        <v>8</v>
      </c>
      <c r="C414" t="s">
        <v>9</v>
      </c>
      <c r="D414" t="s">
        <v>35</v>
      </c>
      <c r="E414" t="s">
        <v>27</v>
      </c>
      <c r="F414" s="1">
        <v>41931</v>
      </c>
      <c r="G414">
        <v>22</v>
      </c>
      <c r="H414">
        <v>9.6</v>
      </c>
      <c r="I414">
        <v>4.5</v>
      </c>
    </row>
    <row r="415" spans="1:12">
      <c r="A415" t="s">
        <v>14</v>
      </c>
      <c r="B415" t="s">
        <v>17</v>
      </c>
      <c r="C415" t="s">
        <v>9</v>
      </c>
      <c r="D415" t="s">
        <v>35</v>
      </c>
      <c r="E415" t="s">
        <v>27</v>
      </c>
      <c r="F415" s="1">
        <v>41931</v>
      </c>
      <c r="G415">
        <v>23</v>
      </c>
      <c r="H415">
        <v>0</v>
      </c>
      <c r="I415">
        <v>0</v>
      </c>
      <c r="K415" t="s">
        <v>25</v>
      </c>
    </row>
    <row r="416" spans="1:12">
      <c r="A416" t="s">
        <v>14</v>
      </c>
      <c r="B416" t="s">
        <v>17</v>
      </c>
      <c r="C416" t="s">
        <v>9</v>
      </c>
      <c r="D416" t="s">
        <v>35</v>
      </c>
      <c r="E416" t="s">
        <v>27</v>
      </c>
      <c r="F416" s="1">
        <v>41931</v>
      </c>
      <c r="G416">
        <v>23</v>
      </c>
      <c r="H416">
        <v>0</v>
      </c>
      <c r="I416">
        <v>0</v>
      </c>
      <c r="K416" t="s">
        <v>25</v>
      </c>
    </row>
    <row r="417" spans="1:12">
      <c r="A417" t="s">
        <v>14</v>
      </c>
      <c r="B417" t="s">
        <v>17</v>
      </c>
      <c r="C417" t="s">
        <v>16</v>
      </c>
      <c r="D417" t="s">
        <v>35</v>
      </c>
      <c r="E417" t="s">
        <v>27</v>
      </c>
      <c r="F417" s="1">
        <v>41931</v>
      </c>
      <c r="G417">
        <v>23</v>
      </c>
      <c r="H417">
        <v>0</v>
      </c>
      <c r="I417">
        <v>0</v>
      </c>
      <c r="K417" t="s">
        <v>25</v>
      </c>
    </row>
    <row r="418" spans="1:12">
      <c r="A418" t="s">
        <v>14</v>
      </c>
      <c r="B418" t="s">
        <v>17</v>
      </c>
      <c r="C418" t="s">
        <v>16</v>
      </c>
      <c r="D418" t="s">
        <v>35</v>
      </c>
      <c r="E418" t="s">
        <v>27</v>
      </c>
      <c r="F418" s="1">
        <v>41931</v>
      </c>
      <c r="G418">
        <v>23</v>
      </c>
      <c r="H418">
        <v>0</v>
      </c>
      <c r="I418">
        <v>0</v>
      </c>
      <c r="K418" t="s">
        <v>25</v>
      </c>
    </row>
    <row r="419" spans="1:12">
      <c r="A419" t="s">
        <v>14</v>
      </c>
      <c r="B419" t="s">
        <v>19</v>
      </c>
      <c r="D419" t="s">
        <v>35</v>
      </c>
      <c r="E419" t="s">
        <v>27</v>
      </c>
      <c r="F419" s="1">
        <v>41931</v>
      </c>
      <c r="G419">
        <v>24</v>
      </c>
      <c r="H419">
        <v>9.1999999999999993</v>
      </c>
      <c r="I419">
        <v>3.7</v>
      </c>
    </row>
    <row r="420" spans="1:12">
      <c r="A420" t="s">
        <v>14</v>
      </c>
      <c r="B420" t="s">
        <v>19</v>
      </c>
      <c r="D420" t="s">
        <v>35</v>
      </c>
      <c r="E420" t="s">
        <v>27</v>
      </c>
      <c r="F420" s="1">
        <v>41931</v>
      </c>
      <c r="G420">
        <v>24</v>
      </c>
      <c r="H420">
        <v>0</v>
      </c>
      <c r="I420">
        <v>0</v>
      </c>
      <c r="K420" t="s">
        <v>25</v>
      </c>
    </row>
    <row r="421" spans="1:12">
      <c r="A421" t="s">
        <v>14</v>
      </c>
      <c r="B421" t="s">
        <v>19</v>
      </c>
      <c r="D421" t="s">
        <v>35</v>
      </c>
      <c r="E421" t="s">
        <v>27</v>
      </c>
      <c r="F421" s="1">
        <v>41931</v>
      </c>
      <c r="G421">
        <v>24</v>
      </c>
      <c r="H421">
        <v>0</v>
      </c>
      <c r="I421">
        <v>0</v>
      </c>
      <c r="K421" t="s">
        <v>25</v>
      </c>
    </row>
    <row r="422" spans="1:12">
      <c r="A422" t="s">
        <v>14</v>
      </c>
      <c r="B422" t="s">
        <v>19</v>
      </c>
      <c r="D422" t="s">
        <v>35</v>
      </c>
      <c r="E422" t="s">
        <v>27</v>
      </c>
      <c r="F422" s="1">
        <v>41931</v>
      </c>
      <c r="G422">
        <v>24</v>
      </c>
      <c r="H422">
        <v>0</v>
      </c>
      <c r="I422">
        <v>0</v>
      </c>
      <c r="K422" t="s">
        <v>25</v>
      </c>
    </row>
    <row r="423" spans="1:12">
      <c r="A423" t="s">
        <v>14</v>
      </c>
      <c r="B423" t="s">
        <v>19</v>
      </c>
      <c r="D423" t="s">
        <v>35</v>
      </c>
      <c r="E423" t="s">
        <v>27</v>
      </c>
      <c r="F423" s="1">
        <v>41931</v>
      </c>
      <c r="G423">
        <v>24</v>
      </c>
      <c r="H423">
        <v>11.1</v>
      </c>
      <c r="I423">
        <v>1.4</v>
      </c>
    </row>
    <row r="424" spans="1:12">
      <c r="A424" t="s">
        <v>14</v>
      </c>
      <c r="B424" t="s">
        <v>19</v>
      </c>
      <c r="D424" t="s">
        <v>35</v>
      </c>
      <c r="E424" t="s">
        <v>27</v>
      </c>
      <c r="F424" s="1">
        <v>41931</v>
      </c>
      <c r="G424">
        <v>24</v>
      </c>
      <c r="H424">
        <v>0</v>
      </c>
      <c r="I424">
        <v>0</v>
      </c>
      <c r="K424" t="s">
        <v>25</v>
      </c>
      <c r="L424" t="s">
        <v>47</v>
      </c>
    </row>
    <row r="425" spans="1:12">
      <c r="A425" t="s">
        <v>14</v>
      </c>
      <c r="B425" t="s">
        <v>19</v>
      </c>
      <c r="D425" t="s">
        <v>35</v>
      </c>
      <c r="E425" t="s">
        <v>27</v>
      </c>
      <c r="F425" s="1">
        <v>41931</v>
      </c>
      <c r="G425">
        <v>24</v>
      </c>
      <c r="H425">
        <v>0</v>
      </c>
      <c r="I425">
        <v>0</v>
      </c>
      <c r="K425" t="s">
        <v>25</v>
      </c>
      <c r="L425" t="s">
        <v>47</v>
      </c>
    </row>
    <row r="426" spans="1:12">
      <c r="A426" t="s">
        <v>14</v>
      </c>
      <c r="B426" t="s">
        <v>19</v>
      </c>
      <c r="D426" t="s">
        <v>35</v>
      </c>
      <c r="E426" t="s">
        <v>27</v>
      </c>
      <c r="F426" s="1">
        <v>41931</v>
      </c>
      <c r="G426">
        <v>24</v>
      </c>
      <c r="H426">
        <v>0</v>
      </c>
      <c r="I426">
        <v>0</v>
      </c>
      <c r="K426" t="s">
        <v>25</v>
      </c>
      <c r="L426" t="s">
        <v>47</v>
      </c>
    </row>
    <row r="427" spans="1:12">
      <c r="A427" t="s">
        <v>14</v>
      </c>
      <c r="B427" t="s">
        <v>19</v>
      </c>
      <c r="D427" t="s">
        <v>35</v>
      </c>
      <c r="E427" t="s">
        <v>27</v>
      </c>
      <c r="F427" s="1">
        <v>41931</v>
      </c>
      <c r="G427">
        <v>24</v>
      </c>
      <c r="H427">
        <v>0</v>
      </c>
      <c r="I427">
        <v>0</v>
      </c>
      <c r="K427" t="s">
        <v>25</v>
      </c>
      <c r="L427" t="s">
        <v>47</v>
      </c>
    </row>
    <row r="428" spans="1:12">
      <c r="A428" t="s">
        <v>7</v>
      </c>
      <c r="B428" t="s">
        <v>8</v>
      </c>
      <c r="C428" t="s">
        <v>9</v>
      </c>
      <c r="D428" t="s">
        <v>35</v>
      </c>
      <c r="E428" t="s">
        <v>27</v>
      </c>
      <c r="F428" s="1">
        <v>41931</v>
      </c>
      <c r="G428">
        <v>13</v>
      </c>
      <c r="H428">
        <v>7.3</v>
      </c>
      <c r="I428">
        <v>3.8</v>
      </c>
    </row>
    <row r="429" spans="1:12">
      <c r="A429" t="s">
        <v>14</v>
      </c>
      <c r="B429" t="s">
        <v>22</v>
      </c>
      <c r="C429" t="s">
        <v>16</v>
      </c>
      <c r="D429" t="s">
        <v>35</v>
      </c>
      <c r="E429" t="s">
        <v>27</v>
      </c>
      <c r="F429" s="1">
        <v>41931</v>
      </c>
      <c r="G429">
        <v>22</v>
      </c>
      <c r="H429">
        <v>0</v>
      </c>
      <c r="I429">
        <v>0</v>
      </c>
      <c r="K429" t="s">
        <v>25</v>
      </c>
      <c r="L429" t="s">
        <v>42</v>
      </c>
    </row>
    <row r="430" spans="1:12">
      <c r="A430" t="s">
        <v>14</v>
      </c>
      <c r="B430" t="s">
        <v>22</v>
      </c>
      <c r="C430" t="s">
        <v>16</v>
      </c>
      <c r="D430" t="s">
        <v>35</v>
      </c>
      <c r="E430" t="s">
        <v>27</v>
      </c>
      <c r="F430" s="1">
        <v>41931</v>
      </c>
      <c r="G430">
        <v>22</v>
      </c>
      <c r="H430">
        <v>0</v>
      </c>
      <c r="I430">
        <v>0</v>
      </c>
      <c r="K430" t="s">
        <v>25</v>
      </c>
      <c r="L430" t="s">
        <v>42</v>
      </c>
    </row>
    <row r="431" spans="1:12">
      <c r="A431" t="s">
        <v>14</v>
      </c>
      <c r="B431" t="s">
        <v>22</v>
      </c>
      <c r="C431" t="s">
        <v>16</v>
      </c>
      <c r="D431" t="s">
        <v>35</v>
      </c>
      <c r="E431" t="s">
        <v>27</v>
      </c>
      <c r="F431" s="1">
        <v>41931</v>
      </c>
      <c r="G431">
        <v>22</v>
      </c>
      <c r="H431">
        <v>0</v>
      </c>
      <c r="I431">
        <v>0</v>
      </c>
      <c r="K431" t="s">
        <v>25</v>
      </c>
      <c r="L431" t="s">
        <v>42</v>
      </c>
    </row>
    <row r="432" spans="1:12">
      <c r="A432" t="s">
        <v>14</v>
      </c>
      <c r="B432" t="s">
        <v>22</v>
      </c>
      <c r="C432" t="s">
        <v>16</v>
      </c>
      <c r="D432" t="s">
        <v>35</v>
      </c>
      <c r="E432" t="s">
        <v>27</v>
      </c>
      <c r="F432" s="1">
        <v>41931</v>
      </c>
      <c r="G432">
        <v>22</v>
      </c>
      <c r="H432">
        <v>0</v>
      </c>
      <c r="I432">
        <v>0</v>
      </c>
      <c r="K432" t="s">
        <v>25</v>
      </c>
      <c r="L432" t="s">
        <v>42</v>
      </c>
    </row>
    <row r="433" spans="1:12">
      <c r="A433" t="s">
        <v>14</v>
      </c>
      <c r="B433" t="s">
        <v>22</v>
      </c>
      <c r="C433" t="s">
        <v>16</v>
      </c>
      <c r="D433" t="s">
        <v>35</v>
      </c>
      <c r="E433" t="s">
        <v>27</v>
      </c>
      <c r="F433" s="1">
        <v>41931</v>
      </c>
      <c r="G433">
        <v>22</v>
      </c>
      <c r="H433">
        <v>0</v>
      </c>
      <c r="I433">
        <v>0</v>
      </c>
      <c r="K433" t="s">
        <v>25</v>
      </c>
      <c r="L433" t="s">
        <v>42</v>
      </c>
    </row>
    <row r="434" spans="1:12">
      <c r="A434" t="s">
        <v>14</v>
      </c>
      <c r="B434" t="s">
        <v>22</v>
      </c>
      <c r="C434" t="s">
        <v>16</v>
      </c>
      <c r="D434" t="s">
        <v>35</v>
      </c>
      <c r="E434" t="s">
        <v>27</v>
      </c>
      <c r="F434" s="1">
        <v>41931</v>
      </c>
      <c r="G434">
        <v>22</v>
      </c>
      <c r="H434">
        <v>0</v>
      </c>
      <c r="I434">
        <v>0</v>
      </c>
      <c r="K434" t="s">
        <v>25</v>
      </c>
      <c r="L434" t="s">
        <v>42</v>
      </c>
    </row>
    <row r="435" spans="1:12">
      <c r="A435" t="s">
        <v>14</v>
      </c>
      <c r="B435" t="s">
        <v>22</v>
      </c>
      <c r="C435" t="s">
        <v>16</v>
      </c>
      <c r="D435" t="s">
        <v>35</v>
      </c>
      <c r="E435" t="s">
        <v>27</v>
      </c>
      <c r="F435" s="1">
        <v>41931</v>
      </c>
      <c r="G435">
        <v>22</v>
      </c>
      <c r="H435">
        <v>0</v>
      </c>
      <c r="I435">
        <v>0</v>
      </c>
      <c r="K435" t="s">
        <v>25</v>
      </c>
      <c r="L435" t="s">
        <v>42</v>
      </c>
    </row>
    <row r="436" spans="1:12">
      <c r="A436" t="s">
        <v>14</v>
      </c>
      <c r="B436" t="s">
        <v>22</v>
      </c>
      <c r="C436" t="s">
        <v>16</v>
      </c>
      <c r="D436" t="s">
        <v>35</v>
      </c>
      <c r="E436" t="s">
        <v>27</v>
      </c>
      <c r="F436" s="1">
        <v>41931</v>
      </c>
      <c r="G436">
        <v>22</v>
      </c>
      <c r="H436">
        <v>0</v>
      </c>
      <c r="I436">
        <v>0</v>
      </c>
      <c r="K436" t="s">
        <v>25</v>
      </c>
      <c r="L436" t="s">
        <v>42</v>
      </c>
    </row>
    <row r="437" spans="1:12">
      <c r="A437" t="s">
        <v>14</v>
      </c>
      <c r="B437" t="s">
        <v>22</v>
      </c>
      <c r="C437" t="s">
        <v>16</v>
      </c>
      <c r="D437" t="s">
        <v>35</v>
      </c>
      <c r="E437" t="s">
        <v>27</v>
      </c>
      <c r="F437" s="1">
        <v>41931</v>
      </c>
      <c r="G437">
        <v>22</v>
      </c>
      <c r="H437">
        <v>0</v>
      </c>
      <c r="I437">
        <v>0</v>
      </c>
      <c r="K437" t="s">
        <v>25</v>
      </c>
      <c r="L437" t="s">
        <v>42</v>
      </c>
    </row>
    <row r="438" spans="1:12">
      <c r="A438" t="s">
        <v>14</v>
      </c>
      <c r="B438" t="s">
        <v>39</v>
      </c>
      <c r="C438" t="s">
        <v>16</v>
      </c>
      <c r="D438" t="s">
        <v>35</v>
      </c>
      <c r="E438" t="s">
        <v>27</v>
      </c>
      <c r="F438" s="1">
        <v>41931</v>
      </c>
      <c r="G438">
        <v>26</v>
      </c>
      <c r="H438">
        <v>7.6</v>
      </c>
      <c r="I438">
        <v>2.9</v>
      </c>
    </row>
    <row r="439" spans="1:12">
      <c r="A439" t="s">
        <v>14</v>
      </c>
      <c r="B439" t="s">
        <v>39</v>
      </c>
      <c r="C439" t="s">
        <v>16</v>
      </c>
      <c r="D439" t="s">
        <v>35</v>
      </c>
      <c r="E439" t="s">
        <v>27</v>
      </c>
      <c r="F439" s="1">
        <v>41931</v>
      </c>
      <c r="G439">
        <v>26</v>
      </c>
      <c r="H439">
        <v>0</v>
      </c>
      <c r="I439">
        <v>0</v>
      </c>
      <c r="K439" t="s">
        <v>25</v>
      </c>
    </row>
    <row r="440" spans="1:12">
      <c r="A440" t="s">
        <v>14</v>
      </c>
      <c r="B440" t="s">
        <v>39</v>
      </c>
      <c r="C440" t="s">
        <v>16</v>
      </c>
      <c r="D440" t="s">
        <v>35</v>
      </c>
      <c r="E440" t="s">
        <v>27</v>
      </c>
      <c r="F440" s="1">
        <v>41931</v>
      </c>
      <c r="G440">
        <v>26</v>
      </c>
      <c r="H440">
        <v>0</v>
      </c>
      <c r="I440">
        <v>0</v>
      </c>
      <c r="K440" t="s">
        <v>25</v>
      </c>
    </row>
    <row r="441" spans="1:12">
      <c r="A441" t="s">
        <v>14</v>
      </c>
      <c r="B441" t="s">
        <v>39</v>
      </c>
      <c r="C441" t="s">
        <v>16</v>
      </c>
      <c r="D441" t="s">
        <v>35</v>
      </c>
      <c r="E441" t="s">
        <v>27</v>
      </c>
      <c r="F441" s="1">
        <v>41931</v>
      </c>
      <c r="G441">
        <v>26</v>
      </c>
      <c r="H441">
        <v>0</v>
      </c>
      <c r="I441">
        <v>0</v>
      </c>
      <c r="K441" t="s">
        <v>25</v>
      </c>
    </row>
    <row r="442" spans="1:12">
      <c r="A442" t="s">
        <v>14</v>
      </c>
      <c r="B442" t="s">
        <v>39</v>
      </c>
      <c r="C442" t="s">
        <v>16</v>
      </c>
      <c r="D442" t="s">
        <v>35</v>
      </c>
      <c r="E442" t="s">
        <v>27</v>
      </c>
      <c r="F442" s="1">
        <v>41931</v>
      </c>
      <c r="G442">
        <v>26</v>
      </c>
      <c r="H442">
        <v>0</v>
      </c>
      <c r="I442">
        <v>0</v>
      </c>
      <c r="K442" t="s">
        <v>25</v>
      </c>
    </row>
    <row r="443" spans="1:12">
      <c r="A443" t="s">
        <v>14</v>
      </c>
      <c r="B443" t="s">
        <v>39</v>
      </c>
      <c r="C443" t="s">
        <v>16</v>
      </c>
      <c r="D443" t="s">
        <v>35</v>
      </c>
      <c r="E443" t="s">
        <v>27</v>
      </c>
      <c r="F443" s="1">
        <v>41931</v>
      </c>
      <c r="G443">
        <v>26</v>
      </c>
      <c r="H443">
        <v>0</v>
      </c>
      <c r="I443">
        <v>0</v>
      </c>
      <c r="K443" t="s">
        <v>25</v>
      </c>
    </row>
    <row r="444" spans="1:12">
      <c r="A444" t="s">
        <v>14</v>
      </c>
      <c r="B444" t="s">
        <v>39</v>
      </c>
      <c r="C444" t="s">
        <v>16</v>
      </c>
      <c r="D444" t="s">
        <v>35</v>
      </c>
      <c r="E444" t="s">
        <v>27</v>
      </c>
      <c r="F444" s="1">
        <v>41931</v>
      </c>
      <c r="G444">
        <v>26</v>
      </c>
      <c r="H444">
        <v>0</v>
      </c>
      <c r="I444">
        <v>0</v>
      </c>
      <c r="K444" t="s">
        <v>25</v>
      </c>
    </row>
    <row r="445" spans="1:12">
      <c r="A445" t="s">
        <v>14</v>
      </c>
      <c r="B445" t="s">
        <v>39</v>
      </c>
      <c r="C445" t="s">
        <v>16</v>
      </c>
      <c r="D445" t="s">
        <v>35</v>
      </c>
      <c r="E445" t="s">
        <v>27</v>
      </c>
      <c r="F445" s="1">
        <v>41931</v>
      </c>
      <c r="G445">
        <v>26</v>
      </c>
      <c r="H445">
        <v>0</v>
      </c>
      <c r="I445">
        <v>0</v>
      </c>
      <c r="K445" t="s">
        <v>25</v>
      </c>
    </row>
    <row r="446" spans="1:12">
      <c r="A446" t="s">
        <v>14</v>
      </c>
      <c r="B446" t="s">
        <v>39</v>
      </c>
      <c r="C446" t="s">
        <v>16</v>
      </c>
      <c r="D446" t="s">
        <v>35</v>
      </c>
      <c r="E446" t="s">
        <v>27</v>
      </c>
      <c r="F446" s="1">
        <v>41931</v>
      </c>
      <c r="G446">
        <v>26</v>
      </c>
      <c r="H446">
        <v>0</v>
      </c>
      <c r="I446">
        <v>0</v>
      </c>
      <c r="K446" t="s">
        <v>25</v>
      </c>
    </row>
    <row r="447" spans="1:12">
      <c r="A447" t="s">
        <v>7</v>
      </c>
      <c r="B447" t="s">
        <v>12</v>
      </c>
      <c r="D447" t="s">
        <v>35</v>
      </c>
      <c r="E447" t="s">
        <v>27</v>
      </c>
      <c r="F447" s="1">
        <v>41931</v>
      </c>
      <c r="G447">
        <v>28</v>
      </c>
      <c r="H447">
        <v>4.3</v>
      </c>
      <c r="I447">
        <v>4.3</v>
      </c>
    </row>
    <row r="448" spans="1:12">
      <c r="A448" t="s">
        <v>7</v>
      </c>
      <c r="B448" t="s">
        <v>12</v>
      </c>
      <c r="D448" t="s">
        <v>35</v>
      </c>
      <c r="E448" t="s">
        <v>27</v>
      </c>
      <c r="F448" s="1">
        <v>41931</v>
      </c>
      <c r="G448">
        <v>28</v>
      </c>
      <c r="H448">
        <v>7</v>
      </c>
      <c r="I448">
        <v>5.4</v>
      </c>
    </row>
    <row r="449" spans="1:11">
      <c r="A449" t="s">
        <v>14</v>
      </c>
      <c r="B449" t="s">
        <v>39</v>
      </c>
      <c r="C449" t="s">
        <v>9</v>
      </c>
      <c r="D449" t="s">
        <v>35</v>
      </c>
      <c r="E449" t="s">
        <v>27</v>
      </c>
      <c r="F449" s="1">
        <v>41931</v>
      </c>
      <c r="G449">
        <v>29</v>
      </c>
      <c r="H449">
        <v>0</v>
      </c>
      <c r="I449">
        <v>0</v>
      </c>
      <c r="K449" t="s">
        <v>25</v>
      </c>
    </row>
    <row r="450" spans="1:11">
      <c r="A450" t="s">
        <v>14</v>
      </c>
      <c r="B450" t="s">
        <v>39</v>
      </c>
      <c r="C450" t="s">
        <v>9</v>
      </c>
      <c r="D450" t="s">
        <v>35</v>
      </c>
      <c r="E450" t="s">
        <v>27</v>
      </c>
      <c r="F450" s="1">
        <v>41931</v>
      </c>
      <c r="G450">
        <v>29</v>
      </c>
      <c r="H450">
        <v>0</v>
      </c>
      <c r="I450">
        <v>0</v>
      </c>
      <c r="K450" t="s">
        <v>25</v>
      </c>
    </row>
    <row r="451" spans="1:11">
      <c r="A451" t="s">
        <v>14</v>
      </c>
      <c r="B451" t="s">
        <v>39</v>
      </c>
      <c r="C451" t="s">
        <v>9</v>
      </c>
      <c r="D451" t="s">
        <v>35</v>
      </c>
      <c r="E451" t="s">
        <v>27</v>
      </c>
      <c r="F451" s="1">
        <v>41931</v>
      </c>
      <c r="G451">
        <v>29</v>
      </c>
      <c r="H451">
        <v>0</v>
      </c>
      <c r="I451">
        <v>0</v>
      </c>
      <c r="K451" t="s">
        <v>25</v>
      </c>
    </row>
    <row r="452" spans="1:11">
      <c r="A452" t="s">
        <v>14</v>
      </c>
      <c r="B452" t="s">
        <v>39</v>
      </c>
      <c r="C452" t="s">
        <v>9</v>
      </c>
      <c r="D452" t="s">
        <v>35</v>
      </c>
      <c r="E452" t="s">
        <v>27</v>
      </c>
      <c r="F452" s="1">
        <v>41931</v>
      </c>
      <c r="G452">
        <v>29</v>
      </c>
      <c r="H452">
        <v>0</v>
      </c>
      <c r="I452">
        <v>0</v>
      </c>
      <c r="K452" t="s">
        <v>25</v>
      </c>
    </row>
    <row r="453" spans="1:11">
      <c r="A453" t="s">
        <v>14</v>
      </c>
      <c r="B453" t="s">
        <v>39</v>
      </c>
      <c r="C453" t="s">
        <v>9</v>
      </c>
      <c r="D453" t="s">
        <v>35</v>
      </c>
      <c r="E453" t="s">
        <v>27</v>
      </c>
      <c r="F453" s="1">
        <v>41931</v>
      </c>
      <c r="G453">
        <v>29</v>
      </c>
      <c r="H453">
        <v>0</v>
      </c>
      <c r="I453">
        <v>0</v>
      </c>
      <c r="K453" t="s">
        <v>25</v>
      </c>
    </row>
    <row r="454" spans="1:11">
      <c r="A454" t="s">
        <v>49</v>
      </c>
      <c r="B454" t="s">
        <v>50</v>
      </c>
      <c r="D454" t="s">
        <v>35</v>
      </c>
      <c r="E454" t="s">
        <v>27</v>
      </c>
      <c r="F454" s="1">
        <v>41931</v>
      </c>
      <c r="G454">
        <v>22</v>
      </c>
      <c r="H454">
        <v>0</v>
      </c>
      <c r="I454">
        <v>0</v>
      </c>
      <c r="K454" t="s">
        <v>25</v>
      </c>
    </row>
    <row r="455" spans="1:11">
      <c r="A455" t="s">
        <v>7</v>
      </c>
      <c r="B455" t="s">
        <v>12</v>
      </c>
      <c r="D455" t="s">
        <v>35</v>
      </c>
      <c r="E455" t="s">
        <v>27</v>
      </c>
      <c r="F455" s="1">
        <v>41931</v>
      </c>
      <c r="G455">
        <v>33</v>
      </c>
      <c r="H455">
        <v>14.5</v>
      </c>
      <c r="I455">
        <v>7</v>
      </c>
    </row>
    <row r="456" spans="1:11">
      <c r="A456" t="s">
        <v>14</v>
      </c>
      <c r="B456" t="s">
        <v>19</v>
      </c>
      <c r="D456" t="s">
        <v>35</v>
      </c>
      <c r="E456" t="s">
        <v>27</v>
      </c>
      <c r="F456" s="1">
        <v>41931</v>
      </c>
      <c r="G456">
        <v>27</v>
      </c>
      <c r="H456">
        <v>9.1999999999999993</v>
      </c>
      <c r="I456">
        <v>4.0999999999999996</v>
      </c>
    </row>
    <row r="457" spans="1:11">
      <c r="A457" t="s">
        <v>14</v>
      </c>
      <c r="B457" t="s">
        <v>19</v>
      </c>
      <c r="D457" t="s">
        <v>35</v>
      </c>
      <c r="E457" t="s">
        <v>27</v>
      </c>
      <c r="F457" s="1">
        <v>41931</v>
      </c>
      <c r="G457">
        <v>27</v>
      </c>
      <c r="H457">
        <v>0</v>
      </c>
      <c r="I457">
        <v>0</v>
      </c>
      <c r="K457" t="s">
        <v>25</v>
      </c>
    </row>
    <row r="458" spans="1:11">
      <c r="A458" t="s">
        <v>14</v>
      </c>
      <c r="B458" t="s">
        <v>19</v>
      </c>
      <c r="D458" t="s">
        <v>35</v>
      </c>
      <c r="E458" t="s">
        <v>27</v>
      </c>
      <c r="F458" s="1">
        <v>41931</v>
      </c>
      <c r="G458">
        <v>27</v>
      </c>
      <c r="H458">
        <v>0</v>
      </c>
      <c r="I458">
        <v>0</v>
      </c>
      <c r="K458" t="s">
        <v>25</v>
      </c>
    </row>
    <row r="459" spans="1:11">
      <c r="A459" t="s">
        <v>7</v>
      </c>
      <c r="B459" t="s">
        <v>12</v>
      </c>
      <c r="D459" t="s">
        <v>35</v>
      </c>
      <c r="E459" t="s">
        <v>27</v>
      </c>
      <c r="F459" s="1">
        <v>41931</v>
      </c>
      <c r="G459">
        <v>30</v>
      </c>
      <c r="H459">
        <v>12.6</v>
      </c>
      <c r="I459">
        <v>4</v>
      </c>
    </row>
    <row r="460" spans="1:11">
      <c r="A460" t="s">
        <v>14</v>
      </c>
      <c r="B460" t="s">
        <v>17</v>
      </c>
      <c r="C460" t="s">
        <v>16</v>
      </c>
      <c r="D460" t="s">
        <v>35</v>
      </c>
      <c r="E460" t="s">
        <v>27</v>
      </c>
      <c r="F460" s="1">
        <v>41931</v>
      </c>
      <c r="G460">
        <v>25</v>
      </c>
      <c r="H460">
        <v>9.6</v>
      </c>
      <c r="I460">
        <v>2.5</v>
      </c>
    </row>
    <row r="461" spans="1:11">
      <c r="A461" t="s">
        <v>14</v>
      </c>
      <c r="B461" t="s">
        <v>17</v>
      </c>
      <c r="C461" t="s">
        <v>16</v>
      </c>
      <c r="D461" t="s">
        <v>35</v>
      </c>
      <c r="E461" t="s">
        <v>27</v>
      </c>
      <c r="F461" s="1">
        <v>41931</v>
      </c>
      <c r="G461">
        <v>25</v>
      </c>
      <c r="H461">
        <v>0</v>
      </c>
      <c r="I461">
        <v>0</v>
      </c>
      <c r="K461" t="s">
        <v>25</v>
      </c>
    </row>
    <row r="462" spans="1:11">
      <c r="A462" t="s">
        <v>14</v>
      </c>
      <c r="B462" t="s">
        <v>17</v>
      </c>
      <c r="C462" t="s">
        <v>16</v>
      </c>
      <c r="D462" t="s">
        <v>35</v>
      </c>
      <c r="E462" t="s">
        <v>27</v>
      </c>
      <c r="F462" s="1">
        <v>41931</v>
      </c>
      <c r="G462">
        <v>25</v>
      </c>
      <c r="H462">
        <v>0</v>
      </c>
      <c r="I462">
        <v>0</v>
      </c>
      <c r="K462" t="s">
        <v>25</v>
      </c>
    </row>
    <row r="463" spans="1:11">
      <c r="A463" t="s">
        <v>14</v>
      </c>
      <c r="B463" t="s">
        <v>21</v>
      </c>
      <c r="C463" t="s">
        <v>9</v>
      </c>
      <c r="D463" t="s">
        <v>35</v>
      </c>
      <c r="E463" t="s">
        <v>27</v>
      </c>
      <c r="F463" s="1">
        <v>41931</v>
      </c>
      <c r="G463">
        <v>20</v>
      </c>
      <c r="H463">
        <v>0</v>
      </c>
      <c r="I463">
        <v>0</v>
      </c>
      <c r="K463" t="s">
        <v>25</v>
      </c>
    </row>
    <row r="464" spans="1:11">
      <c r="A464" t="s">
        <v>14</v>
      </c>
      <c r="B464" t="s">
        <v>21</v>
      </c>
      <c r="C464" t="s">
        <v>9</v>
      </c>
      <c r="D464" t="s">
        <v>35</v>
      </c>
      <c r="E464" t="s">
        <v>27</v>
      </c>
      <c r="F464" s="1">
        <v>41931</v>
      </c>
      <c r="G464">
        <v>20</v>
      </c>
      <c r="H464">
        <v>0</v>
      </c>
      <c r="I464">
        <v>0</v>
      </c>
      <c r="K464" t="s">
        <v>25</v>
      </c>
    </row>
    <row r="465" spans="1:12">
      <c r="A465" t="s">
        <v>14</v>
      </c>
      <c r="B465" t="s">
        <v>19</v>
      </c>
      <c r="D465" t="s">
        <v>35</v>
      </c>
      <c r="E465" t="s">
        <v>27</v>
      </c>
      <c r="F465" s="1">
        <v>41931</v>
      </c>
      <c r="G465">
        <v>28</v>
      </c>
      <c r="H465">
        <v>13.7</v>
      </c>
      <c r="I465">
        <v>3</v>
      </c>
    </row>
    <row r="466" spans="1:12">
      <c r="A466" t="s">
        <v>14</v>
      </c>
      <c r="B466" t="s">
        <v>19</v>
      </c>
      <c r="D466" t="s">
        <v>35</v>
      </c>
      <c r="E466" t="s">
        <v>27</v>
      </c>
      <c r="F466" s="1">
        <v>41931</v>
      </c>
      <c r="G466">
        <v>28</v>
      </c>
      <c r="H466">
        <v>14.8</v>
      </c>
      <c r="I466">
        <v>2.9</v>
      </c>
    </row>
    <row r="467" spans="1:12">
      <c r="A467" t="s">
        <v>14</v>
      </c>
      <c r="B467" t="s">
        <v>19</v>
      </c>
      <c r="D467" t="s">
        <v>35</v>
      </c>
      <c r="E467" t="s">
        <v>27</v>
      </c>
      <c r="F467" s="1">
        <v>41931</v>
      </c>
      <c r="G467">
        <v>28</v>
      </c>
      <c r="H467">
        <v>15.3</v>
      </c>
      <c r="I467">
        <v>3</v>
      </c>
    </row>
    <row r="468" spans="1:12">
      <c r="A468" t="s">
        <v>14</v>
      </c>
      <c r="B468" t="s">
        <v>19</v>
      </c>
      <c r="D468" t="s">
        <v>35</v>
      </c>
      <c r="E468" t="s">
        <v>27</v>
      </c>
      <c r="F468" s="1">
        <v>41931</v>
      </c>
      <c r="G468">
        <v>28</v>
      </c>
      <c r="H468">
        <v>0</v>
      </c>
      <c r="I468">
        <v>0</v>
      </c>
      <c r="K468" t="s">
        <v>25</v>
      </c>
    </row>
    <row r="469" spans="1:12">
      <c r="A469" t="s">
        <v>14</v>
      </c>
      <c r="B469" t="s">
        <v>19</v>
      </c>
      <c r="D469" t="s">
        <v>35</v>
      </c>
      <c r="E469" t="s">
        <v>27</v>
      </c>
      <c r="F469" s="1">
        <v>41931</v>
      </c>
      <c r="G469">
        <v>28</v>
      </c>
      <c r="H469">
        <v>0</v>
      </c>
      <c r="I469">
        <v>0</v>
      </c>
      <c r="K469" t="s">
        <v>25</v>
      </c>
    </row>
    <row r="470" spans="1:12">
      <c r="A470" t="s">
        <v>14</v>
      </c>
      <c r="B470" t="s">
        <v>19</v>
      </c>
      <c r="D470" t="s">
        <v>35</v>
      </c>
      <c r="E470" t="s">
        <v>27</v>
      </c>
      <c r="F470" s="1">
        <v>41931</v>
      </c>
      <c r="G470">
        <v>28</v>
      </c>
      <c r="H470">
        <v>0</v>
      </c>
      <c r="I470">
        <v>0</v>
      </c>
      <c r="K470" t="s">
        <v>25</v>
      </c>
    </row>
    <row r="471" spans="1:12">
      <c r="A471" t="s">
        <v>49</v>
      </c>
      <c r="B471" t="s">
        <v>50</v>
      </c>
      <c r="C471" t="s">
        <v>9</v>
      </c>
      <c r="D471" t="s">
        <v>35</v>
      </c>
      <c r="E471" t="s">
        <v>27</v>
      </c>
      <c r="F471" s="1">
        <v>41931</v>
      </c>
      <c r="G471">
        <v>35</v>
      </c>
      <c r="H471">
        <v>0</v>
      </c>
      <c r="I471">
        <v>0</v>
      </c>
      <c r="K471" t="s">
        <v>25</v>
      </c>
    </row>
    <row r="472" spans="1:12">
      <c r="A472" t="s">
        <v>49</v>
      </c>
      <c r="B472" t="s">
        <v>50</v>
      </c>
      <c r="C472" t="s">
        <v>9</v>
      </c>
      <c r="D472" t="s">
        <v>35</v>
      </c>
      <c r="E472" t="s">
        <v>27</v>
      </c>
      <c r="F472" s="1">
        <v>41931</v>
      </c>
      <c r="G472">
        <v>35</v>
      </c>
      <c r="H472">
        <v>0</v>
      </c>
      <c r="I472">
        <v>0</v>
      </c>
      <c r="K472" t="s">
        <v>25</v>
      </c>
    </row>
    <row r="473" spans="1:12">
      <c r="A473" t="s">
        <v>49</v>
      </c>
      <c r="B473" t="s">
        <v>50</v>
      </c>
      <c r="C473" t="s">
        <v>9</v>
      </c>
      <c r="D473" t="s">
        <v>35</v>
      </c>
      <c r="E473" t="s">
        <v>27</v>
      </c>
      <c r="F473" s="1">
        <v>41931</v>
      </c>
      <c r="G473">
        <v>35</v>
      </c>
      <c r="H473">
        <v>15.7</v>
      </c>
      <c r="I473">
        <v>5.7</v>
      </c>
    </row>
    <row r="474" spans="1:12">
      <c r="A474" t="s">
        <v>49</v>
      </c>
      <c r="B474" t="s">
        <v>50</v>
      </c>
      <c r="C474" t="s">
        <v>9</v>
      </c>
      <c r="D474" t="s">
        <v>35</v>
      </c>
      <c r="E474" t="s">
        <v>27</v>
      </c>
      <c r="F474" s="1">
        <v>41931</v>
      </c>
      <c r="G474">
        <v>35</v>
      </c>
      <c r="H474">
        <v>0</v>
      </c>
      <c r="I474">
        <v>0</v>
      </c>
      <c r="K474" t="s">
        <v>25</v>
      </c>
    </row>
    <row r="475" spans="1:12">
      <c r="A475" t="s">
        <v>49</v>
      </c>
      <c r="B475" t="s">
        <v>50</v>
      </c>
      <c r="C475" t="s">
        <v>9</v>
      </c>
      <c r="D475" t="s">
        <v>35</v>
      </c>
      <c r="E475" t="s">
        <v>27</v>
      </c>
      <c r="F475" s="1">
        <v>41931</v>
      </c>
      <c r="G475">
        <v>35</v>
      </c>
      <c r="H475">
        <v>12.3</v>
      </c>
      <c r="I475">
        <v>3.6</v>
      </c>
      <c r="K475" t="s">
        <v>51</v>
      </c>
    </row>
    <row r="476" spans="1:12">
      <c r="A476" t="s">
        <v>14</v>
      </c>
      <c r="B476" t="s">
        <v>19</v>
      </c>
      <c r="D476" t="s">
        <v>35</v>
      </c>
      <c r="E476" t="s">
        <v>27</v>
      </c>
      <c r="F476" s="1">
        <v>41931</v>
      </c>
      <c r="G476">
        <v>18</v>
      </c>
      <c r="H476">
        <v>0</v>
      </c>
      <c r="I476">
        <v>0</v>
      </c>
      <c r="K476" t="s">
        <v>25</v>
      </c>
    </row>
    <row r="477" spans="1:12">
      <c r="A477" t="s">
        <v>14</v>
      </c>
      <c r="B477" t="s">
        <v>19</v>
      </c>
      <c r="D477" t="s">
        <v>35</v>
      </c>
      <c r="E477" t="s">
        <v>27</v>
      </c>
      <c r="F477" s="1">
        <v>41931</v>
      </c>
      <c r="G477">
        <v>18</v>
      </c>
      <c r="H477">
        <v>0</v>
      </c>
      <c r="I477">
        <v>0</v>
      </c>
      <c r="K477" t="s">
        <v>25</v>
      </c>
    </row>
    <row r="478" spans="1:12">
      <c r="A478" t="s">
        <v>7</v>
      </c>
      <c r="B478" t="s">
        <v>12</v>
      </c>
      <c r="D478" t="s">
        <v>35</v>
      </c>
      <c r="E478" t="s">
        <v>27</v>
      </c>
      <c r="F478" s="1">
        <v>41931</v>
      </c>
      <c r="G478">
        <v>30</v>
      </c>
      <c r="H478">
        <v>11.6</v>
      </c>
      <c r="I478">
        <v>8.5</v>
      </c>
    </row>
    <row r="479" spans="1:12">
      <c r="A479" t="s">
        <v>14</v>
      </c>
      <c r="B479" t="s">
        <v>15</v>
      </c>
      <c r="C479" t="s">
        <v>9</v>
      </c>
      <c r="D479" t="s">
        <v>35</v>
      </c>
      <c r="E479" t="s">
        <v>27</v>
      </c>
      <c r="F479" s="1">
        <v>41931</v>
      </c>
      <c r="G479">
        <v>23</v>
      </c>
      <c r="H479">
        <v>12.2</v>
      </c>
      <c r="I479">
        <v>3.1</v>
      </c>
    </row>
    <row r="480" spans="1:12">
      <c r="A480" t="s">
        <v>14</v>
      </c>
      <c r="B480" t="s">
        <v>15</v>
      </c>
      <c r="C480" t="s">
        <v>9</v>
      </c>
      <c r="D480" t="s">
        <v>35</v>
      </c>
      <c r="E480" t="s">
        <v>27</v>
      </c>
      <c r="F480" s="1">
        <v>41931</v>
      </c>
      <c r="G480">
        <v>12</v>
      </c>
      <c r="H480">
        <v>0</v>
      </c>
      <c r="I480">
        <v>0</v>
      </c>
      <c r="K480" t="s">
        <v>25</v>
      </c>
      <c r="L480" t="s">
        <v>52</v>
      </c>
    </row>
    <row r="481" spans="1:12">
      <c r="A481" t="s">
        <v>7</v>
      </c>
      <c r="B481" t="s">
        <v>12</v>
      </c>
      <c r="D481" t="s">
        <v>35</v>
      </c>
      <c r="E481" t="s">
        <v>27</v>
      </c>
      <c r="F481" s="1">
        <v>41931</v>
      </c>
      <c r="G481">
        <v>34</v>
      </c>
      <c r="H481">
        <v>21.5</v>
      </c>
      <c r="I481">
        <v>5.3</v>
      </c>
      <c r="K481" t="s">
        <v>51</v>
      </c>
    </row>
    <row r="482" spans="1:12">
      <c r="A482" t="s">
        <v>7</v>
      </c>
      <c r="B482" t="s">
        <v>12</v>
      </c>
      <c r="D482" t="s">
        <v>35</v>
      </c>
      <c r="E482" t="s">
        <v>27</v>
      </c>
      <c r="F482" s="1">
        <v>41931</v>
      </c>
      <c r="G482">
        <v>34</v>
      </c>
      <c r="H482">
        <v>18.3</v>
      </c>
      <c r="I482">
        <v>5.0999999999999996</v>
      </c>
    </row>
    <row r="483" spans="1:12">
      <c r="A483" t="s">
        <v>14</v>
      </c>
      <c r="B483" t="s">
        <v>31</v>
      </c>
      <c r="C483" t="s">
        <v>16</v>
      </c>
      <c r="D483" t="s">
        <v>35</v>
      </c>
      <c r="E483" t="s">
        <v>27</v>
      </c>
      <c r="F483" s="1">
        <v>41931</v>
      </c>
      <c r="G483">
        <v>24</v>
      </c>
      <c r="H483">
        <v>0</v>
      </c>
      <c r="I483">
        <v>0</v>
      </c>
      <c r="K483" t="s">
        <v>25</v>
      </c>
    </row>
    <row r="484" spans="1:12">
      <c r="A484" t="s">
        <v>14</v>
      </c>
      <c r="B484" t="s">
        <v>31</v>
      </c>
      <c r="C484" t="s">
        <v>16</v>
      </c>
      <c r="D484" t="s">
        <v>35</v>
      </c>
      <c r="E484" t="s">
        <v>27</v>
      </c>
      <c r="F484" s="1">
        <v>41931</v>
      </c>
      <c r="G484">
        <v>24</v>
      </c>
      <c r="H484">
        <v>0</v>
      </c>
      <c r="I484">
        <v>0</v>
      </c>
      <c r="K484" t="s">
        <v>25</v>
      </c>
    </row>
    <row r="485" spans="1:12">
      <c r="A485" t="s">
        <v>14</v>
      </c>
      <c r="B485" t="s">
        <v>31</v>
      </c>
      <c r="C485" t="s">
        <v>16</v>
      </c>
      <c r="D485" t="s">
        <v>35</v>
      </c>
      <c r="E485" t="s">
        <v>27</v>
      </c>
      <c r="F485" s="1">
        <v>41931</v>
      </c>
      <c r="G485">
        <v>24</v>
      </c>
      <c r="H485">
        <v>0</v>
      </c>
      <c r="I485">
        <v>0</v>
      </c>
      <c r="K485" t="s">
        <v>25</v>
      </c>
      <c r="L485" t="s">
        <v>42</v>
      </c>
    </row>
    <row r="486" spans="1:12">
      <c r="A486" t="s">
        <v>14</v>
      </c>
      <c r="B486" t="s">
        <v>17</v>
      </c>
      <c r="C486" t="s">
        <v>16</v>
      </c>
      <c r="D486" t="s">
        <v>35</v>
      </c>
      <c r="E486" t="s">
        <v>27</v>
      </c>
      <c r="F486" s="1">
        <v>41931</v>
      </c>
      <c r="G486">
        <v>24</v>
      </c>
      <c r="H486">
        <v>0</v>
      </c>
      <c r="I486">
        <v>0</v>
      </c>
      <c r="K486" t="s">
        <v>25</v>
      </c>
      <c r="L486" t="s">
        <v>42</v>
      </c>
    </row>
    <row r="487" spans="1:12">
      <c r="A487" t="s">
        <v>14</v>
      </c>
      <c r="B487" t="s">
        <v>17</v>
      </c>
      <c r="C487" t="s">
        <v>16</v>
      </c>
      <c r="D487" t="s">
        <v>35</v>
      </c>
      <c r="E487" t="s">
        <v>27</v>
      </c>
      <c r="F487" s="1">
        <v>41931</v>
      </c>
      <c r="G487">
        <v>24</v>
      </c>
      <c r="H487">
        <v>0</v>
      </c>
      <c r="I487">
        <v>0</v>
      </c>
      <c r="K487" t="s">
        <v>25</v>
      </c>
      <c r="L487" t="s">
        <v>42</v>
      </c>
    </row>
    <row r="488" spans="1:12">
      <c r="A488" t="s">
        <v>14</v>
      </c>
      <c r="B488" t="s">
        <v>17</v>
      </c>
      <c r="C488" t="s">
        <v>16</v>
      </c>
      <c r="D488" t="s">
        <v>35</v>
      </c>
      <c r="E488" t="s">
        <v>27</v>
      </c>
      <c r="F488" s="1">
        <v>41931</v>
      </c>
      <c r="G488">
        <v>24</v>
      </c>
      <c r="H488">
        <v>0</v>
      </c>
      <c r="I488">
        <v>0</v>
      </c>
      <c r="K488" t="s">
        <v>25</v>
      </c>
      <c r="L488" t="s">
        <v>42</v>
      </c>
    </row>
    <row r="489" spans="1:12">
      <c r="A489" t="s">
        <v>14</v>
      </c>
      <c r="B489" t="s">
        <v>17</v>
      </c>
      <c r="C489" t="s">
        <v>16</v>
      </c>
      <c r="D489" t="s">
        <v>35</v>
      </c>
      <c r="E489" t="s">
        <v>27</v>
      </c>
      <c r="F489" s="1">
        <v>41931</v>
      </c>
      <c r="G489">
        <v>24</v>
      </c>
      <c r="H489">
        <v>0</v>
      </c>
      <c r="I489">
        <v>0</v>
      </c>
      <c r="K489" t="s">
        <v>25</v>
      </c>
      <c r="L489" t="s">
        <v>42</v>
      </c>
    </row>
    <row r="490" spans="1:12">
      <c r="A490" t="s">
        <v>14</v>
      </c>
      <c r="B490" t="s">
        <v>17</v>
      </c>
      <c r="C490" t="s">
        <v>16</v>
      </c>
      <c r="D490" t="s">
        <v>35</v>
      </c>
      <c r="E490" t="s">
        <v>27</v>
      </c>
      <c r="F490" s="1">
        <v>41931</v>
      </c>
      <c r="G490">
        <v>24</v>
      </c>
      <c r="H490">
        <v>0</v>
      </c>
      <c r="I490">
        <v>0</v>
      </c>
      <c r="K490" t="s">
        <v>25</v>
      </c>
      <c r="L490" t="s">
        <v>42</v>
      </c>
    </row>
    <row r="491" spans="1:12">
      <c r="A491" t="s">
        <v>14</v>
      </c>
      <c r="B491" t="s">
        <v>17</v>
      </c>
      <c r="C491" t="s">
        <v>16</v>
      </c>
      <c r="D491" t="s">
        <v>35</v>
      </c>
      <c r="E491" t="s">
        <v>27</v>
      </c>
      <c r="F491" s="1">
        <v>41931</v>
      </c>
      <c r="G491">
        <v>24</v>
      </c>
      <c r="H491">
        <v>0</v>
      </c>
      <c r="I491">
        <v>0</v>
      </c>
      <c r="K491" t="s">
        <v>25</v>
      </c>
      <c r="L491" t="s">
        <v>42</v>
      </c>
    </row>
    <row r="492" spans="1:12">
      <c r="A492" t="s">
        <v>14</v>
      </c>
      <c r="B492" t="s">
        <v>17</v>
      </c>
      <c r="C492" t="s">
        <v>16</v>
      </c>
      <c r="D492" t="s">
        <v>35</v>
      </c>
      <c r="E492" t="s">
        <v>27</v>
      </c>
      <c r="F492" s="1">
        <v>41931</v>
      </c>
      <c r="G492">
        <v>24</v>
      </c>
      <c r="H492">
        <v>0</v>
      </c>
      <c r="I492">
        <v>0</v>
      </c>
      <c r="K492" t="s">
        <v>25</v>
      </c>
      <c r="L492" t="s">
        <v>42</v>
      </c>
    </row>
    <row r="493" spans="1:12">
      <c r="A493" t="s">
        <v>14</v>
      </c>
      <c r="B493" t="s">
        <v>17</v>
      </c>
      <c r="C493" t="s">
        <v>16</v>
      </c>
      <c r="D493" t="s">
        <v>35</v>
      </c>
      <c r="E493" t="s">
        <v>27</v>
      </c>
      <c r="F493" s="1">
        <v>41931</v>
      </c>
      <c r="G493">
        <v>24</v>
      </c>
      <c r="H493">
        <v>0</v>
      </c>
      <c r="I493">
        <v>0</v>
      </c>
      <c r="K493" t="s">
        <v>25</v>
      </c>
      <c r="L493" t="s">
        <v>42</v>
      </c>
    </row>
    <row r="494" spans="1:12">
      <c r="A494" t="s">
        <v>14</v>
      </c>
      <c r="B494" t="s">
        <v>31</v>
      </c>
      <c r="C494" t="s">
        <v>9</v>
      </c>
      <c r="D494" t="s">
        <v>35</v>
      </c>
      <c r="E494" t="s">
        <v>27</v>
      </c>
      <c r="F494" s="1">
        <v>41931</v>
      </c>
      <c r="G494">
        <v>20</v>
      </c>
      <c r="H494">
        <v>0</v>
      </c>
      <c r="I494">
        <v>0</v>
      </c>
      <c r="K494" t="s">
        <v>25</v>
      </c>
    </row>
    <row r="495" spans="1:12">
      <c r="A495" t="s">
        <v>14</v>
      </c>
      <c r="B495" t="s">
        <v>31</v>
      </c>
      <c r="C495" t="s">
        <v>9</v>
      </c>
      <c r="D495" t="s">
        <v>35</v>
      </c>
      <c r="E495" t="s">
        <v>27</v>
      </c>
      <c r="F495" s="1">
        <v>41931</v>
      </c>
      <c r="G495">
        <v>20</v>
      </c>
      <c r="H495">
        <v>0</v>
      </c>
      <c r="I495">
        <v>0</v>
      </c>
      <c r="K495" t="s">
        <v>25</v>
      </c>
    </row>
    <row r="496" spans="1:12">
      <c r="A496" t="s">
        <v>14</v>
      </c>
      <c r="B496" t="s">
        <v>31</v>
      </c>
      <c r="C496" t="s">
        <v>9</v>
      </c>
      <c r="D496" t="s">
        <v>35</v>
      </c>
      <c r="E496" t="s">
        <v>27</v>
      </c>
      <c r="F496" s="1">
        <v>41931</v>
      </c>
      <c r="G496">
        <v>20</v>
      </c>
      <c r="H496">
        <v>0</v>
      </c>
      <c r="I496">
        <v>0</v>
      </c>
      <c r="K496" t="s">
        <v>25</v>
      </c>
    </row>
    <row r="497" spans="1:11">
      <c r="A497" t="s">
        <v>14</v>
      </c>
      <c r="B497" t="s">
        <v>31</v>
      </c>
      <c r="C497" t="s">
        <v>9</v>
      </c>
      <c r="D497" t="s">
        <v>35</v>
      </c>
      <c r="E497" t="s">
        <v>27</v>
      </c>
      <c r="F497" s="1">
        <v>41931</v>
      </c>
      <c r="G497">
        <v>20</v>
      </c>
      <c r="H497">
        <v>0</v>
      </c>
      <c r="I497">
        <v>0</v>
      </c>
      <c r="K497" t="s">
        <v>25</v>
      </c>
    </row>
    <row r="498" spans="1:11">
      <c r="A498" t="s">
        <v>14</v>
      </c>
      <c r="B498" t="s">
        <v>31</v>
      </c>
      <c r="C498" t="s">
        <v>9</v>
      </c>
      <c r="D498" t="s">
        <v>35</v>
      </c>
      <c r="E498" t="s">
        <v>27</v>
      </c>
      <c r="F498" s="1">
        <v>41931</v>
      </c>
      <c r="G498">
        <v>20</v>
      </c>
      <c r="H498">
        <v>0</v>
      </c>
      <c r="I498">
        <v>0</v>
      </c>
      <c r="K498" t="s">
        <v>25</v>
      </c>
    </row>
    <row r="499" spans="1:11">
      <c r="A499" t="s">
        <v>14</v>
      </c>
      <c r="B499" t="s">
        <v>31</v>
      </c>
      <c r="C499" t="s">
        <v>9</v>
      </c>
      <c r="D499" t="s">
        <v>35</v>
      </c>
      <c r="E499" t="s">
        <v>27</v>
      </c>
      <c r="F499" s="1">
        <v>41931</v>
      </c>
      <c r="G499">
        <v>20</v>
      </c>
      <c r="H499">
        <v>0</v>
      </c>
      <c r="I499">
        <v>0</v>
      </c>
      <c r="K499" t="s">
        <v>25</v>
      </c>
    </row>
    <row r="500" spans="1:11">
      <c r="A500" t="s">
        <v>14</v>
      </c>
      <c r="B500" t="s">
        <v>31</v>
      </c>
      <c r="C500" t="s">
        <v>9</v>
      </c>
      <c r="D500" t="s">
        <v>35</v>
      </c>
      <c r="E500" t="s">
        <v>27</v>
      </c>
      <c r="F500" s="1">
        <v>41931</v>
      </c>
      <c r="G500">
        <v>20</v>
      </c>
      <c r="H500">
        <v>0</v>
      </c>
      <c r="I500">
        <v>0</v>
      </c>
      <c r="K500" t="s">
        <v>25</v>
      </c>
    </row>
    <row r="501" spans="1:11">
      <c r="A501" t="s">
        <v>14</v>
      </c>
      <c r="B501" t="s">
        <v>31</v>
      </c>
      <c r="C501" t="s">
        <v>9</v>
      </c>
      <c r="D501" t="s">
        <v>35</v>
      </c>
      <c r="E501" t="s">
        <v>27</v>
      </c>
      <c r="F501" s="1">
        <v>41931</v>
      </c>
      <c r="G501">
        <v>20</v>
      </c>
      <c r="H501">
        <v>0</v>
      </c>
      <c r="I501">
        <v>0</v>
      </c>
      <c r="K501" t="s">
        <v>25</v>
      </c>
    </row>
    <row r="502" spans="1:11">
      <c r="A502" t="s">
        <v>14</v>
      </c>
      <c r="B502" t="s">
        <v>31</v>
      </c>
      <c r="C502" t="s">
        <v>9</v>
      </c>
      <c r="D502" t="s">
        <v>35</v>
      </c>
      <c r="E502" t="s">
        <v>27</v>
      </c>
      <c r="F502" s="1">
        <v>41931</v>
      </c>
      <c r="G502">
        <v>20</v>
      </c>
      <c r="H502">
        <v>0</v>
      </c>
      <c r="I502">
        <v>0</v>
      </c>
      <c r="K502" t="s">
        <v>25</v>
      </c>
    </row>
    <row r="503" spans="1:11">
      <c r="A503" t="s">
        <v>14</v>
      </c>
      <c r="B503" t="s">
        <v>31</v>
      </c>
      <c r="C503" t="s">
        <v>9</v>
      </c>
      <c r="D503" t="s">
        <v>35</v>
      </c>
      <c r="E503" t="s">
        <v>27</v>
      </c>
      <c r="F503" s="1">
        <v>41931</v>
      </c>
      <c r="G503">
        <v>20</v>
      </c>
      <c r="H503">
        <v>0</v>
      </c>
      <c r="I503">
        <v>0</v>
      </c>
      <c r="K503" t="s">
        <v>25</v>
      </c>
    </row>
    <row r="504" spans="1:11">
      <c r="A504" t="s">
        <v>14</v>
      </c>
      <c r="B504" t="s">
        <v>31</v>
      </c>
      <c r="C504" t="s">
        <v>9</v>
      </c>
      <c r="D504" t="s">
        <v>35</v>
      </c>
      <c r="E504" t="s">
        <v>27</v>
      </c>
      <c r="F504" s="1">
        <v>41931</v>
      </c>
      <c r="G504">
        <v>20</v>
      </c>
      <c r="H504">
        <v>0</v>
      </c>
      <c r="I504">
        <v>0</v>
      </c>
      <c r="K504" t="s">
        <v>25</v>
      </c>
    </row>
    <row r="505" spans="1:11">
      <c r="A505" t="s">
        <v>14</v>
      </c>
      <c r="B505" t="s">
        <v>31</v>
      </c>
      <c r="C505" t="s">
        <v>9</v>
      </c>
      <c r="D505" t="s">
        <v>35</v>
      </c>
      <c r="E505" t="s">
        <v>27</v>
      </c>
      <c r="F505" s="1">
        <v>41931</v>
      </c>
      <c r="G505">
        <v>20</v>
      </c>
      <c r="H505">
        <v>0</v>
      </c>
      <c r="I505">
        <v>0</v>
      </c>
      <c r="K505" t="s">
        <v>25</v>
      </c>
    </row>
    <row r="506" spans="1:11">
      <c r="A506" t="s">
        <v>14</v>
      </c>
      <c r="B506" t="s">
        <v>31</v>
      </c>
      <c r="C506" t="s">
        <v>9</v>
      </c>
      <c r="D506" t="s">
        <v>35</v>
      </c>
      <c r="E506" t="s">
        <v>27</v>
      </c>
      <c r="F506" s="1">
        <v>41931</v>
      </c>
      <c r="G506">
        <v>14</v>
      </c>
      <c r="H506">
        <v>0</v>
      </c>
      <c r="I506">
        <v>0</v>
      </c>
      <c r="K506" t="s">
        <v>25</v>
      </c>
    </row>
    <row r="507" spans="1:11">
      <c r="A507" t="s">
        <v>14</v>
      </c>
      <c r="B507" t="s">
        <v>31</v>
      </c>
      <c r="C507" t="s">
        <v>9</v>
      </c>
      <c r="D507" t="s">
        <v>35</v>
      </c>
      <c r="E507" t="s">
        <v>27</v>
      </c>
      <c r="F507" s="1">
        <v>41931</v>
      </c>
      <c r="G507">
        <v>14</v>
      </c>
      <c r="H507">
        <v>0</v>
      </c>
      <c r="I507">
        <v>0</v>
      </c>
      <c r="K507" t="s">
        <v>25</v>
      </c>
    </row>
    <row r="508" spans="1:11">
      <c r="A508" t="s">
        <v>14</v>
      </c>
      <c r="B508" t="s">
        <v>31</v>
      </c>
      <c r="C508" t="s">
        <v>9</v>
      </c>
      <c r="D508" t="s">
        <v>35</v>
      </c>
      <c r="E508" t="s">
        <v>27</v>
      </c>
      <c r="F508" s="1">
        <v>41931</v>
      </c>
      <c r="G508">
        <v>14</v>
      </c>
      <c r="H508">
        <v>0</v>
      </c>
      <c r="I508">
        <v>0</v>
      </c>
      <c r="K508" t="s">
        <v>25</v>
      </c>
    </row>
    <row r="509" spans="1:11">
      <c r="A509" t="s">
        <v>14</v>
      </c>
      <c r="B509" t="s">
        <v>31</v>
      </c>
      <c r="C509" t="s">
        <v>9</v>
      </c>
      <c r="D509" t="s">
        <v>35</v>
      </c>
      <c r="E509" t="s">
        <v>27</v>
      </c>
      <c r="F509" s="1">
        <v>41931</v>
      </c>
      <c r="G509">
        <v>14</v>
      </c>
      <c r="H509">
        <v>0</v>
      </c>
      <c r="I509">
        <v>0</v>
      </c>
      <c r="K509" t="s">
        <v>25</v>
      </c>
    </row>
    <row r="510" spans="1:11">
      <c r="A510" t="s">
        <v>14</v>
      </c>
      <c r="B510" t="s">
        <v>31</v>
      </c>
      <c r="C510" t="s">
        <v>9</v>
      </c>
      <c r="D510" t="s">
        <v>35</v>
      </c>
      <c r="E510" t="s">
        <v>27</v>
      </c>
      <c r="F510" s="1">
        <v>41931</v>
      </c>
      <c r="G510">
        <v>14</v>
      </c>
      <c r="H510">
        <v>0</v>
      </c>
      <c r="I510">
        <v>0</v>
      </c>
      <c r="K510" t="s">
        <v>25</v>
      </c>
    </row>
    <row r="511" spans="1:11">
      <c r="A511" t="s">
        <v>14</v>
      </c>
      <c r="B511" t="s">
        <v>31</v>
      </c>
      <c r="C511" t="s">
        <v>9</v>
      </c>
      <c r="D511" t="s">
        <v>35</v>
      </c>
      <c r="E511" t="s">
        <v>27</v>
      </c>
      <c r="F511" s="1">
        <v>41931</v>
      </c>
      <c r="G511">
        <v>14</v>
      </c>
      <c r="H511">
        <v>0</v>
      </c>
      <c r="I511">
        <v>0</v>
      </c>
      <c r="K511" t="s">
        <v>25</v>
      </c>
    </row>
    <row r="512" spans="1:11">
      <c r="A512" t="s">
        <v>14</v>
      </c>
      <c r="B512" t="s">
        <v>31</v>
      </c>
      <c r="C512" t="s">
        <v>9</v>
      </c>
      <c r="D512" t="s">
        <v>35</v>
      </c>
      <c r="E512" t="s">
        <v>27</v>
      </c>
      <c r="F512" s="1">
        <v>41931</v>
      </c>
      <c r="G512">
        <v>14</v>
      </c>
      <c r="H512">
        <v>0</v>
      </c>
      <c r="I512">
        <v>0</v>
      </c>
      <c r="K512" t="s">
        <v>25</v>
      </c>
    </row>
    <row r="513" spans="1:11">
      <c r="A513" t="s">
        <v>14</v>
      </c>
      <c r="B513" t="s">
        <v>31</v>
      </c>
      <c r="C513" t="s">
        <v>9</v>
      </c>
      <c r="D513" t="s">
        <v>35</v>
      </c>
      <c r="E513" t="s">
        <v>27</v>
      </c>
      <c r="F513" s="1">
        <v>41931</v>
      </c>
      <c r="G513">
        <v>14</v>
      </c>
      <c r="H513">
        <v>0</v>
      </c>
      <c r="I513">
        <v>0</v>
      </c>
      <c r="K513" t="s">
        <v>25</v>
      </c>
    </row>
    <row r="514" spans="1:11">
      <c r="A514" t="s">
        <v>14</v>
      </c>
      <c r="B514" t="s">
        <v>31</v>
      </c>
      <c r="C514" t="s">
        <v>9</v>
      </c>
      <c r="D514" t="s">
        <v>35</v>
      </c>
      <c r="E514" t="s">
        <v>27</v>
      </c>
      <c r="F514" s="1">
        <v>41931</v>
      </c>
      <c r="G514">
        <v>14</v>
      </c>
      <c r="H514">
        <v>0</v>
      </c>
      <c r="I514">
        <v>0</v>
      </c>
      <c r="K514" t="s">
        <v>25</v>
      </c>
    </row>
    <row r="515" spans="1:11">
      <c r="A515" t="s">
        <v>14</v>
      </c>
      <c r="B515" t="s">
        <v>31</v>
      </c>
      <c r="C515" t="s">
        <v>9</v>
      </c>
      <c r="D515" t="s">
        <v>35</v>
      </c>
      <c r="E515" t="s">
        <v>27</v>
      </c>
      <c r="F515" s="1">
        <v>41931</v>
      </c>
      <c r="G515">
        <v>14</v>
      </c>
      <c r="H515">
        <v>0</v>
      </c>
      <c r="I515">
        <v>0</v>
      </c>
      <c r="K515" t="s">
        <v>25</v>
      </c>
    </row>
    <row r="516" spans="1:11">
      <c r="A516" t="s">
        <v>14</v>
      </c>
      <c r="B516" t="s">
        <v>31</v>
      </c>
      <c r="C516" t="s">
        <v>9</v>
      </c>
      <c r="D516" t="s">
        <v>35</v>
      </c>
      <c r="E516" t="s">
        <v>27</v>
      </c>
      <c r="F516" s="1">
        <v>41931</v>
      </c>
      <c r="G516">
        <v>14</v>
      </c>
      <c r="H516">
        <v>0</v>
      </c>
      <c r="I516">
        <v>0</v>
      </c>
      <c r="K516" t="s">
        <v>25</v>
      </c>
    </row>
    <row r="517" spans="1:11">
      <c r="A517" t="s">
        <v>14</v>
      </c>
      <c r="B517" t="s">
        <v>31</v>
      </c>
      <c r="C517" t="s">
        <v>9</v>
      </c>
      <c r="D517" t="s">
        <v>35</v>
      </c>
      <c r="E517" t="s">
        <v>27</v>
      </c>
      <c r="F517" s="1">
        <v>41931</v>
      </c>
      <c r="G517">
        <v>14</v>
      </c>
      <c r="H517">
        <v>0</v>
      </c>
      <c r="I517">
        <v>0</v>
      </c>
      <c r="K517" t="s">
        <v>25</v>
      </c>
    </row>
    <row r="518" spans="1:11">
      <c r="A518" t="s">
        <v>14</v>
      </c>
      <c r="B518" t="s">
        <v>31</v>
      </c>
      <c r="C518" t="s">
        <v>9</v>
      </c>
      <c r="D518" t="s">
        <v>35</v>
      </c>
      <c r="E518" t="s">
        <v>27</v>
      </c>
      <c r="F518" s="1">
        <v>41931</v>
      </c>
      <c r="G518">
        <v>14</v>
      </c>
      <c r="H518">
        <v>0</v>
      </c>
      <c r="I518">
        <v>0</v>
      </c>
      <c r="K518" t="s">
        <v>25</v>
      </c>
    </row>
    <row r="519" spans="1:11">
      <c r="A519" t="s">
        <v>14</v>
      </c>
      <c r="B519" t="s">
        <v>31</v>
      </c>
      <c r="C519" t="s">
        <v>9</v>
      </c>
      <c r="D519" t="s">
        <v>35</v>
      </c>
      <c r="E519" t="s">
        <v>27</v>
      </c>
      <c r="F519" s="1">
        <v>41931</v>
      </c>
      <c r="G519">
        <v>14</v>
      </c>
      <c r="H519">
        <v>0</v>
      </c>
      <c r="I519">
        <v>0</v>
      </c>
      <c r="K519" t="s">
        <v>25</v>
      </c>
    </row>
    <row r="520" spans="1:11">
      <c r="A520" t="s">
        <v>14</v>
      </c>
      <c r="B520" t="s">
        <v>31</v>
      </c>
      <c r="C520" t="s">
        <v>9</v>
      </c>
      <c r="D520" t="s">
        <v>35</v>
      </c>
      <c r="E520" t="s">
        <v>27</v>
      </c>
      <c r="F520" s="1">
        <v>41931</v>
      </c>
      <c r="G520">
        <v>14</v>
      </c>
      <c r="H520">
        <v>0</v>
      </c>
      <c r="I520">
        <v>0</v>
      </c>
      <c r="K520" t="s">
        <v>25</v>
      </c>
    </row>
    <row r="521" spans="1:11">
      <c r="A521" t="s">
        <v>14</v>
      </c>
      <c r="B521" t="s">
        <v>31</v>
      </c>
      <c r="C521" t="s">
        <v>9</v>
      </c>
      <c r="D521" t="s">
        <v>35</v>
      </c>
      <c r="E521" t="s">
        <v>27</v>
      </c>
      <c r="F521" s="1">
        <v>41931</v>
      </c>
      <c r="G521">
        <v>14</v>
      </c>
      <c r="H521">
        <v>0</v>
      </c>
      <c r="I521">
        <v>0</v>
      </c>
      <c r="K521" t="s">
        <v>25</v>
      </c>
    </row>
    <row r="522" spans="1:11">
      <c r="A522" t="s">
        <v>14</v>
      </c>
      <c r="B522" t="s">
        <v>31</v>
      </c>
      <c r="C522" t="s">
        <v>9</v>
      </c>
      <c r="D522" t="s">
        <v>35</v>
      </c>
      <c r="E522" t="s">
        <v>27</v>
      </c>
      <c r="F522" s="1">
        <v>41931</v>
      </c>
      <c r="G522">
        <v>14</v>
      </c>
      <c r="H522">
        <v>0</v>
      </c>
      <c r="I522">
        <v>0</v>
      </c>
      <c r="K522" t="s">
        <v>25</v>
      </c>
    </row>
    <row r="523" spans="1:11">
      <c r="A523" t="s">
        <v>14</v>
      </c>
      <c r="B523" t="s">
        <v>31</v>
      </c>
      <c r="C523" t="s">
        <v>9</v>
      </c>
      <c r="D523" t="s">
        <v>35</v>
      </c>
      <c r="E523" t="s">
        <v>27</v>
      </c>
      <c r="F523" s="1">
        <v>41931</v>
      </c>
      <c r="G523">
        <v>14</v>
      </c>
      <c r="H523">
        <v>0</v>
      </c>
      <c r="I523">
        <v>0</v>
      </c>
      <c r="K523" t="s">
        <v>25</v>
      </c>
    </row>
    <row r="524" spans="1:11">
      <c r="A524" t="s">
        <v>14</v>
      </c>
      <c r="B524" t="s">
        <v>31</v>
      </c>
      <c r="C524" t="s">
        <v>9</v>
      </c>
      <c r="D524" t="s">
        <v>35</v>
      </c>
      <c r="E524" t="s">
        <v>27</v>
      </c>
      <c r="F524" s="1">
        <v>41931</v>
      </c>
      <c r="G524">
        <v>14</v>
      </c>
      <c r="H524">
        <v>0</v>
      </c>
      <c r="I524">
        <v>0</v>
      </c>
      <c r="K524" t="s">
        <v>25</v>
      </c>
    </row>
    <row r="525" spans="1:11">
      <c r="A525" t="s">
        <v>14</v>
      </c>
      <c r="B525" t="s">
        <v>31</v>
      </c>
      <c r="C525" t="s">
        <v>9</v>
      </c>
      <c r="D525" t="s">
        <v>35</v>
      </c>
      <c r="E525" t="s">
        <v>27</v>
      </c>
      <c r="F525" s="1">
        <v>41931</v>
      </c>
      <c r="G525">
        <v>14</v>
      </c>
      <c r="H525">
        <v>0</v>
      </c>
      <c r="I525">
        <v>0</v>
      </c>
      <c r="K525" t="s">
        <v>25</v>
      </c>
    </row>
    <row r="526" spans="1:11">
      <c r="A526" t="s">
        <v>14</v>
      </c>
      <c r="B526" t="s">
        <v>31</v>
      </c>
      <c r="C526" t="s">
        <v>9</v>
      </c>
      <c r="D526" t="s">
        <v>35</v>
      </c>
      <c r="E526" t="s">
        <v>27</v>
      </c>
      <c r="F526" s="1">
        <v>41931</v>
      </c>
      <c r="G526">
        <v>14</v>
      </c>
      <c r="H526">
        <v>0</v>
      </c>
      <c r="I526">
        <v>0</v>
      </c>
      <c r="K526" t="s">
        <v>25</v>
      </c>
    </row>
    <row r="527" spans="1:11">
      <c r="A527" t="s">
        <v>14</v>
      </c>
      <c r="B527" t="s">
        <v>31</v>
      </c>
      <c r="C527" t="s">
        <v>9</v>
      </c>
      <c r="D527" t="s">
        <v>35</v>
      </c>
      <c r="E527" t="s">
        <v>27</v>
      </c>
      <c r="F527" s="1">
        <v>41931</v>
      </c>
      <c r="G527">
        <v>14</v>
      </c>
      <c r="H527">
        <v>0</v>
      </c>
      <c r="I527">
        <v>0</v>
      </c>
      <c r="K527" t="s">
        <v>25</v>
      </c>
    </row>
    <row r="528" spans="1:11">
      <c r="A528" t="s">
        <v>14</v>
      </c>
      <c r="B528" t="s">
        <v>31</v>
      </c>
      <c r="C528" t="s">
        <v>9</v>
      </c>
      <c r="D528" t="s">
        <v>35</v>
      </c>
      <c r="E528" t="s">
        <v>27</v>
      </c>
      <c r="F528" s="1">
        <v>41931</v>
      </c>
      <c r="G528">
        <v>14</v>
      </c>
      <c r="H528">
        <v>0</v>
      </c>
      <c r="I528">
        <v>0</v>
      </c>
      <c r="K528" t="s">
        <v>25</v>
      </c>
    </row>
    <row r="529" spans="1:11">
      <c r="A529" t="s">
        <v>14</v>
      </c>
      <c r="B529" t="s">
        <v>19</v>
      </c>
      <c r="D529" t="s">
        <v>35</v>
      </c>
      <c r="E529" t="s">
        <v>27</v>
      </c>
      <c r="F529" s="1">
        <v>41931</v>
      </c>
      <c r="G529">
        <v>24</v>
      </c>
      <c r="H529">
        <v>12.3</v>
      </c>
      <c r="I529">
        <v>2.8</v>
      </c>
    </row>
    <row r="530" spans="1:11">
      <c r="A530" t="s">
        <v>14</v>
      </c>
      <c r="B530" t="s">
        <v>19</v>
      </c>
      <c r="D530" t="s">
        <v>35</v>
      </c>
      <c r="E530" t="s">
        <v>27</v>
      </c>
      <c r="F530" s="1">
        <v>41931</v>
      </c>
      <c r="G530">
        <v>24</v>
      </c>
      <c r="H530">
        <v>0</v>
      </c>
      <c r="I530">
        <v>0</v>
      </c>
      <c r="K530" t="s">
        <v>25</v>
      </c>
    </row>
    <row r="531" spans="1:11">
      <c r="A531" t="s">
        <v>14</v>
      </c>
      <c r="B531" t="s">
        <v>19</v>
      </c>
      <c r="D531" t="s">
        <v>35</v>
      </c>
      <c r="E531" t="s">
        <v>27</v>
      </c>
      <c r="F531" s="1">
        <v>41931</v>
      </c>
      <c r="G531">
        <v>24</v>
      </c>
      <c r="H531">
        <v>0</v>
      </c>
      <c r="I531">
        <v>0</v>
      </c>
      <c r="K531" t="s">
        <v>25</v>
      </c>
    </row>
    <row r="532" spans="1:11">
      <c r="A532" t="s">
        <v>14</v>
      </c>
      <c r="B532" t="s">
        <v>19</v>
      </c>
      <c r="D532" t="s">
        <v>35</v>
      </c>
      <c r="E532" t="s">
        <v>27</v>
      </c>
      <c r="F532" s="1">
        <v>41931</v>
      </c>
      <c r="G532">
        <v>24</v>
      </c>
      <c r="H532">
        <v>0</v>
      </c>
      <c r="I532">
        <v>0</v>
      </c>
      <c r="K532" t="s">
        <v>25</v>
      </c>
    </row>
    <row r="533" spans="1:11">
      <c r="A533" t="s">
        <v>14</v>
      </c>
      <c r="B533" t="s">
        <v>19</v>
      </c>
      <c r="D533" t="s">
        <v>35</v>
      </c>
      <c r="E533" t="s">
        <v>27</v>
      </c>
      <c r="F533" s="1">
        <v>41931</v>
      </c>
      <c r="G533">
        <v>24</v>
      </c>
      <c r="H533">
        <v>0</v>
      </c>
      <c r="I533">
        <v>0</v>
      </c>
      <c r="K533" t="s">
        <v>25</v>
      </c>
    </row>
    <row r="534" spans="1:11">
      <c r="A534" t="s">
        <v>14</v>
      </c>
      <c r="B534" t="s">
        <v>19</v>
      </c>
      <c r="D534" t="s">
        <v>35</v>
      </c>
      <c r="E534" t="s">
        <v>27</v>
      </c>
      <c r="F534" s="1">
        <v>41931</v>
      </c>
      <c r="G534">
        <v>24</v>
      </c>
      <c r="H534">
        <v>0</v>
      </c>
      <c r="I534">
        <v>0</v>
      </c>
      <c r="K534" t="s">
        <v>25</v>
      </c>
    </row>
    <row r="535" spans="1:11">
      <c r="A535" t="s">
        <v>7</v>
      </c>
      <c r="B535" t="s">
        <v>8</v>
      </c>
      <c r="C535" t="s">
        <v>9</v>
      </c>
      <c r="D535" t="s">
        <v>35</v>
      </c>
      <c r="E535" t="s">
        <v>27</v>
      </c>
      <c r="F535" s="1">
        <v>41931</v>
      </c>
      <c r="G535">
        <v>16</v>
      </c>
      <c r="H535">
        <v>0</v>
      </c>
      <c r="I535">
        <v>0</v>
      </c>
      <c r="K535" t="s">
        <v>25</v>
      </c>
    </row>
    <row r="536" spans="1:11">
      <c r="A536" t="s">
        <v>7</v>
      </c>
      <c r="B536" t="s">
        <v>8</v>
      </c>
      <c r="C536" t="s">
        <v>9</v>
      </c>
      <c r="D536" t="s">
        <v>35</v>
      </c>
      <c r="E536" t="s">
        <v>27</v>
      </c>
      <c r="F536" s="1">
        <v>41931</v>
      </c>
      <c r="G536">
        <v>16</v>
      </c>
      <c r="H536">
        <v>0</v>
      </c>
      <c r="I536">
        <v>0</v>
      </c>
      <c r="K536" t="s">
        <v>25</v>
      </c>
    </row>
    <row r="537" spans="1:11">
      <c r="A537" t="s">
        <v>7</v>
      </c>
      <c r="B537" t="s">
        <v>8</v>
      </c>
      <c r="C537" t="s">
        <v>9</v>
      </c>
      <c r="D537" t="s">
        <v>35</v>
      </c>
      <c r="E537" t="s">
        <v>27</v>
      </c>
      <c r="F537" s="1">
        <v>41931</v>
      </c>
      <c r="G537">
        <v>16</v>
      </c>
      <c r="H537">
        <v>0</v>
      </c>
      <c r="I537">
        <v>0</v>
      </c>
      <c r="K537" t="s">
        <v>25</v>
      </c>
    </row>
    <row r="538" spans="1:11">
      <c r="A538" t="s">
        <v>7</v>
      </c>
      <c r="B538" t="s">
        <v>8</v>
      </c>
      <c r="C538" t="s">
        <v>9</v>
      </c>
      <c r="D538" t="s">
        <v>35</v>
      </c>
      <c r="E538" t="s">
        <v>27</v>
      </c>
      <c r="F538" s="1">
        <v>41931</v>
      </c>
      <c r="G538">
        <v>16</v>
      </c>
      <c r="H538">
        <v>0</v>
      </c>
      <c r="I538">
        <v>0</v>
      </c>
      <c r="K538" t="s">
        <v>25</v>
      </c>
    </row>
    <row r="539" spans="1:11">
      <c r="A539" t="s">
        <v>7</v>
      </c>
      <c r="B539" t="s">
        <v>8</v>
      </c>
      <c r="C539" t="s">
        <v>9</v>
      </c>
      <c r="D539" t="s">
        <v>35</v>
      </c>
      <c r="E539" t="s">
        <v>27</v>
      </c>
      <c r="F539" s="1">
        <v>41931</v>
      </c>
      <c r="G539">
        <v>16</v>
      </c>
      <c r="H539">
        <v>0</v>
      </c>
      <c r="I539">
        <v>0</v>
      </c>
      <c r="K539" t="s">
        <v>25</v>
      </c>
    </row>
    <row r="540" spans="1:11">
      <c r="A540" t="s">
        <v>7</v>
      </c>
      <c r="B540" t="s">
        <v>8</v>
      </c>
      <c r="C540" t="s">
        <v>9</v>
      </c>
      <c r="D540" t="s">
        <v>35</v>
      </c>
      <c r="E540" t="s">
        <v>27</v>
      </c>
      <c r="F540" s="1">
        <v>41931</v>
      </c>
      <c r="G540">
        <v>16</v>
      </c>
      <c r="H540">
        <v>0</v>
      </c>
      <c r="I540">
        <v>0</v>
      </c>
      <c r="K540" t="s">
        <v>25</v>
      </c>
    </row>
    <row r="541" spans="1:11">
      <c r="A541" t="s">
        <v>7</v>
      </c>
      <c r="B541" t="s">
        <v>8</v>
      </c>
      <c r="C541" t="s">
        <v>9</v>
      </c>
      <c r="D541" t="s">
        <v>35</v>
      </c>
      <c r="E541" t="s">
        <v>27</v>
      </c>
      <c r="F541" s="1">
        <v>41931</v>
      </c>
      <c r="G541">
        <v>16</v>
      </c>
      <c r="H541">
        <v>0</v>
      </c>
      <c r="I541">
        <v>0</v>
      </c>
      <c r="K541" t="s">
        <v>25</v>
      </c>
    </row>
    <row r="542" spans="1:11">
      <c r="A542" t="s">
        <v>7</v>
      </c>
      <c r="B542" t="s">
        <v>8</v>
      </c>
      <c r="C542" t="s">
        <v>9</v>
      </c>
      <c r="D542" t="s">
        <v>35</v>
      </c>
      <c r="E542" t="s">
        <v>27</v>
      </c>
      <c r="F542" s="1">
        <v>41931</v>
      </c>
      <c r="G542">
        <v>16</v>
      </c>
      <c r="H542">
        <v>0</v>
      </c>
      <c r="I542">
        <v>0</v>
      </c>
      <c r="K542" t="s">
        <v>25</v>
      </c>
    </row>
    <row r="543" spans="1:11">
      <c r="A543" t="s">
        <v>14</v>
      </c>
      <c r="B543" t="s">
        <v>31</v>
      </c>
      <c r="C543" t="s">
        <v>16</v>
      </c>
      <c r="D543" t="s">
        <v>35</v>
      </c>
      <c r="E543" t="s">
        <v>27</v>
      </c>
      <c r="F543" s="1">
        <v>41931</v>
      </c>
      <c r="G543">
        <v>27</v>
      </c>
      <c r="H543">
        <v>0</v>
      </c>
      <c r="I543">
        <v>0</v>
      </c>
      <c r="K543" t="s">
        <v>25</v>
      </c>
    </row>
    <row r="544" spans="1:11">
      <c r="A544" t="s">
        <v>14</v>
      </c>
      <c r="B544" t="s">
        <v>31</v>
      </c>
      <c r="C544" t="s">
        <v>16</v>
      </c>
      <c r="D544" t="s">
        <v>35</v>
      </c>
      <c r="E544" t="s">
        <v>27</v>
      </c>
      <c r="F544" s="1">
        <v>41931</v>
      </c>
      <c r="G544">
        <v>27</v>
      </c>
      <c r="H544">
        <v>0</v>
      </c>
      <c r="I544">
        <v>0</v>
      </c>
      <c r="K544" t="s">
        <v>25</v>
      </c>
    </row>
    <row r="545" spans="1:11">
      <c r="A545" t="s">
        <v>14</v>
      </c>
      <c r="B545" t="s">
        <v>31</v>
      </c>
      <c r="C545" t="s">
        <v>16</v>
      </c>
      <c r="D545" t="s">
        <v>35</v>
      </c>
      <c r="E545" t="s">
        <v>27</v>
      </c>
      <c r="F545" s="1">
        <v>41931</v>
      </c>
      <c r="G545">
        <v>27</v>
      </c>
      <c r="H545">
        <v>0</v>
      </c>
      <c r="I545">
        <v>0</v>
      </c>
      <c r="K545" t="s">
        <v>25</v>
      </c>
    </row>
    <row r="546" spans="1:11">
      <c r="A546" t="s">
        <v>14</v>
      </c>
      <c r="B546" t="s">
        <v>31</v>
      </c>
      <c r="C546" t="s">
        <v>16</v>
      </c>
      <c r="D546" t="s">
        <v>35</v>
      </c>
      <c r="E546" t="s">
        <v>27</v>
      </c>
      <c r="F546" s="1">
        <v>41931</v>
      </c>
      <c r="G546">
        <v>27</v>
      </c>
      <c r="H546">
        <v>0</v>
      </c>
      <c r="I546">
        <v>0</v>
      </c>
      <c r="K546" t="s">
        <v>25</v>
      </c>
    </row>
    <row r="547" spans="1:11">
      <c r="A547" t="s">
        <v>14</v>
      </c>
      <c r="B547" t="s">
        <v>31</v>
      </c>
      <c r="C547" t="s">
        <v>16</v>
      </c>
      <c r="D547" t="s">
        <v>35</v>
      </c>
      <c r="E547" t="s">
        <v>27</v>
      </c>
      <c r="F547" s="1">
        <v>41931</v>
      </c>
      <c r="G547">
        <v>27</v>
      </c>
      <c r="H547">
        <v>0</v>
      </c>
      <c r="I547">
        <v>0</v>
      </c>
      <c r="K547" t="s">
        <v>25</v>
      </c>
    </row>
    <row r="548" spans="1:11">
      <c r="A548" t="s">
        <v>14</v>
      </c>
      <c r="B548" t="s">
        <v>31</v>
      </c>
      <c r="C548" t="s">
        <v>16</v>
      </c>
      <c r="D548" t="s">
        <v>35</v>
      </c>
      <c r="E548" t="s">
        <v>27</v>
      </c>
      <c r="F548" s="1">
        <v>41931</v>
      </c>
      <c r="G548">
        <v>27</v>
      </c>
      <c r="H548">
        <v>0</v>
      </c>
      <c r="I548">
        <v>0</v>
      </c>
      <c r="K548" t="s">
        <v>25</v>
      </c>
    </row>
    <row r="549" spans="1:11">
      <c r="A549" t="s">
        <v>14</v>
      </c>
      <c r="B549" t="s">
        <v>31</v>
      </c>
      <c r="C549" t="s">
        <v>16</v>
      </c>
      <c r="D549" t="s">
        <v>35</v>
      </c>
      <c r="E549" t="s">
        <v>27</v>
      </c>
      <c r="F549" s="1">
        <v>41931</v>
      </c>
      <c r="G549">
        <v>27</v>
      </c>
      <c r="H549">
        <v>0</v>
      </c>
      <c r="I549">
        <v>0</v>
      </c>
      <c r="K549" t="s">
        <v>25</v>
      </c>
    </row>
    <row r="550" spans="1:11">
      <c r="A550" t="s">
        <v>14</v>
      </c>
      <c r="B550" t="s">
        <v>31</v>
      </c>
      <c r="C550" t="s">
        <v>16</v>
      </c>
      <c r="D550" t="s">
        <v>35</v>
      </c>
      <c r="E550" t="s">
        <v>27</v>
      </c>
      <c r="F550" s="1">
        <v>41931</v>
      </c>
      <c r="G550">
        <v>27</v>
      </c>
      <c r="H550">
        <v>0</v>
      </c>
      <c r="I550">
        <v>0</v>
      </c>
      <c r="K550" t="s">
        <v>25</v>
      </c>
    </row>
    <row r="551" spans="1:11">
      <c r="A551" t="s">
        <v>14</v>
      </c>
      <c r="B551" t="s">
        <v>31</v>
      </c>
      <c r="C551" t="s">
        <v>16</v>
      </c>
      <c r="D551" t="s">
        <v>35</v>
      </c>
      <c r="E551" t="s">
        <v>27</v>
      </c>
      <c r="F551" s="1">
        <v>41931</v>
      </c>
      <c r="G551">
        <v>27</v>
      </c>
      <c r="H551">
        <v>0</v>
      </c>
      <c r="I551">
        <v>0</v>
      </c>
      <c r="K551" t="s">
        <v>25</v>
      </c>
    </row>
    <row r="552" spans="1:11">
      <c r="A552" t="s">
        <v>14</v>
      </c>
      <c r="B552" t="s">
        <v>31</v>
      </c>
      <c r="C552" t="s">
        <v>16</v>
      </c>
      <c r="D552" t="s">
        <v>35</v>
      </c>
      <c r="E552" t="s">
        <v>27</v>
      </c>
      <c r="F552" s="1">
        <v>41931</v>
      </c>
      <c r="G552">
        <v>27</v>
      </c>
      <c r="H552">
        <v>0</v>
      </c>
      <c r="I552">
        <v>0</v>
      </c>
      <c r="K552" t="s">
        <v>25</v>
      </c>
    </row>
    <row r="553" spans="1:11">
      <c r="A553" t="s">
        <v>14</v>
      </c>
      <c r="B553" t="s">
        <v>31</v>
      </c>
      <c r="C553" t="s">
        <v>16</v>
      </c>
      <c r="D553" t="s">
        <v>35</v>
      </c>
      <c r="E553" t="s">
        <v>27</v>
      </c>
      <c r="F553" s="1">
        <v>41931</v>
      </c>
      <c r="G553">
        <v>27</v>
      </c>
      <c r="H553">
        <v>0</v>
      </c>
      <c r="I553">
        <v>0</v>
      </c>
      <c r="K553" t="s">
        <v>25</v>
      </c>
    </row>
    <row r="554" spans="1:11">
      <c r="A554" t="s">
        <v>14</v>
      </c>
      <c r="B554" t="s">
        <v>31</v>
      </c>
      <c r="C554" t="s">
        <v>16</v>
      </c>
      <c r="D554" t="s">
        <v>35</v>
      </c>
      <c r="E554" t="s">
        <v>27</v>
      </c>
      <c r="F554" s="1">
        <v>41931</v>
      </c>
      <c r="G554">
        <v>27</v>
      </c>
      <c r="H554">
        <v>0</v>
      </c>
      <c r="I554">
        <v>0</v>
      </c>
      <c r="K554" t="s">
        <v>25</v>
      </c>
    </row>
    <row r="555" spans="1:11">
      <c r="A555" t="s">
        <v>14</v>
      </c>
      <c r="B555" t="s">
        <v>15</v>
      </c>
      <c r="C555" t="s">
        <v>16</v>
      </c>
      <c r="D555" t="s">
        <v>35</v>
      </c>
      <c r="E555" t="s">
        <v>27</v>
      </c>
      <c r="F555" s="1">
        <v>41931</v>
      </c>
      <c r="G555">
        <v>34</v>
      </c>
      <c r="H555">
        <v>17.7</v>
      </c>
      <c r="I555">
        <v>2.9</v>
      </c>
    </row>
    <row r="556" spans="1:11">
      <c r="A556" t="s">
        <v>14</v>
      </c>
      <c r="B556" t="s">
        <v>15</v>
      </c>
      <c r="C556" t="s">
        <v>16</v>
      </c>
      <c r="D556" t="s">
        <v>35</v>
      </c>
      <c r="E556" t="s">
        <v>27</v>
      </c>
      <c r="F556" s="1">
        <v>41931</v>
      </c>
      <c r="G556">
        <v>34</v>
      </c>
      <c r="H556">
        <v>15.8</v>
      </c>
      <c r="I556">
        <v>2.6</v>
      </c>
    </row>
    <row r="557" spans="1:11">
      <c r="A557" t="s">
        <v>7</v>
      </c>
      <c r="B557" t="s">
        <v>12</v>
      </c>
      <c r="D557" t="s">
        <v>35</v>
      </c>
      <c r="E557" t="s">
        <v>27</v>
      </c>
      <c r="F557" s="1">
        <v>41931</v>
      </c>
      <c r="G557">
        <v>37</v>
      </c>
      <c r="H557">
        <v>23.8</v>
      </c>
      <c r="I557">
        <v>10.199999999999999</v>
      </c>
    </row>
    <row r="558" spans="1:11">
      <c r="A558" t="s">
        <v>7</v>
      </c>
      <c r="B558" t="s">
        <v>12</v>
      </c>
      <c r="D558" t="s">
        <v>35</v>
      </c>
      <c r="E558" t="s">
        <v>27</v>
      </c>
      <c r="F558" s="1">
        <v>41931</v>
      </c>
      <c r="G558">
        <v>37</v>
      </c>
      <c r="H558">
        <v>22</v>
      </c>
      <c r="I558">
        <v>12.4</v>
      </c>
    </row>
    <row r="559" spans="1:11">
      <c r="A559" t="s">
        <v>14</v>
      </c>
      <c r="B559" t="s">
        <v>39</v>
      </c>
      <c r="C559" t="s">
        <v>9</v>
      </c>
      <c r="D559" t="s">
        <v>35</v>
      </c>
      <c r="E559" t="s">
        <v>27</v>
      </c>
      <c r="F559" s="1">
        <v>41931</v>
      </c>
      <c r="G559">
        <v>26</v>
      </c>
      <c r="H559">
        <v>0</v>
      </c>
      <c r="I559">
        <v>0</v>
      </c>
      <c r="K559" t="s">
        <v>25</v>
      </c>
    </row>
    <row r="560" spans="1:11">
      <c r="A560" t="s">
        <v>14</v>
      </c>
      <c r="B560" t="s">
        <v>39</v>
      </c>
      <c r="C560" t="s">
        <v>9</v>
      </c>
      <c r="D560" t="s">
        <v>35</v>
      </c>
      <c r="E560" t="s">
        <v>27</v>
      </c>
      <c r="F560" s="1">
        <v>41931</v>
      </c>
      <c r="G560">
        <v>26</v>
      </c>
      <c r="H560">
        <v>0</v>
      </c>
      <c r="I560">
        <v>0</v>
      </c>
      <c r="K560" t="s">
        <v>25</v>
      </c>
    </row>
    <row r="561" spans="1:11">
      <c r="A561" t="s">
        <v>14</v>
      </c>
      <c r="B561" t="s">
        <v>39</v>
      </c>
      <c r="C561" t="s">
        <v>9</v>
      </c>
      <c r="D561" t="s">
        <v>35</v>
      </c>
      <c r="E561" t="s">
        <v>27</v>
      </c>
      <c r="F561" s="1">
        <v>41931</v>
      </c>
      <c r="G561">
        <v>26</v>
      </c>
      <c r="H561">
        <v>0</v>
      </c>
      <c r="I561">
        <v>0</v>
      </c>
      <c r="K561" t="s">
        <v>25</v>
      </c>
    </row>
    <row r="562" spans="1:11">
      <c r="A562" t="s">
        <v>14</v>
      </c>
      <c r="B562" t="s">
        <v>39</v>
      </c>
      <c r="C562" t="s">
        <v>9</v>
      </c>
      <c r="D562" t="s">
        <v>35</v>
      </c>
      <c r="E562" t="s">
        <v>27</v>
      </c>
      <c r="F562" s="1">
        <v>41931</v>
      </c>
      <c r="G562">
        <v>26</v>
      </c>
      <c r="H562">
        <v>0</v>
      </c>
      <c r="I562">
        <v>0</v>
      </c>
      <c r="K562" t="s">
        <v>25</v>
      </c>
    </row>
    <row r="563" spans="1:11">
      <c r="A563" t="s">
        <v>14</v>
      </c>
      <c r="B563" t="s">
        <v>39</v>
      </c>
      <c r="C563" t="s">
        <v>9</v>
      </c>
      <c r="D563" t="s">
        <v>35</v>
      </c>
      <c r="E563" t="s">
        <v>27</v>
      </c>
      <c r="F563" s="1">
        <v>41931</v>
      </c>
      <c r="G563">
        <v>26</v>
      </c>
      <c r="H563">
        <v>0</v>
      </c>
      <c r="I563">
        <v>0</v>
      </c>
      <c r="K563" t="s">
        <v>25</v>
      </c>
    </row>
    <row r="564" spans="1:11">
      <c r="A564" t="s">
        <v>7</v>
      </c>
      <c r="B564" t="s">
        <v>12</v>
      </c>
      <c r="D564" t="s">
        <v>35</v>
      </c>
      <c r="E564" t="s">
        <v>27</v>
      </c>
      <c r="F564" s="1">
        <v>41931</v>
      </c>
      <c r="G564">
        <v>24</v>
      </c>
      <c r="H564">
        <v>13</v>
      </c>
      <c r="I564">
        <v>6.3</v>
      </c>
    </row>
    <row r="565" spans="1:11">
      <c r="A565" t="s">
        <v>14</v>
      </c>
      <c r="B565" t="s">
        <v>15</v>
      </c>
      <c r="C565" t="s">
        <v>9</v>
      </c>
      <c r="D565" t="s">
        <v>35</v>
      </c>
      <c r="E565" t="s">
        <v>27</v>
      </c>
      <c r="F565" s="1">
        <v>41931</v>
      </c>
      <c r="G565">
        <v>26</v>
      </c>
      <c r="H565">
        <v>14.3</v>
      </c>
      <c r="I565">
        <v>2.4</v>
      </c>
    </row>
    <row r="566" spans="1:11">
      <c r="A566" t="s">
        <v>14</v>
      </c>
      <c r="B566" t="s">
        <v>31</v>
      </c>
      <c r="C566" t="s">
        <v>9</v>
      </c>
      <c r="D566" t="s">
        <v>35</v>
      </c>
      <c r="E566" t="s">
        <v>27</v>
      </c>
      <c r="F566" s="1">
        <v>41931</v>
      </c>
      <c r="G566">
        <v>24</v>
      </c>
      <c r="H566">
        <v>0</v>
      </c>
      <c r="I566">
        <v>0</v>
      </c>
      <c r="K566" t="s">
        <v>25</v>
      </c>
    </row>
    <row r="567" spans="1:11">
      <c r="A567" t="s">
        <v>14</v>
      </c>
      <c r="B567" t="s">
        <v>31</v>
      </c>
      <c r="C567" t="s">
        <v>9</v>
      </c>
      <c r="D567" t="s">
        <v>35</v>
      </c>
      <c r="E567" t="s">
        <v>27</v>
      </c>
      <c r="F567" s="1">
        <v>41931</v>
      </c>
      <c r="G567">
        <v>24</v>
      </c>
      <c r="H567">
        <v>0</v>
      </c>
      <c r="I567">
        <v>0</v>
      </c>
      <c r="K567" t="s">
        <v>25</v>
      </c>
    </row>
    <row r="568" spans="1:11">
      <c r="A568" t="s">
        <v>14</v>
      </c>
      <c r="B568" t="s">
        <v>31</v>
      </c>
      <c r="C568" t="s">
        <v>9</v>
      </c>
      <c r="D568" t="s">
        <v>35</v>
      </c>
      <c r="E568" t="s">
        <v>27</v>
      </c>
      <c r="F568" s="1">
        <v>41931</v>
      </c>
      <c r="G568">
        <v>24</v>
      </c>
      <c r="H568">
        <v>0</v>
      </c>
      <c r="I568">
        <v>0</v>
      </c>
      <c r="K568" t="s">
        <v>25</v>
      </c>
    </row>
    <row r="569" spans="1:11">
      <c r="A569" t="s">
        <v>14</v>
      </c>
      <c r="B569" t="s">
        <v>31</v>
      </c>
      <c r="C569" t="s">
        <v>9</v>
      </c>
      <c r="D569" t="s">
        <v>35</v>
      </c>
      <c r="E569" t="s">
        <v>27</v>
      </c>
      <c r="F569" s="1">
        <v>41931</v>
      </c>
      <c r="G569">
        <v>24</v>
      </c>
      <c r="H569">
        <v>0</v>
      </c>
      <c r="I569">
        <v>0</v>
      </c>
      <c r="K569" t="s">
        <v>25</v>
      </c>
    </row>
    <row r="570" spans="1:11">
      <c r="A570" t="s">
        <v>14</v>
      </c>
      <c r="B570" t="s">
        <v>31</v>
      </c>
      <c r="C570" t="s">
        <v>9</v>
      </c>
      <c r="D570" t="s">
        <v>35</v>
      </c>
      <c r="E570" t="s">
        <v>27</v>
      </c>
      <c r="F570" s="1">
        <v>41931</v>
      </c>
      <c r="G570">
        <v>24</v>
      </c>
      <c r="H570">
        <v>0</v>
      </c>
      <c r="I570">
        <v>0</v>
      </c>
      <c r="K570" t="s">
        <v>25</v>
      </c>
    </row>
    <row r="571" spans="1:11">
      <c r="A571" t="s">
        <v>14</v>
      </c>
      <c r="B571" t="s">
        <v>31</v>
      </c>
      <c r="C571" t="s">
        <v>9</v>
      </c>
      <c r="D571" t="s">
        <v>35</v>
      </c>
      <c r="E571" t="s">
        <v>27</v>
      </c>
      <c r="F571" s="1">
        <v>41931</v>
      </c>
      <c r="G571">
        <v>24</v>
      </c>
      <c r="H571">
        <v>0</v>
      </c>
      <c r="I571">
        <v>0</v>
      </c>
      <c r="K571" t="s">
        <v>25</v>
      </c>
    </row>
    <row r="572" spans="1:11">
      <c r="A572" t="s">
        <v>14</v>
      </c>
      <c r="B572" t="s">
        <v>31</v>
      </c>
      <c r="C572" t="s">
        <v>9</v>
      </c>
      <c r="D572" t="s">
        <v>35</v>
      </c>
      <c r="E572" t="s">
        <v>27</v>
      </c>
      <c r="F572" s="1">
        <v>41931</v>
      </c>
      <c r="G572">
        <v>24</v>
      </c>
      <c r="H572">
        <v>0</v>
      </c>
      <c r="I572">
        <v>0</v>
      </c>
      <c r="K572" t="s">
        <v>25</v>
      </c>
    </row>
    <row r="573" spans="1:11">
      <c r="A573" t="s">
        <v>14</v>
      </c>
      <c r="B573" t="s">
        <v>31</v>
      </c>
      <c r="C573" t="s">
        <v>9</v>
      </c>
      <c r="D573" t="s">
        <v>35</v>
      </c>
      <c r="E573" t="s">
        <v>27</v>
      </c>
      <c r="F573" s="1">
        <v>41931</v>
      </c>
      <c r="G573">
        <v>24</v>
      </c>
      <c r="H573">
        <v>0</v>
      </c>
      <c r="I573">
        <v>0</v>
      </c>
      <c r="K573" t="s">
        <v>25</v>
      </c>
    </row>
    <row r="574" spans="1:11">
      <c r="A574" t="s">
        <v>14</v>
      </c>
      <c r="B574" t="s">
        <v>31</v>
      </c>
      <c r="C574" t="s">
        <v>9</v>
      </c>
      <c r="D574" t="s">
        <v>35</v>
      </c>
      <c r="E574" t="s">
        <v>27</v>
      </c>
      <c r="F574" s="1">
        <v>41931</v>
      </c>
      <c r="G574">
        <v>24</v>
      </c>
      <c r="H574">
        <v>0</v>
      </c>
      <c r="I574">
        <v>0</v>
      </c>
      <c r="K574" t="s">
        <v>25</v>
      </c>
    </row>
    <row r="575" spans="1:11">
      <c r="A575" t="s">
        <v>14</v>
      </c>
      <c r="B575" t="s">
        <v>31</v>
      </c>
      <c r="C575" t="s">
        <v>9</v>
      </c>
      <c r="D575" t="s">
        <v>35</v>
      </c>
      <c r="E575" t="s">
        <v>27</v>
      </c>
      <c r="F575" s="1">
        <v>41931</v>
      </c>
      <c r="G575">
        <v>24</v>
      </c>
      <c r="H575">
        <v>0</v>
      </c>
      <c r="I575">
        <v>0</v>
      </c>
      <c r="K575" t="s">
        <v>25</v>
      </c>
    </row>
    <row r="576" spans="1:11">
      <c r="A576" t="s">
        <v>14</v>
      </c>
      <c r="B576" t="s">
        <v>31</v>
      </c>
      <c r="C576" t="s">
        <v>9</v>
      </c>
      <c r="D576" t="s">
        <v>35</v>
      </c>
      <c r="E576" t="s">
        <v>27</v>
      </c>
      <c r="F576" s="1">
        <v>41931</v>
      </c>
      <c r="G576">
        <v>24</v>
      </c>
      <c r="H576">
        <v>0</v>
      </c>
      <c r="I576">
        <v>0</v>
      </c>
      <c r="K576" t="s">
        <v>25</v>
      </c>
    </row>
    <row r="577" spans="1:11">
      <c r="A577" t="s">
        <v>14</v>
      </c>
      <c r="B577" t="s">
        <v>31</v>
      </c>
      <c r="C577" t="s">
        <v>9</v>
      </c>
      <c r="D577" t="s">
        <v>35</v>
      </c>
      <c r="E577" t="s">
        <v>27</v>
      </c>
      <c r="F577" s="1">
        <v>41931</v>
      </c>
      <c r="G577">
        <v>24</v>
      </c>
      <c r="H577">
        <v>0</v>
      </c>
      <c r="I577">
        <v>0</v>
      </c>
      <c r="K577" t="s">
        <v>25</v>
      </c>
    </row>
    <row r="578" spans="1:11">
      <c r="A578" t="s">
        <v>14</v>
      </c>
      <c r="B578" t="s">
        <v>31</v>
      </c>
      <c r="C578" t="s">
        <v>9</v>
      </c>
      <c r="D578" t="s">
        <v>35</v>
      </c>
      <c r="E578" t="s">
        <v>27</v>
      </c>
      <c r="F578" s="1">
        <v>41931</v>
      </c>
      <c r="G578">
        <v>24</v>
      </c>
      <c r="H578">
        <v>0</v>
      </c>
      <c r="I578">
        <v>0</v>
      </c>
      <c r="K578" t="s">
        <v>25</v>
      </c>
    </row>
    <row r="579" spans="1:11">
      <c r="A579" t="s">
        <v>14</v>
      </c>
      <c r="B579" t="s">
        <v>31</v>
      </c>
      <c r="C579" t="s">
        <v>9</v>
      </c>
      <c r="D579" t="s">
        <v>35</v>
      </c>
      <c r="E579" t="s">
        <v>27</v>
      </c>
      <c r="F579" s="1">
        <v>41931</v>
      </c>
      <c r="G579">
        <v>24</v>
      </c>
      <c r="H579">
        <v>0</v>
      </c>
      <c r="I579">
        <v>0</v>
      </c>
      <c r="K579" t="s">
        <v>25</v>
      </c>
    </row>
    <row r="580" spans="1:11">
      <c r="A580" t="s">
        <v>14</v>
      </c>
      <c r="B580" t="s">
        <v>31</v>
      </c>
      <c r="C580" t="s">
        <v>9</v>
      </c>
      <c r="D580" t="s">
        <v>35</v>
      </c>
      <c r="E580" t="s">
        <v>27</v>
      </c>
      <c r="F580" s="1">
        <v>41931</v>
      </c>
      <c r="G580">
        <v>24</v>
      </c>
      <c r="H580">
        <v>0</v>
      </c>
      <c r="I580">
        <v>0</v>
      </c>
      <c r="K580" t="s">
        <v>25</v>
      </c>
    </row>
    <row r="581" spans="1:11">
      <c r="A581" t="s">
        <v>14</v>
      </c>
      <c r="B581" t="s">
        <v>31</v>
      </c>
      <c r="C581" t="s">
        <v>9</v>
      </c>
      <c r="D581" t="s">
        <v>35</v>
      </c>
      <c r="E581" t="s">
        <v>27</v>
      </c>
      <c r="F581" s="1">
        <v>41931</v>
      </c>
      <c r="G581">
        <v>24</v>
      </c>
      <c r="H581">
        <v>0</v>
      </c>
      <c r="I581">
        <v>0</v>
      </c>
      <c r="K581" t="s">
        <v>25</v>
      </c>
    </row>
    <row r="582" spans="1:11">
      <c r="A582" t="s">
        <v>14</v>
      </c>
      <c r="B582" t="s">
        <v>31</v>
      </c>
      <c r="C582" t="s">
        <v>9</v>
      </c>
      <c r="D582" t="s">
        <v>35</v>
      </c>
      <c r="E582" t="s">
        <v>27</v>
      </c>
      <c r="F582" s="1">
        <v>41931</v>
      </c>
      <c r="G582">
        <v>24</v>
      </c>
      <c r="H582">
        <v>0</v>
      </c>
      <c r="I582">
        <v>0</v>
      </c>
      <c r="K582" t="s">
        <v>25</v>
      </c>
    </row>
    <row r="583" spans="1:11">
      <c r="A583" t="s">
        <v>14</v>
      </c>
      <c r="B583" t="s">
        <v>31</v>
      </c>
      <c r="C583" t="s">
        <v>9</v>
      </c>
      <c r="D583" t="s">
        <v>35</v>
      </c>
      <c r="E583" t="s">
        <v>27</v>
      </c>
      <c r="F583" s="1">
        <v>41931</v>
      </c>
      <c r="G583">
        <v>24</v>
      </c>
      <c r="H583">
        <v>0</v>
      </c>
      <c r="I583">
        <v>0</v>
      </c>
      <c r="K583" t="s">
        <v>25</v>
      </c>
    </row>
    <row r="584" spans="1:11">
      <c r="A584" t="s">
        <v>14</v>
      </c>
      <c r="B584" t="s">
        <v>22</v>
      </c>
      <c r="C584" t="s">
        <v>16</v>
      </c>
      <c r="D584" t="s">
        <v>35</v>
      </c>
      <c r="E584" t="s">
        <v>27</v>
      </c>
      <c r="F584" s="1">
        <v>41931</v>
      </c>
      <c r="G584">
        <v>29</v>
      </c>
      <c r="H584">
        <v>0</v>
      </c>
      <c r="I584">
        <v>0</v>
      </c>
      <c r="K584" t="s">
        <v>25</v>
      </c>
    </row>
    <row r="585" spans="1:11">
      <c r="A585" t="s">
        <v>14</v>
      </c>
      <c r="B585" t="s">
        <v>22</v>
      </c>
      <c r="C585" t="s">
        <v>16</v>
      </c>
      <c r="D585" t="s">
        <v>35</v>
      </c>
      <c r="E585" t="s">
        <v>27</v>
      </c>
      <c r="F585" s="1">
        <v>41931</v>
      </c>
      <c r="G585">
        <v>29</v>
      </c>
      <c r="H585">
        <v>0</v>
      </c>
      <c r="I585">
        <v>0</v>
      </c>
      <c r="K585" t="s">
        <v>25</v>
      </c>
    </row>
    <row r="586" spans="1:11">
      <c r="A586" t="s">
        <v>14</v>
      </c>
      <c r="B586" t="s">
        <v>22</v>
      </c>
      <c r="C586" t="s">
        <v>16</v>
      </c>
      <c r="D586" t="s">
        <v>35</v>
      </c>
      <c r="E586" t="s">
        <v>27</v>
      </c>
      <c r="F586" s="1">
        <v>41931</v>
      </c>
      <c r="G586">
        <v>29</v>
      </c>
      <c r="H586">
        <v>0</v>
      </c>
      <c r="I586">
        <v>0</v>
      </c>
      <c r="K586" t="s">
        <v>25</v>
      </c>
    </row>
    <row r="587" spans="1:11">
      <c r="A587" t="s">
        <v>14</v>
      </c>
      <c r="B587" t="s">
        <v>22</v>
      </c>
      <c r="C587" t="s">
        <v>16</v>
      </c>
      <c r="D587" t="s">
        <v>35</v>
      </c>
      <c r="E587" t="s">
        <v>27</v>
      </c>
      <c r="F587" s="1">
        <v>41931</v>
      </c>
      <c r="G587">
        <v>29</v>
      </c>
      <c r="H587">
        <v>0</v>
      </c>
      <c r="I587">
        <v>0</v>
      </c>
      <c r="K587" t="s">
        <v>25</v>
      </c>
    </row>
    <row r="588" spans="1:11">
      <c r="A588" t="s">
        <v>14</v>
      </c>
      <c r="B588" t="s">
        <v>22</v>
      </c>
      <c r="C588" t="s">
        <v>16</v>
      </c>
      <c r="D588" t="s">
        <v>35</v>
      </c>
      <c r="E588" t="s">
        <v>27</v>
      </c>
      <c r="F588" s="1">
        <v>41931</v>
      </c>
      <c r="G588">
        <v>29</v>
      </c>
      <c r="H588">
        <v>0</v>
      </c>
      <c r="I588">
        <v>0</v>
      </c>
      <c r="K588" t="s">
        <v>25</v>
      </c>
    </row>
    <row r="589" spans="1:11">
      <c r="A589" t="s">
        <v>14</v>
      </c>
      <c r="B589" t="s">
        <v>22</v>
      </c>
      <c r="C589" t="s">
        <v>16</v>
      </c>
      <c r="D589" t="s">
        <v>35</v>
      </c>
      <c r="E589" t="s">
        <v>27</v>
      </c>
      <c r="F589" s="1">
        <v>41931</v>
      </c>
      <c r="G589">
        <v>29</v>
      </c>
      <c r="H589">
        <v>0</v>
      </c>
      <c r="I589">
        <v>0</v>
      </c>
      <c r="K589" t="s">
        <v>25</v>
      </c>
    </row>
    <row r="590" spans="1:11">
      <c r="A590" t="s">
        <v>14</v>
      </c>
      <c r="B590" t="s">
        <v>22</v>
      </c>
      <c r="C590" t="s">
        <v>16</v>
      </c>
      <c r="D590" t="s">
        <v>35</v>
      </c>
      <c r="E590" t="s">
        <v>27</v>
      </c>
      <c r="F590" s="1">
        <v>41931</v>
      </c>
      <c r="G590">
        <v>29</v>
      </c>
      <c r="H590">
        <v>0</v>
      </c>
      <c r="I590">
        <v>0</v>
      </c>
      <c r="K590" t="s">
        <v>25</v>
      </c>
    </row>
    <row r="591" spans="1:11">
      <c r="A591" t="s">
        <v>14</v>
      </c>
      <c r="B591" t="s">
        <v>22</v>
      </c>
      <c r="C591" t="s">
        <v>16</v>
      </c>
      <c r="D591" t="s">
        <v>35</v>
      </c>
      <c r="E591" t="s">
        <v>27</v>
      </c>
      <c r="F591" s="1">
        <v>41931</v>
      </c>
      <c r="G591">
        <v>29</v>
      </c>
      <c r="H591">
        <v>0</v>
      </c>
      <c r="I591">
        <v>0</v>
      </c>
      <c r="K591" t="s">
        <v>25</v>
      </c>
    </row>
    <row r="592" spans="1:11">
      <c r="A592" t="s">
        <v>14</v>
      </c>
      <c r="B592" t="s">
        <v>31</v>
      </c>
      <c r="C592" t="s">
        <v>9</v>
      </c>
      <c r="D592" t="s">
        <v>35</v>
      </c>
      <c r="E592" t="s">
        <v>27</v>
      </c>
      <c r="F592" s="1">
        <v>41931</v>
      </c>
      <c r="G592">
        <v>17</v>
      </c>
      <c r="H592">
        <v>0</v>
      </c>
      <c r="I592">
        <v>0</v>
      </c>
      <c r="K592" t="s">
        <v>25</v>
      </c>
    </row>
    <row r="593" spans="1:11">
      <c r="A593" t="s">
        <v>14</v>
      </c>
      <c r="B593" t="s">
        <v>31</v>
      </c>
      <c r="C593" t="s">
        <v>9</v>
      </c>
      <c r="D593" t="s">
        <v>35</v>
      </c>
      <c r="E593" t="s">
        <v>27</v>
      </c>
      <c r="F593" s="1">
        <v>41931</v>
      </c>
      <c r="G593">
        <v>17</v>
      </c>
      <c r="H593">
        <v>0</v>
      </c>
      <c r="I593">
        <v>0</v>
      </c>
      <c r="K593" t="s">
        <v>25</v>
      </c>
    </row>
    <row r="594" spans="1:11">
      <c r="A594" t="s">
        <v>14</v>
      </c>
      <c r="B594" t="s">
        <v>31</v>
      </c>
      <c r="C594" t="s">
        <v>9</v>
      </c>
      <c r="D594" t="s">
        <v>35</v>
      </c>
      <c r="E594" t="s">
        <v>27</v>
      </c>
      <c r="F594" s="1">
        <v>41931</v>
      </c>
      <c r="G594">
        <v>17</v>
      </c>
      <c r="H594">
        <v>0</v>
      </c>
      <c r="I594">
        <v>0</v>
      </c>
      <c r="K594" t="s">
        <v>25</v>
      </c>
    </row>
    <row r="595" spans="1:11">
      <c r="A595" t="s">
        <v>14</v>
      </c>
      <c r="B595" t="s">
        <v>31</v>
      </c>
      <c r="C595" t="s">
        <v>9</v>
      </c>
      <c r="D595" t="s">
        <v>35</v>
      </c>
      <c r="E595" t="s">
        <v>27</v>
      </c>
      <c r="F595" s="1">
        <v>41931</v>
      </c>
      <c r="G595">
        <v>17</v>
      </c>
      <c r="H595">
        <v>0</v>
      </c>
      <c r="I595">
        <v>0</v>
      </c>
      <c r="K595" t="s">
        <v>25</v>
      </c>
    </row>
    <row r="596" spans="1:11">
      <c r="A596" t="s">
        <v>14</v>
      </c>
      <c r="B596" t="s">
        <v>31</v>
      </c>
      <c r="C596" t="s">
        <v>9</v>
      </c>
      <c r="D596" t="s">
        <v>35</v>
      </c>
      <c r="E596" t="s">
        <v>27</v>
      </c>
      <c r="F596" s="1">
        <v>41931</v>
      </c>
      <c r="G596">
        <v>17</v>
      </c>
      <c r="H596">
        <v>0</v>
      </c>
      <c r="I596">
        <v>0</v>
      </c>
      <c r="K596" t="s">
        <v>25</v>
      </c>
    </row>
    <row r="597" spans="1:11">
      <c r="A597" t="s">
        <v>14</v>
      </c>
      <c r="B597" t="s">
        <v>31</v>
      </c>
      <c r="C597" t="s">
        <v>9</v>
      </c>
      <c r="D597" t="s">
        <v>35</v>
      </c>
      <c r="E597" t="s">
        <v>27</v>
      </c>
      <c r="F597" s="1">
        <v>41931</v>
      </c>
      <c r="G597">
        <v>17</v>
      </c>
      <c r="H597">
        <v>0</v>
      </c>
      <c r="I597">
        <v>0</v>
      </c>
      <c r="K597" t="s">
        <v>25</v>
      </c>
    </row>
    <row r="598" spans="1:11">
      <c r="A598" t="s">
        <v>14</v>
      </c>
      <c r="B598" t="s">
        <v>31</v>
      </c>
      <c r="C598" t="s">
        <v>9</v>
      </c>
      <c r="D598" t="s">
        <v>35</v>
      </c>
      <c r="E598" t="s">
        <v>27</v>
      </c>
      <c r="F598" s="1">
        <v>41931</v>
      </c>
      <c r="G598">
        <v>17</v>
      </c>
      <c r="H598">
        <v>0</v>
      </c>
      <c r="I598">
        <v>0</v>
      </c>
      <c r="K598" t="s">
        <v>25</v>
      </c>
    </row>
    <row r="599" spans="1:11">
      <c r="A599" t="s">
        <v>14</v>
      </c>
      <c r="B599" t="s">
        <v>31</v>
      </c>
      <c r="C599" t="s">
        <v>9</v>
      </c>
      <c r="D599" t="s">
        <v>35</v>
      </c>
      <c r="E599" t="s">
        <v>27</v>
      </c>
      <c r="F599" s="1">
        <v>41931</v>
      </c>
      <c r="G599">
        <v>17</v>
      </c>
      <c r="H599">
        <v>0</v>
      </c>
      <c r="I599">
        <v>0</v>
      </c>
      <c r="K599" t="s">
        <v>25</v>
      </c>
    </row>
    <row r="600" spans="1:11">
      <c r="A600" t="s">
        <v>14</v>
      </c>
      <c r="B600" t="s">
        <v>31</v>
      </c>
      <c r="C600" t="s">
        <v>9</v>
      </c>
      <c r="D600" t="s">
        <v>35</v>
      </c>
      <c r="E600" t="s">
        <v>27</v>
      </c>
      <c r="F600" s="1">
        <v>41931</v>
      </c>
      <c r="G600">
        <v>17</v>
      </c>
      <c r="H600">
        <v>0</v>
      </c>
      <c r="I600">
        <v>0</v>
      </c>
      <c r="K600" t="s">
        <v>25</v>
      </c>
    </row>
    <row r="601" spans="1:11">
      <c r="A601" t="s">
        <v>14</v>
      </c>
      <c r="B601" t="s">
        <v>31</v>
      </c>
      <c r="C601" t="s">
        <v>9</v>
      </c>
      <c r="D601" t="s">
        <v>35</v>
      </c>
      <c r="E601" t="s">
        <v>27</v>
      </c>
      <c r="F601" s="1">
        <v>41931</v>
      </c>
      <c r="G601">
        <v>17</v>
      </c>
      <c r="H601">
        <v>0</v>
      </c>
      <c r="I601">
        <v>0</v>
      </c>
      <c r="K601" t="s">
        <v>25</v>
      </c>
    </row>
    <row r="602" spans="1:11">
      <c r="A602" t="s">
        <v>14</v>
      </c>
      <c r="B602" t="s">
        <v>31</v>
      </c>
      <c r="C602" t="s">
        <v>9</v>
      </c>
      <c r="D602" t="s">
        <v>35</v>
      </c>
      <c r="E602" t="s">
        <v>27</v>
      </c>
      <c r="F602" s="1">
        <v>41931</v>
      </c>
      <c r="G602">
        <v>17</v>
      </c>
      <c r="H602">
        <v>0</v>
      </c>
      <c r="I602">
        <v>0</v>
      </c>
      <c r="K602" t="s">
        <v>25</v>
      </c>
    </row>
    <row r="603" spans="1:11">
      <c r="A603" t="s">
        <v>49</v>
      </c>
      <c r="B603" t="s">
        <v>50</v>
      </c>
      <c r="C603" t="s">
        <v>9</v>
      </c>
      <c r="D603" t="s">
        <v>35</v>
      </c>
      <c r="E603" t="s">
        <v>27</v>
      </c>
      <c r="F603" s="1">
        <v>41931</v>
      </c>
      <c r="G603">
        <v>25</v>
      </c>
      <c r="H603">
        <v>14.1</v>
      </c>
      <c r="I603">
        <v>5.8</v>
      </c>
    </row>
    <row r="604" spans="1:11">
      <c r="A604" t="s">
        <v>7</v>
      </c>
      <c r="B604" t="s">
        <v>12</v>
      </c>
      <c r="D604" t="s">
        <v>35</v>
      </c>
      <c r="E604" t="s">
        <v>27</v>
      </c>
      <c r="F604" s="1">
        <v>41931</v>
      </c>
      <c r="G604">
        <v>33</v>
      </c>
      <c r="H604">
        <v>13.2</v>
      </c>
      <c r="I604">
        <v>10</v>
      </c>
    </row>
    <row r="605" spans="1:11">
      <c r="A605" t="s">
        <v>7</v>
      </c>
      <c r="B605" t="s">
        <v>12</v>
      </c>
      <c r="D605" t="s">
        <v>35</v>
      </c>
      <c r="E605" t="s">
        <v>27</v>
      </c>
      <c r="F605" s="1">
        <v>41931</v>
      </c>
      <c r="G605">
        <v>30</v>
      </c>
      <c r="H605">
        <v>19.100000000000001</v>
      </c>
      <c r="I605">
        <v>7.4</v>
      </c>
    </row>
    <row r="606" spans="1:11">
      <c r="A606" t="s">
        <v>14</v>
      </c>
      <c r="B606" t="s">
        <v>19</v>
      </c>
      <c r="D606" t="s">
        <v>35</v>
      </c>
      <c r="E606" t="s">
        <v>27</v>
      </c>
      <c r="F606" s="1">
        <v>41931</v>
      </c>
      <c r="G606">
        <v>27</v>
      </c>
      <c r="H606">
        <v>17.5</v>
      </c>
      <c r="I606">
        <v>2.6</v>
      </c>
    </row>
    <row r="607" spans="1:11">
      <c r="A607" t="s">
        <v>7</v>
      </c>
      <c r="B607" t="s">
        <v>8</v>
      </c>
      <c r="C607" t="s">
        <v>16</v>
      </c>
      <c r="D607" t="s">
        <v>35</v>
      </c>
      <c r="E607" t="s">
        <v>27</v>
      </c>
      <c r="F607" s="1">
        <v>41931</v>
      </c>
      <c r="G607">
        <v>19</v>
      </c>
      <c r="H607">
        <v>12.1</v>
      </c>
      <c r="I607">
        <v>3.7</v>
      </c>
    </row>
    <row r="608" spans="1:11">
      <c r="A608" t="s">
        <v>14</v>
      </c>
      <c r="B608" t="s">
        <v>15</v>
      </c>
      <c r="C608" t="s">
        <v>16</v>
      </c>
      <c r="D608" t="s">
        <v>35</v>
      </c>
      <c r="E608" t="s">
        <v>27</v>
      </c>
      <c r="F608" s="1">
        <v>41931</v>
      </c>
      <c r="G608">
        <v>24</v>
      </c>
      <c r="H608">
        <v>12.9</v>
      </c>
      <c r="I608">
        <v>2.2999999999999998</v>
      </c>
    </row>
    <row r="609" spans="1:11">
      <c r="A609" t="s">
        <v>14</v>
      </c>
      <c r="B609" t="s">
        <v>15</v>
      </c>
      <c r="C609" t="s">
        <v>16</v>
      </c>
      <c r="D609" t="s">
        <v>35</v>
      </c>
      <c r="E609" t="s">
        <v>27</v>
      </c>
      <c r="F609" s="1">
        <v>41931</v>
      </c>
      <c r="G609">
        <v>24</v>
      </c>
      <c r="H609">
        <v>0</v>
      </c>
      <c r="I609">
        <v>0</v>
      </c>
      <c r="K609" t="s">
        <v>25</v>
      </c>
    </row>
    <row r="610" spans="1:11">
      <c r="A610" t="s">
        <v>14</v>
      </c>
      <c r="B610" t="s">
        <v>15</v>
      </c>
      <c r="C610" t="s">
        <v>16</v>
      </c>
      <c r="D610" t="s">
        <v>35</v>
      </c>
      <c r="E610" t="s">
        <v>27</v>
      </c>
      <c r="F610" s="1">
        <v>41931</v>
      </c>
      <c r="G610">
        <v>24</v>
      </c>
      <c r="H610">
        <v>0</v>
      </c>
      <c r="I610">
        <v>0</v>
      </c>
      <c r="K610" t="s">
        <v>25</v>
      </c>
    </row>
    <row r="611" spans="1:11">
      <c r="A611" t="s">
        <v>7</v>
      </c>
      <c r="B611" t="s">
        <v>12</v>
      </c>
      <c r="D611" t="s">
        <v>35</v>
      </c>
      <c r="E611" t="s">
        <v>27</v>
      </c>
      <c r="F611" s="1">
        <v>41931</v>
      </c>
      <c r="G611">
        <v>35</v>
      </c>
      <c r="H611">
        <v>15.8</v>
      </c>
      <c r="I611">
        <v>12</v>
      </c>
      <c r="K611" t="s">
        <v>53</v>
      </c>
    </row>
    <row r="612" spans="1:11">
      <c r="A612" t="s">
        <v>14</v>
      </c>
      <c r="B612" t="s">
        <v>23</v>
      </c>
      <c r="C612" t="s">
        <v>9</v>
      </c>
      <c r="D612" t="s">
        <v>35</v>
      </c>
      <c r="E612" t="s">
        <v>27</v>
      </c>
      <c r="F612" s="1">
        <v>41931</v>
      </c>
      <c r="G612">
        <v>20</v>
      </c>
      <c r="H612">
        <v>0</v>
      </c>
      <c r="I612">
        <v>0</v>
      </c>
      <c r="K612" t="s">
        <v>25</v>
      </c>
    </row>
    <row r="613" spans="1:11">
      <c r="A613" t="s">
        <v>14</v>
      </c>
      <c r="B613" t="s">
        <v>23</v>
      </c>
      <c r="C613" t="s">
        <v>9</v>
      </c>
      <c r="D613" t="s">
        <v>35</v>
      </c>
      <c r="E613" t="s">
        <v>27</v>
      </c>
      <c r="F613" s="1">
        <v>41931</v>
      </c>
      <c r="G613">
        <v>20</v>
      </c>
      <c r="H613">
        <v>0</v>
      </c>
      <c r="I613">
        <v>0</v>
      </c>
      <c r="K613" t="s">
        <v>25</v>
      </c>
    </row>
    <row r="614" spans="1:11">
      <c r="A614" t="s">
        <v>14</v>
      </c>
      <c r="B614" t="s">
        <v>23</v>
      </c>
      <c r="C614" t="s">
        <v>9</v>
      </c>
      <c r="D614" t="s">
        <v>35</v>
      </c>
      <c r="E614" t="s">
        <v>27</v>
      </c>
      <c r="F614" s="1">
        <v>41931</v>
      </c>
      <c r="G614">
        <v>20</v>
      </c>
      <c r="H614">
        <v>0</v>
      </c>
      <c r="I614">
        <v>0</v>
      </c>
      <c r="K614" t="s">
        <v>25</v>
      </c>
    </row>
    <row r="615" spans="1:11">
      <c r="A615" t="s">
        <v>14</v>
      </c>
      <c r="B615" t="s">
        <v>23</v>
      </c>
      <c r="C615" t="s">
        <v>9</v>
      </c>
      <c r="D615" t="s">
        <v>35</v>
      </c>
      <c r="E615" t="s">
        <v>27</v>
      </c>
      <c r="F615" s="1">
        <v>41931</v>
      </c>
      <c r="G615">
        <v>20</v>
      </c>
      <c r="H615">
        <v>0</v>
      </c>
      <c r="I615">
        <v>0</v>
      </c>
      <c r="K615" t="s">
        <v>25</v>
      </c>
    </row>
    <row r="616" spans="1:11">
      <c r="A616" t="s">
        <v>14</v>
      </c>
      <c r="B616" t="s">
        <v>23</v>
      </c>
      <c r="C616" t="s">
        <v>9</v>
      </c>
      <c r="D616" t="s">
        <v>35</v>
      </c>
      <c r="E616" t="s">
        <v>27</v>
      </c>
      <c r="F616" s="1">
        <v>41931</v>
      </c>
      <c r="G616">
        <v>20</v>
      </c>
      <c r="H616">
        <v>0</v>
      </c>
      <c r="I616">
        <v>0</v>
      </c>
      <c r="K616" t="s">
        <v>25</v>
      </c>
    </row>
    <row r="617" spans="1:11">
      <c r="A617" t="s">
        <v>14</v>
      </c>
      <c r="B617" t="s">
        <v>23</v>
      </c>
      <c r="C617" t="s">
        <v>9</v>
      </c>
      <c r="D617" t="s">
        <v>35</v>
      </c>
      <c r="E617" t="s">
        <v>27</v>
      </c>
      <c r="F617" s="1">
        <v>41931</v>
      </c>
      <c r="G617">
        <v>20</v>
      </c>
      <c r="H617">
        <v>0</v>
      </c>
      <c r="I617">
        <v>0</v>
      </c>
      <c r="K617" t="s">
        <v>25</v>
      </c>
    </row>
    <row r="618" spans="1:11">
      <c r="A618" t="s">
        <v>14</v>
      </c>
      <c r="B618" t="s">
        <v>23</v>
      </c>
      <c r="C618" t="s">
        <v>16</v>
      </c>
      <c r="D618" t="s">
        <v>35</v>
      </c>
      <c r="E618" t="s">
        <v>27</v>
      </c>
      <c r="F618" s="1">
        <v>41931</v>
      </c>
      <c r="G618">
        <v>22</v>
      </c>
      <c r="H618">
        <v>0</v>
      </c>
      <c r="I618">
        <v>0</v>
      </c>
      <c r="K618" t="s">
        <v>25</v>
      </c>
    </row>
    <row r="619" spans="1:11">
      <c r="A619" t="s">
        <v>14</v>
      </c>
      <c r="B619" t="s">
        <v>23</v>
      </c>
      <c r="C619" t="s">
        <v>16</v>
      </c>
      <c r="D619" t="s">
        <v>35</v>
      </c>
      <c r="E619" t="s">
        <v>27</v>
      </c>
      <c r="F619" s="1">
        <v>41931</v>
      </c>
      <c r="G619">
        <v>22</v>
      </c>
      <c r="H619">
        <v>0</v>
      </c>
      <c r="I619">
        <v>0</v>
      </c>
      <c r="K619" t="s">
        <v>25</v>
      </c>
    </row>
    <row r="620" spans="1:11">
      <c r="A620" t="s">
        <v>14</v>
      </c>
      <c r="B620" t="s">
        <v>23</v>
      </c>
      <c r="C620" t="s">
        <v>16</v>
      </c>
      <c r="D620" t="s">
        <v>35</v>
      </c>
      <c r="E620" t="s">
        <v>27</v>
      </c>
      <c r="F620" s="1">
        <v>41931</v>
      </c>
      <c r="G620">
        <v>22</v>
      </c>
      <c r="H620">
        <v>0</v>
      </c>
      <c r="I620">
        <v>0</v>
      </c>
      <c r="K620" t="s">
        <v>25</v>
      </c>
    </row>
    <row r="621" spans="1:11">
      <c r="A621" t="s">
        <v>14</v>
      </c>
      <c r="B621" t="s">
        <v>23</v>
      </c>
      <c r="C621" t="s">
        <v>16</v>
      </c>
      <c r="D621" t="s">
        <v>35</v>
      </c>
      <c r="E621" t="s">
        <v>27</v>
      </c>
      <c r="F621" s="1">
        <v>41931</v>
      </c>
      <c r="G621">
        <v>22</v>
      </c>
      <c r="H621">
        <v>0</v>
      </c>
      <c r="I621">
        <v>0</v>
      </c>
      <c r="K621" t="s">
        <v>25</v>
      </c>
    </row>
    <row r="622" spans="1:11">
      <c r="A622" t="s">
        <v>14</v>
      </c>
      <c r="B622" t="s">
        <v>23</v>
      </c>
      <c r="C622" t="s">
        <v>16</v>
      </c>
      <c r="D622" t="s">
        <v>35</v>
      </c>
      <c r="E622" t="s">
        <v>27</v>
      </c>
      <c r="F622" s="1">
        <v>41931</v>
      </c>
      <c r="G622">
        <v>22</v>
      </c>
      <c r="H622">
        <v>0</v>
      </c>
      <c r="I622">
        <v>0</v>
      </c>
      <c r="K622" t="s">
        <v>25</v>
      </c>
    </row>
    <row r="623" spans="1:11">
      <c r="A623" t="s">
        <v>14</v>
      </c>
      <c r="B623" t="s">
        <v>23</v>
      </c>
      <c r="C623" t="s">
        <v>16</v>
      </c>
      <c r="D623" t="s">
        <v>35</v>
      </c>
      <c r="E623" t="s">
        <v>27</v>
      </c>
      <c r="F623" s="1">
        <v>41931</v>
      </c>
      <c r="G623">
        <v>22</v>
      </c>
      <c r="H623">
        <v>0</v>
      </c>
      <c r="I623">
        <v>0</v>
      </c>
      <c r="K623" t="s">
        <v>25</v>
      </c>
    </row>
    <row r="624" spans="1:11">
      <c r="A624" t="s">
        <v>14</v>
      </c>
      <c r="B624" t="s">
        <v>23</v>
      </c>
      <c r="C624" t="s">
        <v>16</v>
      </c>
      <c r="D624" t="s">
        <v>35</v>
      </c>
      <c r="E624" t="s">
        <v>27</v>
      </c>
      <c r="F624" s="1">
        <v>41931</v>
      </c>
      <c r="G624">
        <v>22</v>
      </c>
      <c r="H624">
        <v>0</v>
      </c>
      <c r="I624">
        <v>0</v>
      </c>
      <c r="K624" t="s">
        <v>25</v>
      </c>
    </row>
    <row r="625" spans="1:11">
      <c r="A625" t="s">
        <v>14</v>
      </c>
      <c r="B625" t="s">
        <v>23</v>
      </c>
      <c r="C625" t="s">
        <v>16</v>
      </c>
      <c r="D625" t="s">
        <v>35</v>
      </c>
      <c r="E625" t="s">
        <v>27</v>
      </c>
      <c r="F625" s="1">
        <v>41931</v>
      </c>
      <c r="G625">
        <v>22</v>
      </c>
      <c r="H625">
        <v>0</v>
      </c>
      <c r="I625">
        <v>0</v>
      </c>
      <c r="K625" t="s">
        <v>25</v>
      </c>
    </row>
    <row r="626" spans="1:11">
      <c r="A626" t="s">
        <v>14</v>
      </c>
      <c r="B626" t="s">
        <v>23</v>
      </c>
      <c r="C626" t="s">
        <v>16</v>
      </c>
      <c r="D626" t="s">
        <v>35</v>
      </c>
      <c r="E626" t="s">
        <v>27</v>
      </c>
      <c r="F626" s="1">
        <v>41931</v>
      </c>
      <c r="G626">
        <v>22</v>
      </c>
      <c r="H626">
        <v>0</v>
      </c>
      <c r="I626">
        <v>0</v>
      </c>
      <c r="K626" t="s">
        <v>25</v>
      </c>
    </row>
    <row r="627" spans="1:11">
      <c r="A627" t="s">
        <v>14</v>
      </c>
      <c r="B627" t="s">
        <v>23</v>
      </c>
      <c r="C627" t="s">
        <v>16</v>
      </c>
      <c r="D627" t="s">
        <v>35</v>
      </c>
      <c r="E627" t="s">
        <v>27</v>
      </c>
      <c r="F627" s="1">
        <v>41931</v>
      </c>
      <c r="G627">
        <v>22</v>
      </c>
      <c r="H627">
        <v>0</v>
      </c>
      <c r="I627">
        <v>0</v>
      </c>
      <c r="K627" t="s">
        <v>25</v>
      </c>
    </row>
    <row r="628" spans="1:11">
      <c r="A628" t="s">
        <v>14</v>
      </c>
      <c r="B628" t="s">
        <v>23</v>
      </c>
      <c r="C628" t="s">
        <v>16</v>
      </c>
      <c r="D628" t="s">
        <v>35</v>
      </c>
      <c r="E628" t="s">
        <v>27</v>
      </c>
      <c r="F628" s="1">
        <v>41931</v>
      </c>
      <c r="G628">
        <v>22</v>
      </c>
      <c r="H628">
        <v>0</v>
      </c>
      <c r="I628">
        <v>0</v>
      </c>
      <c r="K628" t="s">
        <v>25</v>
      </c>
    </row>
    <row r="629" spans="1:11">
      <c r="A629" t="s">
        <v>14</v>
      </c>
      <c r="B629" t="s">
        <v>23</v>
      </c>
      <c r="C629" t="s">
        <v>16</v>
      </c>
      <c r="D629" t="s">
        <v>35</v>
      </c>
      <c r="E629" t="s">
        <v>27</v>
      </c>
      <c r="F629" s="1">
        <v>41931</v>
      </c>
      <c r="G629">
        <v>22</v>
      </c>
      <c r="H629">
        <v>0</v>
      </c>
      <c r="I629">
        <v>0</v>
      </c>
      <c r="K629" t="s">
        <v>25</v>
      </c>
    </row>
    <row r="630" spans="1:11">
      <c r="A630" t="s">
        <v>14</v>
      </c>
      <c r="B630" t="s">
        <v>23</v>
      </c>
      <c r="C630" t="s">
        <v>16</v>
      </c>
      <c r="D630" t="s">
        <v>35</v>
      </c>
      <c r="E630" t="s">
        <v>27</v>
      </c>
      <c r="F630" s="1">
        <v>41931</v>
      </c>
      <c r="G630">
        <v>22</v>
      </c>
      <c r="H630">
        <v>0</v>
      </c>
      <c r="I630">
        <v>0</v>
      </c>
      <c r="K630" t="s">
        <v>25</v>
      </c>
    </row>
    <row r="631" spans="1:11">
      <c r="A631" t="s">
        <v>14</v>
      </c>
      <c r="B631" t="s">
        <v>54</v>
      </c>
      <c r="C631" t="s">
        <v>9</v>
      </c>
      <c r="D631" t="s">
        <v>35</v>
      </c>
      <c r="E631" t="s">
        <v>27</v>
      </c>
      <c r="F631" s="1">
        <v>41931</v>
      </c>
      <c r="G631">
        <v>29</v>
      </c>
      <c r="H631">
        <v>18.8</v>
      </c>
      <c r="I631">
        <v>2.7</v>
      </c>
    </row>
    <row r="632" spans="1:11">
      <c r="A632" t="s">
        <v>14</v>
      </c>
      <c r="B632" t="s">
        <v>54</v>
      </c>
      <c r="C632" t="s">
        <v>9</v>
      </c>
      <c r="D632" t="s">
        <v>35</v>
      </c>
      <c r="E632" t="s">
        <v>27</v>
      </c>
      <c r="F632" s="1">
        <v>41931</v>
      </c>
      <c r="G632">
        <v>29</v>
      </c>
      <c r="H632">
        <v>14.4</v>
      </c>
      <c r="I632">
        <v>3.2</v>
      </c>
    </row>
    <row r="633" spans="1:11">
      <c r="A633" t="s">
        <v>14</v>
      </c>
      <c r="B633" t="s">
        <v>17</v>
      </c>
      <c r="C633" t="s">
        <v>16</v>
      </c>
      <c r="D633" t="s">
        <v>35</v>
      </c>
      <c r="E633" t="s">
        <v>27</v>
      </c>
      <c r="F633" s="1">
        <v>41931</v>
      </c>
      <c r="G633">
        <v>31</v>
      </c>
      <c r="H633">
        <v>20.399999999999999</v>
      </c>
      <c r="I633">
        <v>2.6</v>
      </c>
    </row>
    <row r="634" spans="1:11">
      <c r="A634" t="s">
        <v>14</v>
      </c>
      <c r="B634" t="s">
        <v>17</v>
      </c>
      <c r="C634" t="s">
        <v>16</v>
      </c>
      <c r="D634" t="s">
        <v>35</v>
      </c>
      <c r="E634" t="s">
        <v>27</v>
      </c>
      <c r="F634" s="1">
        <v>41931</v>
      </c>
      <c r="G634">
        <v>31</v>
      </c>
      <c r="H634">
        <v>19.8</v>
      </c>
      <c r="I634">
        <v>2.2999999999999998</v>
      </c>
    </row>
    <row r="635" spans="1:11">
      <c r="A635" t="s">
        <v>7</v>
      </c>
      <c r="B635" t="s">
        <v>8</v>
      </c>
      <c r="C635" t="s">
        <v>9</v>
      </c>
      <c r="D635" t="s">
        <v>55</v>
      </c>
      <c r="E635" t="s">
        <v>27</v>
      </c>
      <c r="F635" s="1">
        <v>41932</v>
      </c>
      <c r="G635">
        <v>18</v>
      </c>
      <c r="H635">
        <v>0</v>
      </c>
      <c r="I635">
        <v>0</v>
      </c>
      <c r="K635" t="s">
        <v>25</v>
      </c>
    </row>
    <row r="636" spans="1:11">
      <c r="A636" t="s">
        <v>7</v>
      </c>
      <c r="B636" t="s">
        <v>8</v>
      </c>
      <c r="C636" t="s">
        <v>9</v>
      </c>
      <c r="D636" t="s">
        <v>55</v>
      </c>
      <c r="E636" t="s">
        <v>27</v>
      </c>
      <c r="F636" s="1">
        <v>41932</v>
      </c>
      <c r="G636">
        <v>18</v>
      </c>
      <c r="H636">
        <v>0</v>
      </c>
      <c r="I636">
        <v>0</v>
      </c>
      <c r="K636" t="s">
        <v>25</v>
      </c>
    </row>
    <row r="637" spans="1:11">
      <c r="A637" t="s">
        <v>7</v>
      </c>
      <c r="B637" t="s">
        <v>8</v>
      </c>
      <c r="C637" t="s">
        <v>9</v>
      </c>
      <c r="D637" t="s">
        <v>55</v>
      </c>
      <c r="E637" t="s">
        <v>27</v>
      </c>
      <c r="F637" s="1">
        <v>41932</v>
      </c>
      <c r="G637">
        <v>18</v>
      </c>
      <c r="H637">
        <v>0</v>
      </c>
      <c r="I637">
        <v>0</v>
      </c>
      <c r="K637" t="s">
        <v>25</v>
      </c>
    </row>
    <row r="638" spans="1:11">
      <c r="A638" t="s">
        <v>7</v>
      </c>
      <c r="B638" t="s">
        <v>8</v>
      </c>
      <c r="C638" t="s">
        <v>16</v>
      </c>
      <c r="D638" t="s">
        <v>55</v>
      </c>
      <c r="E638" t="s">
        <v>27</v>
      </c>
      <c r="F638" s="1">
        <v>41932</v>
      </c>
      <c r="G638">
        <v>25</v>
      </c>
      <c r="H638">
        <v>9.1</v>
      </c>
      <c r="I638">
        <v>5.7</v>
      </c>
    </row>
    <row r="639" spans="1:11">
      <c r="A639" t="s">
        <v>14</v>
      </c>
      <c r="B639" t="s">
        <v>31</v>
      </c>
      <c r="C639" t="s">
        <v>16</v>
      </c>
      <c r="D639" t="s">
        <v>55</v>
      </c>
      <c r="E639" t="s">
        <v>27</v>
      </c>
      <c r="F639" s="1">
        <v>41932</v>
      </c>
      <c r="G639">
        <v>26</v>
      </c>
      <c r="H639">
        <v>0</v>
      </c>
      <c r="I639">
        <v>0</v>
      </c>
      <c r="K639" t="s">
        <v>25</v>
      </c>
    </row>
    <row r="640" spans="1:11">
      <c r="A640" t="s">
        <v>14</v>
      </c>
      <c r="B640" t="s">
        <v>31</v>
      </c>
      <c r="C640" t="s">
        <v>16</v>
      </c>
      <c r="D640" t="s">
        <v>55</v>
      </c>
      <c r="E640" t="s">
        <v>27</v>
      </c>
      <c r="F640" s="1">
        <v>41932</v>
      </c>
      <c r="G640">
        <v>26</v>
      </c>
      <c r="H640">
        <v>0</v>
      </c>
      <c r="I640">
        <v>0</v>
      </c>
      <c r="K640" t="s">
        <v>25</v>
      </c>
    </row>
    <row r="641" spans="1:11">
      <c r="A641" t="s">
        <v>14</v>
      </c>
      <c r="B641" t="s">
        <v>31</v>
      </c>
      <c r="C641" t="s">
        <v>16</v>
      </c>
      <c r="D641" t="s">
        <v>55</v>
      </c>
      <c r="E641" t="s">
        <v>27</v>
      </c>
      <c r="F641" s="1">
        <v>41932</v>
      </c>
      <c r="G641">
        <v>26</v>
      </c>
      <c r="H641">
        <v>0</v>
      </c>
      <c r="I641">
        <v>0</v>
      </c>
      <c r="K641" t="s">
        <v>25</v>
      </c>
    </row>
    <row r="642" spans="1:11">
      <c r="A642" t="s">
        <v>14</v>
      </c>
      <c r="B642" t="s">
        <v>31</v>
      </c>
      <c r="C642" t="s">
        <v>16</v>
      </c>
      <c r="D642" t="s">
        <v>55</v>
      </c>
      <c r="E642" t="s">
        <v>27</v>
      </c>
      <c r="F642" s="1">
        <v>41932</v>
      </c>
      <c r="G642">
        <v>26</v>
      </c>
      <c r="H642">
        <v>0</v>
      </c>
      <c r="I642">
        <v>0</v>
      </c>
      <c r="K642" t="s">
        <v>25</v>
      </c>
    </row>
    <row r="643" spans="1:11">
      <c r="A643" t="s">
        <v>14</v>
      </c>
      <c r="B643" t="s">
        <v>31</v>
      </c>
      <c r="C643" t="s">
        <v>16</v>
      </c>
      <c r="D643" t="s">
        <v>55</v>
      </c>
      <c r="E643" t="s">
        <v>27</v>
      </c>
      <c r="F643" s="1">
        <v>41932</v>
      </c>
      <c r="G643">
        <v>26</v>
      </c>
      <c r="H643">
        <v>0</v>
      </c>
      <c r="I643">
        <v>0</v>
      </c>
      <c r="K643" t="s">
        <v>25</v>
      </c>
    </row>
    <row r="644" spans="1:11">
      <c r="A644" t="s">
        <v>14</v>
      </c>
      <c r="B644" t="s">
        <v>31</v>
      </c>
      <c r="C644" t="s">
        <v>16</v>
      </c>
      <c r="D644" t="s">
        <v>55</v>
      </c>
      <c r="E644" t="s">
        <v>27</v>
      </c>
      <c r="F644" s="1">
        <v>41932</v>
      </c>
      <c r="G644">
        <v>26</v>
      </c>
      <c r="H644">
        <v>0</v>
      </c>
      <c r="I644">
        <v>0</v>
      </c>
      <c r="K644" t="s">
        <v>25</v>
      </c>
    </row>
    <row r="645" spans="1:11">
      <c r="A645" t="s">
        <v>14</v>
      </c>
      <c r="B645" t="s">
        <v>31</v>
      </c>
      <c r="C645" t="s">
        <v>16</v>
      </c>
      <c r="D645" t="s">
        <v>55</v>
      </c>
      <c r="E645" t="s">
        <v>27</v>
      </c>
      <c r="F645" s="1">
        <v>41932</v>
      </c>
      <c r="G645">
        <v>26</v>
      </c>
      <c r="H645">
        <v>0</v>
      </c>
      <c r="I645">
        <v>0</v>
      </c>
      <c r="K645" t="s">
        <v>25</v>
      </c>
    </row>
    <row r="646" spans="1:11">
      <c r="A646" t="s">
        <v>14</v>
      </c>
      <c r="B646" t="s">
        <v>31</v>
      </c>
      <c r="C646" t="s">
        <v>16</v>
      </c>
      <c r="D646" t="s">
        <v>55</v>
      </c>
      <c r="E646" t="s">
        <v>27</v>
      </c>
      <c r="F646" s="1">
        <v>41932</v>
      </c>
      <c r="G646">
        <v>26</v>
      </c>
      <c r="H646">
        <v>0</v>
      </c>
      <c r="I646">
        <v>0</v>
      </c>
      <c r="K646" t="s">
        <v>25</v>
      </c>
    </row>
    <row r="647" spans="1:11">
      <c r="A647" t="s">
        <v>14</v>
      </c>
      <c r="B647" t="s">
        <v>31</v>
      </c>
      <c r="C647" t="s">
        <v>16</v>
      </c>
      <c r="D647" t="s">
        <v>55</v>
      </c>
      <c r="E647" t="s">
        <v>27</v>
      </c>
      <c r="F647" s="1">
        <v>41932</v>
      </c>
      <c r="G647">
        <v>26</v>
      </c>
      <c r="H647">
        <v>0</v>
      </c>
      <c r="I647">
        <v>0</v>
      </c>
      <c r="K647" t="s">
        <v>25</v>
      </c>
    </row>
    <row r="648" spans="1:11">
      <c r="A648" t="s">
        <v>14</v>
      </c>
      <c r="B648" t="s">
        <v>31</v>
      </c>
      <c r="C648" t="s">
        <v>16</v>
      </c>
      <c r="D648" t="s">
        <v>55</v>
      </c>
      <c r="E648" t="s">
        <v>27</v>
      </c>
      <c r="F648" s="1">
        <v>41932</v>
      </c>
      <c r="G648">
        <v>26</v>
      </c>
      <c r="H648">
        <v>0</v>
      </c>
      <c r="I648">
        <v>0</v>
      </c>
      <c r="K648" t="s">
        <v>25</v>
      </c>
    </row>
    <row r="649" spans="1:11">
      <c r="A649" t="s">
        <v>14</v>
      </c>
      <c r="B649" t="s">
        <v>31</v>
      </c>
      <c r="C649" t="s">
        <v>16</v>
      </c>
      <c r="D649" t="s">
        <v>55</v>
      </c>
      <c r="E649" t="s">
        <v>27</v>
      </c>
      <c r="F649" s="1">
        <v>41932</v>
      </c>
      <c r="G649">
        <v>26</v>
      </c>
      <c r="H649">
        <v>0</v>
      </c>
      <c r="I649">
        <v>0</v>
      </c>
      <c r="K649" t="s">
        <v>25</v>
      </c>
    </row>
    <row r="650" spans="1:11">
      <c r="A650" t="s">
        <v>14</v>
      </c>
      <c r="B650" t="s">
        <v>31</v>
      </c>
      <c r="C650" t="s">
        <v>16</v>
      </c>
      <c r="D650" t="s">
        <v>55</v>
      </c>
      <c r="E650" t="s">
        <v>27</v>
      </c>
      <c r="F650" s="1">
        <v>41932</v>
      </c>
      <c r="G650">
        <v>26</v>
      </c>
      <c r="H650">
        <v>0</v>
      </c>
      <c r="I650">
        <v>0</v>
      </c>
      <c r="K650" t="s">
        <v>25</v>
      </c>
    </row>
    <row r="651" spans="1:11">
      <c r="A651" t="s">
        <v>14</v>
      </c>
      <c r="B651" t="s">
        <v>31</v>
      </c>
      <c r="C651" t="s">
        <v>16</v>
      </c>
      <c r="D651" t="s">
        <v>55</v>
      </c>
      <c r="E651" t="s">
        <v>27</v>
      </c>
      <c r="F651" s="1">
        <v>41932</v>
      </c>
      <c r="G651">
        <v>26</v>
      </c>
      <c r="H651">
        <v>0</v>
      </c>
      <c r="I651">
        <v>0</v>
      </c>
      <c r="K651" t="s">
        <v>25</v>
      </c>
    </row>
    <row r="652" spans="1:11">
      <c r="A652" t="s">
        <v>14</v>
      </c>
      <c r="B652" t="s">
        <v>31</v>
      </c>
      <c r="C652" t="s">
        <v>16</v>
      </c>
      <c r="D652" t="s">
        <v>55</v>
      </c>
      <c r="E652" t="s">
        <v>27</v>
      </c>
      <c r="F652" s="1">
        <v>41932</v>
      </c>
      <c r="G652">
        <v>26</v>
      </c>
      <c r="H652">
        <v>0</v>
      </c>
      <c r="I652">
        <v>0</v>
      </c>
      <c r="K652" t="s">
        <v>25</v>
      </c>
    </row>
    <row r="653" spans="1:11">
      <c r="A653" t="s">
        <v>14</v>
      </c>
      <c r="B653" t="s">
        <v>31</v>
      </c>
      <c r="C653" t="s">
        <v>16</v>
      </c>
      <c r="D653" t="s">
        <v>55</v>
      </c>
      <c r="E653" t="s">
        <v>27</v>
      </c>
      <c r="F653" s="1">
        <v>41932</v>
      </c>
      <c r="G653">
        <v>26</v>
      </c>
      <c r="H653">
        <v>0</v>
      </c>
      <c r="I653">
        <v>0</v>
      </c>
      <c r="K653" t="s">
        <v>25</v>
      </c>
    </row>
    <row r="654" spans="1:11">
      <c r="A654" t="s">
        <v>14</v>
      </c>
      <c r="B654" t="s">
        <v>31</v>
      </c>
      <c r="C654" t="s">
        <v>16</v>
      </c>
      <c r="D654" t="s">
        <v>55</v>
      </c>
      <c r="E654" t="s">
        <v>27</v>
      </c>
      <c r="F654" s="1">
        <v>41932</v>
      </c>
      <c r="G654">
        <v>26</v>
      </c>
      <c r="H654">
        <v>0</v>
      </c>
      <c r="I654">
        <v>0</v>
      </c>
      <c r="K654" t="s">
        <v>25</v>
      </c>
    </row>
    <row r="655" spans="1:11">
      <c r="A655" t="s">
        <v>14</v>
      </c>
      <c r="B655" t="s">
        <v>31</v>
      </c>
      <c r="C655" t="s">
        <v>16</v>
      </c>
      <c r="D655" t="s">
        <v>55</v>
      </c>
      <c r="E655" t="s">
        <v>27</v>
      </c>
      <c r="F655" s="1">
        <v>41932</v>
      </c>
      <c r="G655">
        <v>26</v>
      </c>
      <c r="H655">
        <v>0</v>
      </c>
      <c r="I655">
        <v>0</v>
      </c>
      <c r="K655" t="s">
        <v>25</v>
      </c>
    </row>
    <row r="656" spans="1:11">
      <c r="A656" t="s">
        <v>14</v>
      </c>
      <c r="B656" t="s">
        <v>31</v>
      </c>
      <c r="C656" t="s">
        <v>16</v>
      </c>
      <c r="D656" t="s">
        <v>55</v>
      </c>
      <c r="E656" t="s">
        <v>27</v>
      </c>
      <c r="F656" s="1">
        <v>41932</v>
      </c>
      <c r="G656">
        <v>26</v>
      </c>
      <c r="H656">
        <v>0</v>
      </c>
      <c r="I656">
        <v>0</v>
      </c>
      <c r="K656" t="s">
        <v>25</v>
      </c>
    </row>
    <row r="657" spans="1:11">
      <c r="A657" t="s">
        <v>14</v>
      </c>
      <c r="B657" t="s">
        <v>31</v>
      </c>
      <c r="C657" t="s">
        <v>16</v>
      </c>
      <c r="D657" t="s">
        <v>55</v>
      </c>
      <c r="E657" t="s">
        <v>27</v>
      </c>
      <c r="F657" s="1">
        <v>41932</v>
      </c>
      <c r="G657">
        <v>26</v>
      </c>
      <c r="H657">
        <v>0</v>
      </c>
      <c r="I657">
        <v>0</v>
      </c>
      <c r="K657" t="s">
        <v>25</v>
      </c>
    </row>
    <row r="658" spans="1:11">
      <c r="A658" t="s">
        <v>14</v>
      </c>
      <c r="B658" t="s">
        <v>31</v>
      </c>
      <c r="C658" t="s">
        <v>16</v>
      </c>
      <c r="D658" t="s">
        <v>55</v>
      </c>
      <c r="E658" t="s">
        <v>27</v>
      </c>
      <c r="F658" s="1">
        <v>41932</v>
      </c>
      <c r="G658">
        <v>26</v>
      </c>
      <c r="H658">
        <v>0</v>
      </c>
      <c r="I658">
        <v>0</v>
      </c>
      <c r="K658" t="s">
        <v>25</v>
      </c>
    </row>
    <row r="659" spans="1:11">
      <c r="A659" t="s">
        <v>14</v>
      </c>
      <c r="B659" t="s">
        <v>31</v>
      </c>
      <c r="C659" t="s">
        <v>16</v>
      </c>
      <c r="D659" t="s">
        <v>55</v>
      </c>
      <c r="E659" t="s">
        <v>27</v>
      </c>
      <c r="F659" s="1">
        <v>41932</v>
      </c>
      <c r="G659">
        <v>26</v>
      </c>
      <c r="H659">
        <v>0</v>
      </c>
      <c r="I659">
        <v>0</v>
      </c>
      <c r="K659" t="s">
        <v>25</v>
      </c>
    </row>
    <row r="660" spans="1:11">
      <c r="A660" t="s">
        <v>14</v>
      </c>
      <c r="B660" t="s">
        <v>31</v>
      </c>
      <c r="C660" t="s">
        <v>16</v>
      </c>
      <c r="D660" t="s">
        <v>55</v>
      </c>
      <c r="E660" t="s">
        <v>27</v>
      </c>
      <c r="F660" s="1">
        <v>41932</v>
      </c>
      <c r="G660">
        <v>26</v>
      </c>
      <c r="H660">
        <v>0</v>
      </c>
      <c r="I660">
        <v>0</v>
      </c>
      <c r="K660" t="s">
        <v>25</v>
      </c>
    </row>
    <row r="661" spans="1:11">
      <c r="A661" t="s">
        <v>14</v>
      </c>
      <c r="B661" t="s">
        <v>31</v>
      </c>
      <c r="C661" t="s">
        <v>16</v>
      </c>
      <c r="D661" t="s">
        <v>55</v>
      </c>
      <c r="E661" t="s">
        <v>27</v>
      </c>
      <c r="F661" s="1">
        <v>41932</v>
      </c>
      <c r="G661">
        <v>26</v>
      </c>
      <c r="H661">
        <v>0</v>
      </c>
      <c r="I661">
        <v>0</v>
      </c>
      <c r="K661" t="s">
        <v>25</v>
      </c>
    </row>
    <row r="662" spans="1:11">
      <c r="A662" t="s">
        <v>7</v>
      </c>
      <c r="B662" t="s">
        <v>12</v>
      </c>
      <c r="D662" t="s">
        <v>55</v>
      </c>
      <c r="E662" t="s">
        <v>27</v>
      </c>
      <c r="F662" s="1">
        <v>41932</v>
      </c>
      <c r="G662">
        <v>50</v>
      </c>
      <c r="H662">
        <v>21.5</v>
      </c>
      <c r="I662">
        <v>14.6</v>
      </c>
    </row>
    <row r="663" spans="1:11">
      <c r="A663" t="s">
        <v>7</v>
      </c>
      <c r="B663" t="s">
        <v>12</v>
      </c>
      <c r="D663" t="s">
        <v>55</v>
      </c>
      <c r="E663" t="s">
        <v>27</v>
      </c>
      <c r="F663" s="1">
        <v>41932</v>
      </c>
      <c r="G663">
        <v>50</v>
      </c>
      <c r="H663">
        <v>24</v>
      </c>
      <c r="I663">
        <v>11.2</v>
      </c>
    </row>
    <row r="664" spans="1:11">
      <c r="A664" t="s">
        <v>14</v>
      </c>
      <c r="B664" t="s">
        <v>56</v>
      </c>
      <c r="C664" t="s">
        <v>16</v>
      </c>
      <c r="D664" t="s">
        <v>55</v>
      </c>
      <c r="E664" t="s">
        <v>27</v>
      </c>
      <c r="F664" s="1">
        <v>41932</v>
      </c>
      <c r="G664">
        <v>46</v>
      </c>
      <c r="H664">
        <v>27.3</v>
      </c>
      <c r="I664">
        <v>8</v>
      </c>
    </row>
    <row r="665" spans="1:11">
      <c r="A665" t="s">
        <v>14</v>
      </c>
      <c r="B665" t="s">
        <v>56</v>
      </c>
      <c r="C665" t="s">
        <v>16</v>
      </c>
      <c r="D665" t="s">
        <v>55</v>
      </c>
      <c r="E665" t="s">
        <v>27</v>
      </c>
      <c r="F665" s="1">
        <v>41932</v>
      </c>
      <c r="G665">
        <v>46</v>
      </c>
      <c r="H665">
        <v>22.3</v>
      </c>
      <c r="I665">
        <v>7.6</v>
      </c>
    </row>
    <row r="666" spans="1:11">
      <c r="A666" t="s">
        <v>7</v>
      </c>
      <c r="B666" t="s">
        <v>12</v>
      </c>
      <c r="D666" t="s">
        <v>55</v>
      </c>
      <c r="E666" t="s">
        <v>27</v>
      </c>
      <c r="F666" s="1">
        <v>41932</v>
      </c>
      <c r="G666">
        <v>43</v>
      </c>
      <c r="H666">
        <v>20.7</v>
      </c>
      <c r="I666">
        <v>11.1</v>
      </c>
    </row>
    <row r="667" spans="1:11">
      <c r="A667" t="s">
        <v>14</v>
      </c>
      <c r="B667" t="s">
        <v>19</v>
      </c>
      <c r="D667" t="s">
        <v>55</v>
      </c>
      <c r="E667" t="s">
        <v>27</v>
      </c>
      <c r="F667" s="1">
        <v>41932</v>
      </c>
      <c r="G667">
        <v>25</v>
      </c>
      <c r="H667">
        <v>0</v>
      </c>
      <c r="I667">
        <v>0</v>
      </c>
      <c r="K667" t="s">
        <v>25</v>
      </c>
    </row>
    <row r="668" spans="1:11">
      <c r="A668" t="s">
        <v>14</v>
      </c>
      <c r="B668" t="s">
        <v>19</v>
      </c>
      <c r="D668" t="s">
        <v>55</v>
      </c>
      <c r="E668" t="s">
        <v>27</v>
      </c>
      <c r="F668" s="1">
        <v>41932</v>
      </c>
      <c r="G668">
        <v>25</v>
      </c>
      <c r="H668">
        <v>0</v>
      </c>
      <c r="I668">
        <v>0</v>
      </c>
      <c r="K668" t="s">
        <v>25</v>
      </c>
    </row>
    <row r="669" spans="1:11">
      <c r="A669" t="s">
        <v>14</v>
      </c>
      <c r="B669" t="s">
        <v>19</v>
      </c>
      <c r="D669" t="s">
        <v>55</v>
      </c>
      <c r="E669" t="s">
        <v>27</v>
      </c>
      <c r="F669" s="1">
        <v>41932</v>
      </c>
      <c r="G669">
        <v>25</v>
      </c>
      <c r="H669">
        <v>0</v>
      </c>
      <c r="I669">
        <v>0</v>
      </c>
      <c r="K669" t="s">
        <v>25</v>
      </c>
    </row>
    <row r="670" spans="1:11">
      <c r="A670" t="s">
        <v>49</v>
      </c>
      <c r="B670" t="s">
        <v>50</v>
      </c>
      <c r="C670" t="s">
        <v>9</v>
      </c>
      <c r="D670" t="s">
        <v>55</v>
      </c>
      <c r="E670" t="s">
        <v>27</v>
      </c>
      <c r="F670" s="1">
        <v>41932</v>
      </c>
      <c r="G670">
        <v>27</v>
      </c>
      <c r="H670">
        <v>0</v>
      </c>
      <c r="I670">
        <v>0</v>
      </c>
      <c r="K670" t="s">
        <v>25</v>
      </c>
    </row>
    <row r="671" spans="1:11">
      <c r="A671" t="s">
        <v>49</v>
      </c>
      <c r="B671" t="s">
        <v>50</v>
      </c>
      <c r="C671" t="s">
        <v>9</v>
      </c>
      <c r="D671" t="s">
        <v>55</v>
      </c>
      <c r="E671" t="s">
        <v>27</v>
      </c>
      <c r="F671" s="1">
        <v>41932</v>
      </c>
      <c r="G671">
        <v>27</v>
      </c>
      <c r="H671">
        <v>0</v>
      </c>
      <c r="I671">
        <v>0</v>
      </c>
      <c r="K671" t="s">
        <v>25</v>
      </c>
    </row>
    <row r="672" spans="1:11">
      <c r="A672" t="s">
        <v>14</v>
      </c>
      <c r="B672" t="s">
        <v>15</v>
      </c>
      <c r="C672" t="s">
        <v>16</v>
      </c>
      <c r="D672" t="s">
        <v>55</v>
      </c>
      <c r="E672" t="s">
        <v>27</v>
      </c>
      <c r="F672" s="1">
        <v>41932</v>
      </c>
      <c r="G672">
        <v>24</v>
      </c>
      <c r="H672">
        <v>0</v>
      </c>
      <c r="I672">
        <v>0</v>
      </c>
      <c r="K672" t="s">
        <v>25</v>
      </c>
    </row>
    <row r="673" spans="1:11">
      <c r="A673" t="s">
        <v>14</v>
      </c>
      <c r="B673" t="s">
        <v>15</v>
      </c>
      <c r="C673" t="s">
        <v>16</v>
      </c>
      <c r="D673" t="s">
        <v>55</v>
      </c>
      <c r="E673" t="s">
        <v>27</v>
      </c>
      <c r="F673" s="1">
        <v>41932</v>
      </c>
      <c r="G673">
        <v>24</v>
      </c>
      <c r="H673">
        <v>0</v>
      </c>
      <c r="I673">
        <v>0</v>
      </c>
      <c r="K673" t="s">
        <v>25</v>
      </c>
    </row>
    <row r="674" spans="1:11">
      <c r="A674" t="s">
        <v>14</v>
      </c>
      <c r="B674" t="s">
        <v>15</v>
      </c>
      <c r="C674" t="s">
        <v>16</v>
      </c>
      <c r="D674" t="s">
        <v>55</v>
      </c>
      <c r="E674" t="s">
        <v>27</v>
      </c>
      <c r="F674" s="1">
        <v>41932</v>
      </c>
      <c r="G674">
        <v>24</v>
      </c>
      <c r="H674">
        <v>0</v>
      </c>
      <c r="I674">
        <v>0</v>
      </c>
      <c r="K674" t="s">
        <v>25</v>
      </c>
    </row>
    <row r="675" spans="1:11">
      <c r="A675" t="s">
        <v>14</v>
      </c>
      <c r="B675" t="s">
        <v>56</v>
      </c>
      <c r="C675" t="s">
        <v>9</v>
      </c>
      <c r="D675" t="s">
        <v>55</v>
      </c>
      <c r="E675" t="s">
        <v>27</v>
      </c>
      <c r="F675" s="1">
        <v>41932</v>
      </c>
      <c r="G675">
        <v>20</v>
      </c>
      <c r="H675">
        <v>0</v>
      </c>
      <c r="I675">
        <v>0</v>
      </c>
      <c r="K675" t="s">
        <v>25</v>
      </c>
    </row>
    <row r="676" spans="1:11">
      <c r="A676" t="s">
        <v>14</v>
      </c>
      <c r="B676" t="s">
        <v>41</v>
      </c>
      <c r="C676" t="s">
        <v>9</v>
      </c>
      <c r="D676" t="s">
        <v>55</v>
      </c>
      <c r="E676" t="s">
        <v>27</v>
      </c>
      <c r="F676" s="1">
        <v>41932</v>
      </c>
      <c r="G676">
        <v>13</v>
      </c>
      <c r="H676">
        <v>0</v>
      </c>
      <c r="I676">
        <v>0</v>
      </c>
      <c r="K676" t="s">
        <v>25</v>
      </c>
    </row>
    <row r="677" spans="1:11">
      <c r="A677" t="s">
        <v>14</v>
      </c>
      <c r="B677" t="s">
        <v>41</v>
      </c>
      <c r="C677" t="s">
        <v>9</v>
      </c>
      <c r="D677" t="s">
        <v>55</v>
      </c>
      <c r="E677" t="s">
        <v>27</v>
      </c>
      <c r="F677" s="1">
        <v>41932</v>
      </c>
      <c r="G677">
        <v>13</v>
      </c>
      <c r="H677">
        <v>0</v>
      </c>
      <c r="I677">
        <v>0</v>
      </c>
      <c r="K677" t="s">
        <v>25</v>
      </c>
    </row>
    <row r="678" spans="1:11">
      <c r="A678" t="s">
        <v>14</v>
      </c>
      <c r="B678" t="s">
        <v>41</v>
      </c>
      <c r="C678" t="s">
        <v>9</v>
      </c>
      <c r="D678" t="s">
        <v>55</v>
      </c>
      <c r="E678" t="s">
        <v>27</v>
      </c>
      <c r="F678" s="1">
        <v>41932</v>
      </c>
      <c r="G678">
        <v>13</v>
      </c>
      <c r="H678">
        <v>0</v>
      </c>
      <c r="I678">
        <v>0</v>
      </c>
      <c r="K678" t="s">
        <v>25</v>
      </c>
    </row>
    <row r="679" spans="1:11">
      <c r="A679" t="s">
        <v>14</v>
      </c>
      <c r="B679" t="s">
        <v>41</v>
      </c>
      <c r="C679" t="s">
        <v>9</v>
      </c>
      <c r="D679" t="s">
        <v>55</v>
      </c>
      <c r="E679" t="s">
        <v>27</v>
      </c>
      <c r="F679" s="1">
        <v>41932</v>
      </c>
      <c r="G679">
        <v>13</v>
      </c>
      <c r="H679">
        <v>0</v>
      </c>
      <c r="I679">
        <v>0</v>
      </c>
      <c r="K679" t="s">
        <v>25</v>
      </c>
    </row>
    <row r="680" spans="1:11">
      <c r="A680" t="s">
        <v>14</v>
      </c>
      <c r="B680" t="s">
        <v>41</v>
      </c>
      <c r="C680" t="s">
        <v>9</v>
      </c>
      <c r="D680" t="s">
        <v>55</v>
      </c>
      <c r="E680" t="s">
        <v>27</v>
      </c>
      <c r="F680" s="1">
        <v>41932</v>
      </c>
      <c r="G680">
        <v>13</v>
      </c>
      <c r="H680">
        <v>0</v>
      </c>
      <c r="I680">
        <v>0</v>
      </c>
      <c r="K680" t="s">
        <v>25</v>
      </c>
    </row>
    <row r="681" spans="1:11">
      <c r="A681" t="s">
        <v>14</v>
      </c>
      <c r="B681" t="s">
        <v>41</v>
      </c>
      <c r="C681" t="s">
        <v>9</v>
      </c>
      <c r="D681" t="s">
        <v>55</v>
      </c>
      <c r="E681" t="s">
        <v>27</v>
      </c>
      <c r="F681" s="1">
        <v>41932</v>
      </c>
      <c r="G681">
        <v>13</v>
      </c>
      <c r="H681">
        <v>0</v>
      </c>
      <c r="I681">
        <v>0</v>
      </c>
      <c r="K681" t="s">
        <v>25</v>
      </c>
    </row>
    <row r="682" spans="1:11">
      <c r="A682" t="s">
        <v>14</v>
      </c>
      <c r="B682" t="s">
        <v>41</v>
      </c>
      <c r="C682" t="s">
        <v>9</v>
      </c>
      <c r="D682" t="s">
        <v>55</v>
      </c>
      <c r="E682" t="s">
        <v>27</v>
      </c>
      <c r="F682" s="1">
        <v>41932</v>
      </c>
      <c r="G682">
        <v>13</v>
      </c>
      <c r="H682">
        <v>0</v>
      </c>
      <c r="I682">
        <v>0</v>
      </c>
      <c r="K682" t="s">
        <v>25</v>
      </c>
    </row>
    <row r="683" spans="1:11">
      <c r="A683" t="s">
        <v>14</v>
      </c>
      <c r="B683" t="s">
        <v>41</v>
      </c>
      <c r="C683" t="s">
        <v>9</v>
      </c>
      <c r="D683" t="s">
        <v>55</v>
      </c>
      <c r="E683" t="s">
        <v>27</v>
      </c>
      <c r="F683" s="1">
        <v>41932</v>
      </c>
      <c r="G683">
        <v>13</v>
      </c>
      <c r="H683">
        <v>0</v>
      </c>
      <c r="I683">
        <v>0</v>
      </c>
      <c r="K683" t="s">
        <v>25</v>
      </c>
    </row>
    <row r="684" spans="1:11">
      <c r="A684" t="s">
        <v>14</v>
      </c>
      <c r="B684" t="s">
        <v>41</v>
      </c>
      <c r="C684" t="s">
        <v>9</v>
      </c>
      <c r="D684" t="s">
        <v>55</v>
      </c>
      <c r="E684" t="s">
        <v>27</v>
      </c>
      <c r="F684" s="1">
        <v>41932</v>
      </c>
      <c r="G684">
        <v>13</v>
      </c>
      <c r="H684">
        <v>0</v>
      </c>
      <c r="I684">
        <v>0</v>
      </c>
      <c r="K684" t="s">
        <v>25</v>
      </c>
    </row>
    <row r="685" spans="1:11">
      <c r="A685" t="s">
        <v>14</v>
      </c>
      <c r="B685" t="s">
        <v>41</v>
      </c>
      <c r="C685" t="s">
        <v>9</v>
      </c>
      <c r="D685" t="s">
        <v>55</v>
      </c>
      <c r="E685" t="s">
        <v>27</v>
      </c>
      <c r="F685" s="1">
        <v>41932</v>
      </c>
      <c r="G685">
        <v>19</v>
      </c>
      <c r="H685">
        <v>0</v>
      </c>
      <c r="I685">
        <v>0</v>
      </c>
      <c r="K685" t="s">
        <v>25</v>
      </c>
    </row>
    <row r="686" spans="1:11">
      <c r="A686" t="s">
        <v>14</v>
      </c>
      <c r="B686" t="s">
        <v>41</v>
      </c>
      <c r="C686" t="s">
        <v>9</v>
      </c>
      <c r="D686" t="s">
        <v>55</v>
      </c>
      <c r="E686" t="s">
        <v>27</v>
      </c>
      <c r="F686" s="1">
        <v>41932</v>
      </c>
      <c r="G686">
        <v>19</v>
      </c>
      <c r="H686">
        <v>0</v>
      </c>
      <c r="I686">
        <v>0</v>
      </c>
      <c r="K686" t="s">
        <v>25</v>
      </c>
    </row>
    <row r="687" spans="1:11">
      <c r="A687" t="s">
        <v>14</v>
      </c>
      <c r="B687" t="s">
        <v>41</v>
      </c>
      <c r="C687" t="s">
        <v>9</v>
      </c>
      <c r="D687" t="s">
        <v>55</v>
      </c>
      <c r="E687" t="s">
        <v>27</v>
      </c>
      <c r="F687" s="1">
        <v>41932</v>
      </c>
      <c r="G687">
        <v>19</v>
      </c>
      <c r="H687">
        <v>0</v>
      </c>
      <c r="I687">
        <v>0</v>
      </c>
      <c r="K687" t="s">
        <v>25</v>
      </c>
    </row>
    <row r="688" spans="1:11">
      <c r="A688" t="s">
        <v>14</v>
      </c>
      <c r="B688" t="s">
        <v>41</v>
      </c>
      <c r="C688" t="s">
        <v>9</v>
      </c>
      <c r="D688" t="s">
        <v>55</v>
      </c>
      <c r="E688" t="s">
        <v>27</v>
      </c>
      <c r="F688" s="1">
        <v>41932</v>
      </c>
      <c r="G688">
        <v>19</v>
      </c>
      <c r="H688">
        <v>0</v>
      </c>
      <c r="I688">
        <v>0</v>
      </c>
      <c r="K688" t="s">
        <v>25</v>
      </c>
    </row>
    <row r="689" spans="1:11">
      <c r="A689" t="s">
        <v>14</v>
      </c>
      <c r="B689" t="s">
        <v>41</v>
      </c>
      <c r="C689" t="s">
        <v>9</v>
      </c>
      <c r="D689" t="s">
        <v>55</v>
      </c>
      <c r="E689" t="s">
        <v>27</v>
      </c>
      <c r="F689" s="1">
        <v>41932</v>
      </c>
      <c r="G689">
        <v>19</v>
      </c>
      <c r="H689">
        <v>0</v>
      </c>
      <c r="I689">
        <v>0</v>
      </c>
      <c r="K689" t="s">
        <v>25</v>
      </c>
    </row>
    <row r="690" spans="1:11">
      <c r="A690" t="s">
        <v>14</v>
      </c>
      <c r="B690" t="s">
        <v>41</v>
      </c>
      <c r="C690" t="s">
        <v>9</v>
      </c>
      <c r="D690" t="s">
        <v>55</v>
      </c>
      <c r="E690" t="s">
        <v>27</v>
      </c>
      <c r="F690" s="1">
        <v>41932</v>
      </c>
      <c r="G690">
        <v>19</v>
      </c>
      <c r="H690">
        <v>0</v>
      </c>
      <c r="I690">
        <v>0</v>
      </c>
      <c r="K690" t="s">
        <v>25</v>
      </c>
    </row>
    <row r="691" spans="1:11">
      <c r="A691" t="s">
        <v>14</v>
      </c>
      <c r="B691" t="s">
        <v>56</v>
      </c>
      <c r="C691" t="s">
        <v>9</v>
      </c>
      <c r="D691" t="s">
        <v>55</v>
      </c>
      <c r="E691" t="s">
        <v>27</v>
      </c>
      <c r="F691" s="1">
        <v>41932</v>
      </c>
      <c r="G691">
        <v>38</v>
      </c>
      <c r="H691">
        <v>26.4</v>
      </c>
      <c r="I691">
        <v>7.9</v>
      </c>
    </row>
    <row r="692" spans="1:11">
      <c r="A692" t="s">
        <v>14</v>
      </c>
      <c r="B692" t="s">
        <v>19</v>
      </c>
      <c r="D692" t="s">
        <v>55</v>
      </c>
      <c r="E692" t="s">
        <v>27</v>
      </c>
      <c r="F692" s="1">
        <v>41932</v>
      </c>
      <c r="G692">
        <v>30</v>
      </c>
      <c r="H692">
        <v>18.100000000000001</v>
      </c>
      <c r="I692">
        <v>3.9</v>
      </c>
    </row>
    <row r="693" spans="1:11">
      <c r="A693" t="s">
        <v>7</v>
      </c>
      <c r="B693" t="s">
        <v>8</v>
      </c>
      <c r="C693" t="s">
        <v>16</v>
      </c>
      <c r="D693" t="s">
        <v>55</v>
      </c>
      <c r="E693" t="s">
        <v>27</v>
      </c>
      <c r="F693" s="1">
        <v>41932</v>
      </c>
      <c r="G693">
        <v>23</v>
      </c>
      <c r="H693">
        <v>12.2</v>
      </c>
      <c r="I693">
        <v>4.8</v>
      </c>
    </row>
    <row r="694" spans="1:11">
      <c r="A694" t="s">
        <v>7</v>
      </c>
      <c r="B694" t="s">
        <v>8</v>
      </c>
      <c r="C694" t="s">
        <v>16</v>
      </c>
      <c r="D694" t="s">
        <v>55</v>
      </c>
      <c r="E694" t="s">
        <v>27</v>
      </c>
      <c r="F694" s="1">
        <v>41932</v>
      </c>
      <c r="G694">
        <v>23</v>
      </c>
      <c r="H694">
        <v>0</v>
      </c>
      <c r="I694">
        <v>0</v>
      </c>
      <c r="K694" t="s">
        <v>25</v>
      </c>
    </row>
    <row r="695" spans="1:11">
      <c r="A695" t="s">
        <v>7</v>
      </c>
      <c r="B695" t="s">
        <v>8</v>
      </c>
      <c r="C695" t="s">
        <v>16</v>
      </c>
      <c r="D695" t="s">
        <v>55</v>
      </c>
      <c r="E695" t="s">
        <v>27</v>
      </c>
      <c r="F695" s="1">
        <v>41932</v>
      </c>
      <c r="G695">
        <v>23</v>
      </c>
      <c r="H695">
        <v>0</v>
      </c>
      <c r="I695">
        <v>0</v>
      </c>
      <c r="K695" t="s">
        <v>25</v>
      </c>
    </row>
    <row r="696" spans="1:11">
      <c r="A696" t="s">
        <v>7</v>
      </c>
      <c r="B696" t="s">
        <v>8</v>
      </c>
      <c r="C696" t="s">
        <v>16</v>
      </c>
      <c r="D696" t="s">
        <v>55</v>
      </c>
      <c r="E696" t="s">
        <v>27</v>
      </c>
      <c r="F696" s="1">
        <v>41932</v>
      </c>
      <c r="G696">
        <v>23</v>
      </c>
      <c r="H696">
        <v>0</v>
      </c>
      <c r="I696">
        <v>0</v>
      </c>
      <c r="K696" t="s">
        <v>25</v>
      </c>
    </row>
    <row r="697" spans="1:11">
      <c r="A697" t="s">
        <v>7</v>
      </c>
      <c r="B697" t="s">
        <v>12</v>
      </c>
      <c r="D697" t="s">
        <v>55</v>
      </c>
      <c r="E697" t="s">
        <v>27</v>
      </c>
      <c r="F697" s="1">
        <v>41932</v>
      </c>
      <c r="G697">
        <v>38</v>
      </c>
      <c r="H697">
        <v>17.899999999999999</v>
      </c>
      <c r="I697">
        <v>9.6999999999999993</v>
      </c>
    </row>
    <row r="698" spans="1:11">
      <c r="A698" t="s">
        <v>7</v>
      </c>
      <c r="B698" t="s">
        <v>12</v>
      </c>
      <c r="D698" t="s">
        <v>55</v>
      </c>
      <c r="E698" t="s">
        <v>27</v>
      </c>
      <c r="F698" s="1">
        <v>41932</v>
      </c>
      <c r="G698">
        <v>54</v>
      </c>
      <c r="H698">
        <v>27.9</v>
      </c>
      <c r="I698">
        <v>14.9</v>
      </c>
    </row>
    <row r="699" spans="1:11">
      <c r="A699" t="s">
        <v>7</v>
      </c>
      <c r="B699" t="s">
        <v>12</v>
      </c>
      <c r="D699" t="s">
        <v>55</v>
      </c>
      <c r="E699" t="s">
        <v>27</v>
      </c>
      <c r="F699" s="1">
        <v>41932</v>
      </c>
      <c r="G699">
        <v>33</v>
      </c>
      <c r="H699">
        <v>20.3</v>
      </c>
      <c r="I699">
        <v>11.8</v>
      </c>
    </row>
    <row r="700" spans="1:11">
      <c r="A700" t="s">
        <v>14</v>
      </c>
      <c r="B700" t="s">
        <v>56</v>
      </c>
      <c r="C700" t="s">
        <v>9</v>
      </c>
      <c r="D700" t="s">
        <v>55</v>
      </c>
      <c r="E700" t="s">
        <v>27</v>
      </c>
      <c r="F700" s="1">
        <v>41932</v>
      </c>
      <c r="G700">
        <v>29</v>
      </c>
      <c r="H700">
        <v>15.3</v>
      </c>
      <c r="I700">
        <v>5.4</v>
      </c>
    </row>
    <row r="701" spans="1:11">
      <c r="A701" t="s">
        <v>14</v>
      </c>
      <c r="B701" t="s">
        <v>56</v>
      </c>
      <c r="C701" t="s">
        <v>9</v>
      </c>
      <c r="D701" t="s">
        <v>55</v>
      </c>
      <c r="E701" t="s">
        <v>27</v>
      </c>
      <c r="F701" s="1">
        <v>41932</v>
      </c>
      <c r="G701">
        <v>29</v>
      </c>
      <c r="H701">
        <v>17.2</v>
      </c>
      <c r="I701">
        <v>4.7</v>
      </c>
    </row>
    <row r="702" spans="1:11">
      <c r="A702" t="s">
        <v>14</v>
      </c>
      <c r="B702" t="s">
        <v>56</v>
      </c>
      <c r="C702" t="s">
        <v>9</v>
      </c>
      <c r="D702" t="s">
        <v>55</v>
      </c>
      <c r="E702" t="s">
        <v>27</v>
      </c>
      <c r="F702" s="1">
        <v>41932</v>
      </c>
      <c r="G702">
        <v>44</v>
      </c>
      <c r="H702">
        <v>26.1</v>
      </c>
      <c r="I702">
        <v>7.3</v>
      </c>
    </row>
    <row r="703" spans="1:11">
      <c r="A703" t="s">
        <v>14</v>
      </c>
      <c r="B703" t="s">
        <v>56</v>
      </c>
      <c r="C703" t="s">
        <v>9</v>
      </c>
      <c r="D703" t="s">
        <v>55</v>
      </c>
      <c r="E703" t="s">
        <v>27</v>
      </c>
      <c r="F703" s="1">
        <v>41932</v>
      </c>
      <c r="G703">
        <v>44</v>
      </c>
      <c r="H703">
        <v>23.4</v>
      </c>
      <c r="I703">
        <v>7</v>
      </c>
    </row>
    <row r="704" spans="1:11">
      <c r="A704" t="s">
        <v>14</v>
      </c>
      <c r="B704" t="s">
        <v>56</v>
      </c>
      <c r="C704" t="s">
        <v>9</v>
      </c>
      <c r="D704" t="s">
        <v>55</v>
      </c>
      <c r="E704" t="s">
        <v>27</v>
      </c>
      <c r="F704" s="1">
        <v>41932</v>
      </c>
      <c r="G704">
        <v>14</v>
      </c>
      <c r="H704">
        <v>0</v>
      </c>
      <c r="I704">
        <v>0</v>
      </c>
      <c r="K704" t="s">
        <v>25</v>
      </c>
    </row>
    <row r="705" spans="1:11">
      <c r="A705" t="s">
        <v>14</v>
      </c>
      <c r="B705" t="s">
        <v>56</v>
      </c>
      <c r="C705" t="s">
        <v>9</v>
      </c>
      <c r="D705" t="s">
        <v>55</v>
      </c>
      <c r="E705" t="s">
        <v>27</v>
      </c>
      <c r="F705" s="1">
        <v>41932</v>
      </c>
      <c r="G705">
        <v>14</v>
      </c>
      <c r="H705">
        <v>0</v>
      </c>
      <c r="I705">
        <v>0</v>
      </c>
      <c r="K705" t="s">
        <v>25</v>
      </c>
    </row>
    <row r="706" spans="1:11">
      <c r="A706" t="s">
        <v>14</v>
      </c>
      <c r="B706" t="s">
        <v>56</v>
      </c>
      <c r="C706" t="s">
        <v>9</v>
      </c>
      <c r="D706" t="s">
        <v>55</v>
      </c>
      <c r="E706" t="s">
        <v>27</v>
      </c>
      <c r="F706" s="1">
        <v>41932</v>
      </c>
      <c r="G706">
        <v>14</v>
      </c>
      <c r="H706">
        <v>0</v>
      </c>
      <c r="I706">
        <v>0</v>
      </c>
      <c r="K706" t="s">
        <v>25</v>
      </c>
    </row>
    <row r="707" spans="1:11">
      <c r="A707" t="s">
        <v>14</v>
      </c>
      <c r="B707" t="s">
        <v>56</v>
      </c>
      <c r="C707" t="s">
        <v>9</v>
      </c>
      <c r="D707" t="s">
        <v>55</v>
      </c>
      <c r="E707" t="s">
        <v>27</v>
      </c>
      <c r="F707" s="1">
        <v>41932</v>
      </c>
      <c r="G707">
        <v>14</v>
      </c>
      <c r="H707">
        <v>0</v>
      </c>
      <c r="I707">
        <v>0</v>
      </c>
      <c r="K707" t="s">
        <v>25</v>
      </c>
    </row>
    <row r="708" spans="1:11">
      <c r="A708" t="s">
        <v>14</v>
      </c>
      <c r="B708" t="s">
        <v>56</v>
      </c>
      <c r="C708" t="s">
        <v>9</v>
      </c>
      <c r="D708" t="s">
        <v>55</v>
      </c>
      <c r="E708" t="s">
        <v>27</v>
      </c>
      <c r="F708" s="1">
        <v>41932</v>
      </c>
      <c r="G708">
        <v>14</v>
      </c>
      <c r="H708">
        <v>0</v>
      </c>
      <c r="I708">
        <v>0</v>
      </c>
      <c r="K708" t="s">
        <v>25</v>
      </c>
    </row>
    <row r="709" spans="1:11">
      <c r="A709" t="s">
        <v>14</v>
      </c>
      <c r="B709" t="s">
        <v>56</v>
      </c>
      <c r="C709" t="s">
        <v>9</v>
      </c>
      <c r="D709" t="s">
        <v>55</v>
      </c>
      <c r="E709" t="s">
        <v>27</v>
      </c>
      <c r="F709" s="1">
        <v>41932</v>
      </c>
      <c r="G709">
        <v>14</v>
      </c>
      <c r="H709">
        <v>0</v>
      </c>
      <c r="I709">
        <v>0</v>
      </c>
      <c r="K709" t="s">
        <v>25</v>
      </c>
    </row>
    <row r="710" spans="1:11">
      <c r="A710" t="s">
        <v>7</v>
      </c>
      <c r="B710" t="s">
        <v>12</v>
      </c>
      <c r="D710" t="s">
        <v>55</v>
      </c>
      <c r="E710" t="s">
        <v>27</v>
      </c>
      <c r="F710" s="1">
        <v>41932</v>
      </c>
      <c r="G710">
        <v>35</v>
      </c>
      <c r="H710">
        <v>24.4</v>
      </c>
      <c r="I710">
        <v>7.7</v>
      </c>
    </row>
    <row r="711" spans="1:11">
      <c r="A711" t="s">
        <v>14</v>
      </c>
      <c r="B711" t="s">
        <v>22</v>
      </c>
      <c r="C711" t="s">
        <v>16</v>
      </c>
      <c r="D711" t="s">
        <v>55</v>
      </c>
      <c r="E711" t="s">
        <v>27</v>
      </c>
      <c r="F711" s="1">
        <v>41932</v>
      </c>
      <c r="G711">
        <v>28</v>
      </c>
      <c r="H711">
        <v>0</v>
      </c>
      <c r="I711">
        <v>0</v>
      </c>
      <c r="K711" t="s">
        <v>25</v>
      </c>
    </row>
    <row r="712" spans="1:11">
      <c r="A712" t="s">
        <v>14</v>
      </c>
      <c r="B712" t="s">
        <v>22</v>
      </c>
      <c r="C712" t="s">
        <v>16</v>
      </c>
      <c r="D712" t="s">
        <v>55</v>
      </c>
      <c r="E712" t="s">
        <v>27</v>
      </c>
      <c r="F712" s="1">
        <v>41932</v>
      </c>
      <c r="G712">
        <v>28</v>
      </c>
      <c r="H712">
        <v>0</v>
      </c>
      <c r="I712">
        <v>0</v>
      </c>
      <c r="K712" t="s">
        <v>25</v>
      </c>
    </row>
    <row r="713" spans="1:11">
      <c r="A713" t="s">
        <v>14</v>
      </c>
      <c r="B713" t="s">
        <v>22</v>
      </c>
      <c r="C713" t="s">
        <v>16</v>
      </c>
      <c r="D713" t="s">
        <v>55</v>
      </c>
      <c r="E713" t="s">
        <v>27</v>
      </c>
      <c r="F713" s="1">
        <v>41932</v>
      </c>
      <c r="G713">
        <v>28</v>
      </c>
      <c r="H713">
        <v>0</v>
      </c>
      <c r="I713">
        <v>0</v>
      </c>
      <c r="K713" t="s">
        <v>25</v>
      </c>
    </row>
    <row r="714" spans="1:11">
      <c r="A714" t="s">
        <v>14</v>
      </c>
      <c r="B714" t="s">
        <v>22</v>
      </c>
      <c r="C714" t="s">
        <v>16</v>
      </c>
      <c r="D714" t="s">
        <v>55</v>
      </c>
      <c r="E714" t="s">
        <v>27</v>
      </c>
      <c r="F714" s="1">
        <v>41932</v>
      </c>
      <c r="G714">
        <v>28</v>
      </c>
      <c r="H714">
        <v>0</v>
      </c>
      <c r="I714">
        <v>0</v>
      </c>
      <c r="K714" t="s">
        <v>25</v>
      </c>
    </row>
    <row r="715" spans="1:11">
      <c r="A715" t="s">
        <v>14</v>
      </c>
      <c r="B715" t="s">
        <v>22</v>
      </c>
      <c r="C715" t="s">
        <v>16</v>
      </c>
      <c r="D715" t="s">
        <v>55</v>
      </c>
      <c r="E715" t="s">
        <v>27</v>
      </c>
      <c r="F715" s="1">
        <v>41932</v>
      </c>
      <c r="G715">
        <v>28</v>
      </c>
      <c r="H715">
        <v>0</v>
      </c>
      <c r="I715">
        <v>0</v>
      </c>
      <c r="K715" t="s">
        <v>25</v>
      </c>
    </row>
    <row r="716" spans="1:11">
      <c r="A716" t="s">
        <v>14</v>
      </c>
      <c r="B716" t="s">
        <v>22</v>
      </c>
      <c r="C716" t="s">
        <v>16</v>
      </c>
      <c r="D716" t="s">
        <v>55</v>
      </c>
      <c r="E716" t="s">
        <v>27</v>
      </c>
      <c r="F716" s="1">
        <v>41932</v>
      </c>
      <c r="G716">
        <v>28</v>
      </c>
      <c r="H716">
        <v>0</v>
      </c>
      <c r="I716">
        <v>0</v>
      </c>
      <c r="K716" t="s">
        <v>25</v>
      </c>
    </row>
    <row r="717" spans="1:11">
      <c r="A717" t="s">
        <v>14</v>
      </c>
      <c r="B717" t="s">
        <v>22</v>
      </c>
      <c r="C717" t="s">
        <v>16</v>
      </c>
      <c r="D717" t="s">
        <v>55</v>
      </c>
      <c r="E717" t="s">
        <v>27</v>
      </c>
      <c r="F717" s="1">
        <v>41932</v>
      </c>
      <c r="G717">
        <v>28</v>
      </c>
      <c r="H717">
        <v>0</v>
      </c>
      <c r="I717">
        <v>0</v>
      </c>
      <c r="K717" t="s">
        <v>25</v>
      </c>
    </row>
    <row r="718" spans="1:11">
      <c r="A718" t="s">
        <v>14</v>
      </c>
      <c r="B718" t="s">
        <v>22</v>
      </c>
      <c r="C718" t="s">
        <v>16</v>
      </c>
      <c r="D718" t="s">
        <v>55</v>
      </c>
      <c r="E718" t="s">
        <v>27</v>
      </c>
      <c r="F718" s="1">
        <v>41932</v>
      </c>
      <c r="G718">
        <v>28</v>
      </c>
      <c r="H718">
        <v>0</v>
      </c>
      <c r="I718">
        <v>0</v>
      </c>
      <c r="K718" t="s">
        <v>25</v>
      </c>
    </row>
    <row r="719" spans="1:11">
      <c r="A719" t="s">
        <v>14</v>
      </c>
      <c r="B719" t="s">
        <v>22</v>
      </c>
      <c r="C719" t="s">
        <v>16</v>
      </c>
      <c r="D719" t="s">
        <v>55</v>
      </c>
      <c r="E719" t="s">
        <v>27</v>
      </c>
      <c r="F719" s="1">
        <v>41932</v>
      </c>
      <c r="G719">
        <v>28</v>
      </c>
      <c r="H719">
        <v>0</v>
      </c>
      <c r="I719">
        <v>0</v>
      </c>
      <c r="K719" t="s">
        <v>25</v>
      </c>
    </row>
    <row r="720" spans="1:11">
      <c r="A720" t="s">
        <v>7</v>
      </c>
      <c r="B720" t="s">
        <v>33</v>
      </c>
      <c r="C720" t="s">
        <v>16</v>
      </c>
      <c r="D720" t="s">
        <v>55</v>
      </c>
      <c r="E720" t="s">
        <v>27</v>
      </c>
      <c r="F720" s="1">
        <v>41932</v>
      </c>
      <c r="G720">
        <v>26</v>
      </c>
      <c r="H720">
        <v>11.9</v>
      </c>
      <c r="I720">
        <v>6.2</v>
      </c>
    </row>
    <row r="721" spans="1:11">
      <c r="A721" t="s">
        <v>7</v>
      </c>
      <c r="B721" t="s">
        <v>8</v>
      </c>
      <c r="C721" t="s">
        <v>16</v>
      </c>
      <c r="D721" t="s">
        <v>55</v>
      </c>
      <c r="E721" t="s">
        <v>27</v>
      </c>
      <c r="F721" s="1">
        <v>41932</v>
      </c>
      <c r="G721">
        <v>27</v>
      </c>
      <c r="H721">
        <v>12.5</v>
      </c>
      <c r="I721">
        <v>7.3</v>
      </c>
    </row>
    <row r="722" spans="1:11">
      <c r="A722" t="s">
        <v>7</v>
      </c>
      <c r="B722" t="s">
        <v>8</v>
      </c>
      <c r="C722" t="s">
        <v>16</v>
      </c>
      <c r="D722" t="s">
        <v>55</v>
      </c>
      <c r="E722" t="s">
        <v>27</v>
      </c>
      <c r="F722" s="1">
        <v>41932</v>
      </c>
      <c r="G722">
        <v>27</v>
      </c>
      <c r="H722">
        <v>14.7</v>
      </c>
      <c r="I722">
        <v>7.5</v>
      </c>
    </row>
    <row r="723" spans="1:11">
      <c r="A723" t="s">
        <v>14</v>
      </c>
      <c r="B723" t="s">
        <v>57</v>
      </c>
      <c r="C723" t="s">
        <v>9</v>
      </c>
      <c r="D723" t="s">
        <v>55</v>
      </c>
      <c r="E723" t="s">
        <v>27</v>
      </c>
      <c r="F723" s="1">
        <v>41932</v>
      </c>
      <c r="G723">
        <v>18</v>
      </c>
      <c r="H723">
        <v>12.2</v>
      </c>
      <c r="I723">
        <v>2.4</v>
      </c>
    </row>
    <row r="724" spans="1:11">
      <c r="A724" t="s">
        <v>7</v>
      </c>
      <c r="B724" t="s">
        <v>8</v>
      </c>
      <c r="C724" t="s">
        <v>16</v>
      </c>
      <c r="D724" t="s">
        <v>55</v>
      </c>
      <c r="E724" t="s">
        <v>27</v>
      </c>
      <c r="F724" s="1">
        <v>41932</v>
      </c>
      <c r="G724">
        <v>23</v>
      </c>
      <c r="H724">
        <v>11.3</v>
      </c>
      <c r="I724">
        <v>4.5</v>
      </c>
    </row>
    <row r="725" spans="1:11">
      <c r="A725" t="s">
        <v>14</v>
      </c>
      <c r="B725" t="s">
        <v>15</v>
      </c>
      <c r="C725" t="s">
        <v>16</v>
      </c>
      <c r="D725" t="s">
        <v>55</v>
      </c>
      <c r="E725" t="s">
        <v>27</v>
      </c>
      <c r="F725" s="1">
        <v>41932</v>
      </c>
      <c r="G725">
        <v>22</v>
      </c>
      <c r="H725">
        <v>10.4</v>
      </c>
      <c r="I725">
        <v>1.9</v>
      </c>
    </row>
    <row r="726" spans="1:11">
      <c r="A726" t="s">
        <v>7</v>
      </c>
      <c r="B726" t="s">
        <v>12</v>
      </c>
      <c r="D726" t="s">
        <v>55</v>
      </c>
      <c r="E726" t="s">
        <v>27</v>
      </c>
      <c r="F726" s="1">
        <v>41932</v>
      </c>
      <c r="G726">
        <v>35</v>
      </c>
      <c r="H726">
        <v>16.600000000000001</v>
      </c>
      <c r="I726">
        <v>8.9</v>
      </c>
    </row>
    <row r="727" spans="1:11">
      <c r="A727" t="s">
        <v>49</v>
      </c>
      <c r="B727" t="s">
        <v>50</v>
      </c>
      <c r="C727" t="s">
        <v>9</v>
      </c>
      <c r="D727" t="s">
        <v>55</v>
      </c>
      <c r="E727" t="s">
        <v>27</v>
      </c>
      <c r="F727" s="1">
        <v>41932</v>
      </c>
      <c r="G727">
        <v>32</v>
      </c>
      <c r="H727">
        <v>15.1</v>
      </c>
      <c r="I727">
        <v>6.2</v>
      </c>
    </row>
    <row r="728" spans="1:11">
      <c r="A728" t="s">
        <v>7</v>
      </c>
      <c r="B728" t="s">
        <v>12</v>
      </c>
      <c r="D728" t="s">
        <v>55</v>
      </c>
      <c r="E728" t="s">
        <v>27</v>
      </c>
      <c r="F728" s="1">
        <v>41932</v>
      </c>
      <c r="G728">
        <v>24</v>
      </c>
      <c r="H728">
        <v>10.4</v>
      </c>
      <c r="I728">
        <v>3.6</v>
      </c>
    </row>
    <row r="729" spans="1:11">
      <c r="A729" t="s">
        <v>49</v>
      </c>
      <c r="B729" t="s">
        <v>50</v>
      </c>
      <c r="C729" t="s">
        <v>16</v>
      </c>
      <c r="D729" t="s">
        <v>55</v>
      </c>
      <c r="E729" t="s">
        <v>27</v>
      </c>
      <c r="F729" s="1">
        <v>41932</v>
      </c>
      <c r="G729">
        <v>56</v>
      </c>
      <c r="H729">
        <v>12</v>
      </c>
      <c r="I729">
        <v>10.6</v>
      </c>
    </row>
    <row r="730" spans="1:11">
      <c r="A730" t="s">
        <v>7</v>
      </c>
      <c r="B730" t="s">
        <v>12</v>
      </c>
      <c r="D730" t="s">
        <v>55</v>
      </c>
      <c r="E730" t="s">
        <v>27</v>
      </c>
      <c r="F730" s="1">
        <v>41932</v>
      </c>
      <c r="G730">
        <v>46</v>
      </c>
      <c r="H730">
        <v>16.899999999999999</v>
      </c>
      <c r="I730">
        <v>13.1</v>
      </c>
    </row>
    <row r="731" spans="1:11">
      <c r="A731" t="s">
        <v>7</v>
      </c>
      <c r="B731" t="s">
        <v>12</v>
      </c>
      <c r="D731" t="s">
        <v>55</v>
      </c>
      <c r="E731" t="s">
        <v>27</v>
      </c>
      <c r="F731" s="1">
        <v>41932</v>
      </c>
      <c r="G731">
        <v>46</v>
      </c>
      <c r="H731">
        <v>24.7</v>
      </c>
      <c r="I731">
        <v>12.6</v>
      </c>
    </row>
    <row r="732" spans="1:11">
      <c r="A732" t="s">
        <v>14</v>
      </c>
      <c r="B732" t="s">
        <v>15</v>
      </c>
      <c r="C732" t="s">
        <v>9</v>
      </c>
      <c r="D732" t="s">
        <v>55</v>
      </c>
      <c r="E732" t="s">
        <v>27</v>
      </c>
      <c r="F732" s="1">
        <v>41932</v>
      </c>
      <c r="G732">
        <v>17</v>
      </c>
      <c r="H732">
        <v>0</v>
      </c>
      <c r="I732">
        <v>0</v>
      </c>
      <c r="K732" t="s">
        <v>25</v>
      </c>
    </row>
    <row r="733" spans="1:11">
      <c r="A733" t="s">
        <v>14</v>
      </c>
      <c r="B733" t="s">
        <v>15</v>
      </c>
      <c r="C733" t="s">
        <v>9</v>
      </c>
      <c r="D733" t="s">
        <v>55</v>
      </c>
      <c r="E733" t="s">
        <v>27</v>
      </c>
      <c r="F733" s="1">
        <v>41932</v>
      </c>
      <c r="G733">
        <v>17</v>
      </c>
      <c r="H733">
        <v>0</v>
      </c>
      <c r="I733">
        <v>0</v>
      </c>
      <c r="K733" t="s">
        <v>25</v>
      </c>
    </row>
    <row r="734" spans="1:11">
      <c r="A734" t="s">
        <v>14</v>
      </c>
      <c r="B734" t="s">
        <v>41</v>
      </c>
      <c r="C734" t="s">
        <v>9</v>
      </c>
      <c r="D734" t="s">
        <v>55</v>
      </c>
      <c r="E734" t="s">
        <v>27</v>
      </c>
      <c r="F734" s="1">
        <v>41932</v>
      </c>
      <c r="G734">
        <v>13</v>
      </c>
      <c r="H734">
        <v>0</v>
      </c>
      <c r="I734">
        <v>0</v>
      </c>
      <c r="K734" t="s">
        <v>25</v>
      </c>
    </row>
    <row r="735" spans="1:11">
      <c r="A735" t="s">
        <v>14</v>
      </c>
      <c r="B735" t="s">
        <v>41</v>
      </c>
      <c r="C735" t="s">
        <v>9</v>
      </c>
      <c r="D735" t="s">
        <v>55</v>
      </c>
      <c r="E735" t="s">
        <v>27</v>
      </c>
      <c r="F735" s="1">
        <v>41932</v>
      </c>
      <c r="G735">
        <v>13</v>
      </c>
      <c r="H735">
        <v>0</v>
      </c>
      <c r="I735">
        <v>0</v>
      </c>
      <c r="K735" t="s">
        <v>25</v>
      </c>
    </row>
    <row r="736" spans="1:11">
      <c r="A736" t="s">
        <v>14</v>
      </c>
      <c r="B736" t="s">
        <v>41</v>
      </c>
      <c r="C736" t="s">
        <v>9</v>
      </c>
      <c r="D736" t="s">
        <v>55</v>
      </c>
      <c r="E736" t="s">
        <v>27</v>
      </c>
      <c r="F736" s="1">
        <v>41932</v>
      </c>
      <c r="G736">
        <v>13</v>
      </c>
      <c r="H736">
        <v>0</v>
      </c>
      <c r="I736">
        <v>0</v>
      </c>
      <c r="K736" t="s">
        <v>25</v>
      </c>
    </row>
    <row r="737" spans="1:11">
      <c r="A737" t="s">
        <v>14</v>
      </c>
      <c r="B737" t="s">
        <v>41</v>
      </c>
      <c r="C737" t="s">
        <v>9</v>
      </c>
      <c r="D737" t="s">
        <v>55</v>
      </c>
      <c r="E737" t="s">
        <v>27</v>
      </c>
      <c r="F737" s="1">
        <v>41932</v>
      </c>
      <c r="G737">
        <v>13</v>
      </c>
      <c r="H737">
        <v>0</v>
      </c>
      <c r="I737">
        <v>0</v>
      </c>
      <c r="K737" t="s">
        <v>25</v>
      </c>
    </row>
    <row r="738" spans="1:11">
      <c r="A738" t="s">
        <v>14</v>
      </c>
      <c r="B738" t="s">
        <v>41</v>
      </c>
      <c r="C738" t="s">
        <v>9</v>
      </c>
      <c r="D738" t="s">
        <v>55</v>
      </c>
      <c r="E738" t="s">
        <v>27</v>
      </c>
      <c r="F738" s="1">
        <v>41932</v>
      </c>
      <c r="G738">
        <v>13</v>
      </c>
      <c r="H738">
        <v>0</v>
      </c>
      <c r="I738">
        <v>0</v>
      </c>
      <c r="K738" t="s">
        <v>25</v>
      </c>
    </row>
    <row r="739" spans="1:11">
      <c r="A739" t="s">
        <v>14</v>
      </c>
      <c r="B739" t="s">
        <v>41</v>
      </c>
      <c r="C739" t="s">
        <v>9</v>
      </c>
      <c r="D739" t="s">
        <v>55</v>
      </c>
      <c r="E739" t="s">
        <v>27</v>
      </c>
      <c r="F739" s="1">
        <v>41932</v>
      </c>
      <c r="G739">
        <v>13</v>
      </c>
      <c r="H739">
        <v>0</v>
      </c>
      <c r="I739">
        <v>0</v>
      </c>
      <c r="K739" t="s">
        <v>25</v>
      </c>
    </row>
    <row r="740" spans="1:11">
      <c r="A740" t="s">
        <v>14</v>
      </c>
      <c r="B740" t="s">
        <v>41</v>
      </c>
      <c r="C740" t="s">
        <v>9</v>
      </c>
      <c r="D740" t="s">
        <v>55</v>
      </c>
      <c r="E740" t="s">
        <v>27</v>
      </c>
      <c r="F740" s="1">
        <v>41932</v>
      </c>
      <c r="G740">
        <v>13</v>
      </c>
      <c r="H740">
        <v>0</v>
      </c>
      <c r="I740">
        <v>0</v>
      </c>
      <c r="K740" t="s">
        <v>25</v>
      </c>
    </row>
    <row r="741" spans="1:11">
      <c r="A741" t="s">
        <v>14</v>
      </c>
      <c r="B741" t="s">
        <v>41</v>
      </c>
      <c r="C741" t="s">
        <v>9</v>
      </c>
      <c r="D741" t="s">
        <v>55</v>
      </c>
      <c r="E741" t="s">
        <v>27</v>
      </c>
      <c r="F741" s="1">
        <v>41932</v>
      </c>
      <c r="G741">
        <v>13</v>
      </c>
      <c r="H741">
        <v>0</v>
      </c>
      <c r="I741">
        <v>0</v>
      </c>
      <c r="K741" t="s">
        <v>25</v>
      </c>
    </row>
    <row r="742" spans="1:11">
      <c r="A742" t="s">
        <v>14</v>
      </c>
      <c r="B742" t="s">
        <v>41</v>
      </c>
      <c r="C742" t="s">
        <v>9</v>
      </c>
      <c r="D742" t="s">
        <v>55</v>
      </c>
      <c r="E742" t="s">
        <v>27</v>
      </c>
      <c r="F742" s="1">
        <v>41932</v>
      </c>
      <c r="G742">
        <v>16</v>
      </c>
      <c r="H742">
        <v>0</v>
      </c>
      <c r="I742">
        <v>0</v>
      </c>
      <c r="K742" t="s">
        <v>25</v>
      </c>
    </row>
    <row r="743" spans="1:11">
      <c r="A743" t="s">
        <v>14</v>
      </c>
      <c r="B743" t="s">
        <v>41</v>
      </c>
      <c r="C743" t="s">
        <v>9</v>
      </c>
      <c r="D743" t="s">
        <v>55</v>
      </c>
      <c r="E743" t="s">
        <v>27</v>
      </c>
      <c r="F743" s="1">
        <v>41932</v>
      </c>
      <c r="G743">
        <v>16</v>
      </c>
      <c r="H743">
        <v>0</v>
      </c>
      <c r="I743">
        <v>0</v>
      </c>
      <c r="K743" t="s">
        <v>25</v>
      </c>
    </row>
    <row r="744" spans="1:11">
      <c r="A744" t="s">
        <v>14</v>
      </c>
      <c r="B744" t="s">
        <v>41</v>
      </c>
      <c r="C744" t="s">
        <v>9</v>
      </c>
      <c r="D744" t="s">
        <v>55</v>
      </c>
      <c r="E744" t="s">
        <v>27</v>
      </c>
      <c r="F744" s="1">
        <v>41932</v>
      </c>
      <c r="G744">
        <v>16</v>
      </c>
      <c r="H744">
        <v>0</v>
      </c>
      <c r="I744">
        <v>0</v>
      </c>
      <c r="K744" t="s">
        <v>25</v>
      </c>
    </row>
    <row r="745" spans="1:11">
      <c r="A745" t="s">
        <v>14</v>
      </c>
      <c r="B745" t="s">
        <v>41</v>
      </c>
      <c r="C745" t="s">
        <v>9</v>
      </c>
      <c r="D745" t="s">
        <v>55</v>
      </c>
      <c r="E745" t="s">
        <v>27</v>
      </c>
      <c r="F745" s="1">
        <v>41932</v>
      </c>
      <c r="G745">
        <v>16</v>
      </c>
      <c r="H745">
        <v>0</v>
      </c>
      <c r="I745">
        <v>0</v>
      </c>
      <c r="K745" t="s">
        <v>25</v>
      </c>
    </row>
    <row r="746" spans="1:11">
      <c r="A746" t="s">
        <v>14</v>
      </c>
      <c r="B746" t="s">
        <v>41</v>
      </c>
      <c r="C746" t="s">
        <v>9</v>
      </c>
      <c r="D746" t="s">
        <v>55</v>
      </c>
      <c r="E746" t="s">
        <v>27</v>
      </c>
      <c r="F746" s="1">
        <v>41932</v>
      </c>
      <c r="G746">
        <v>16</v>
      </c>
      <c r="H746">
        <v>0</v>
      </c>
      <c r="I746">
        <v>0</v>
      </c>
      <c r="K746" t="s">
        <v>25</v>
      </c>
    </row>
    <row r="747" spans="1:11">
      <c r="A747" t="s">
        <v>49</v>
      </c>
      <c r="B747" t="s">
        <v>50</v>
      </c>
      <c r="C747" t="s">
        <v>9</v>
      </c>
      <c r="D747" t="s">
        <v>55</v>
      </c>
      <c r="E747" t="s">
        <v>27</v>
      </c>
      <c r="F747" s="1">
        <v>41932</v>
      </c>
      <c r="G747">
        <v>32</v>
      </c>
      <c r="H747">
        <v>16.399999999999999</v>
      </c>
      <c r="I747">
        <v>5.0999999999999996</v>
      </c>
    </row>
    <row r="748" spans="1:11">
      <c r="A748" t="s">
        <v>7</v>
      </c>
      <c r="B748" t="s">
        <v>8</v>
      </c>
      <c r="C748" t="s">
        <v>16</v>
      </c>
      <c r="D748" t="s">
        <v>55</v>
      </c>
      <c r="E748" t="s">
        <v>27</v>
      </c>
      <c r="F748" s="1">
        <v>41932</v>
      </c>
      <c r="G748">
        <v>25</v>
      </c>
      <c r="H748">
        <v>11.2</v>
      </c>
      <c r="I748">
        <v>3.7</v>
      </c>
    </row>
    <row r="749" spans="1:11">
      <c r="A749" t="s">
        <v>14</v>
      </c>
      <c r="B749" t="s">
        <v>56</v>
      </c>
      <c r="C749" t="s">
        <v>9</v>
      </c>
      <c r="D749" t="s">
        <v>55</v>
      </c>
      <c r="E749" t="s">
        <v>27</v>
      </c>
      <c r="F749" s="1">
        <v>41932</v>
      </c>
      <c r="G749">
        <v>31</v>
      </c>
      <c r="H749">
        <v>13.3</v>
      </c>
      <c r="I749">
        <v>3.5</v>
      </c>
    </row>
    <row r="750" spans="1:11">
      <c r="A750" t="s">
        <v>14</v>
      </c>
      <c r="B750" t="s">
        <v>15</v>
      </c>
      <c r="C750" t="s">
        <v>16</v>
      </c>
      <c r="D750" t="s">
        <v>55</v>
      </c>
      <c r="E750" t="s">
        <v>27</v>
      </c>
      <c r="F750" s="1">
        <v>41932</v>
      </c>
      <c r="G750">
        <v>27</v>
      </c>
      <c r="H750">
        <v>14.4</v>
      </c>
      <c r="I750">
        <v>3</v>
      </c>
    </row>
    <row r="751" spans="1:11">
      <c r="A751" t="s">
        <v>14</v>
      </c>
      <c r="B751" t="s">
        <v>58</v>
      </c>
      <c r="C751" t="s">
        <v>9</v>
      </c>
      <c r="D751" t="s">
        <v>55</v>
      </c>
      <c r="E751" t="s">
        <v>27</v>
      </c>
      <c r="F751" s="1">
        <v>41932</v>
      </c>
      <c r="G751">
        <v>29</v>
      </c>
      <c r="H751">
        <v>13.9</v>
      </c>
      <c r="I751">
        <v>3.1</v>
      </c>
    </row>
    <row r="752" spans="1:11">
      <c r="A752" t="s">
        <v>14</v>
      </c>
      <c r="B752" t="s">
        <v>58</v>
      </c>
      <c r="C752" t="s">
        <v>16</v>
      </c>
      <c r="D752" t="s">
        <v>55</v>
      </c>
      <c r="E752" t="s">
        <v>27</v>
      </c>
      <c r="F752" s="1">
        <v>41932</v>
      </c>
      <c r="G752">
        <v>32</v>
      </c>
      <c r="H752">
        <v>16.5</v>
      </c>
      <c r="I752">
        <v>3.4</v>
      </c>
    </row>
    <row r="753" spans="1:11">
      <c r="A753" t="s">
        <v>7</v>
      </c>
      <c r="B753" t="s">
        <v>8</v>
      </c>
      <c r="C753" t="s">
        <v>16</v>
      </c>
      <c r="D753" t="s">
        <v>55</v>
      </c>
      <c r="E753" t="s">
        <v>27</v>
      </c>
      <c r="F753" s="1">
        <v>41932</v>
      </c>
      <c r="G753">
        <v>23</v>
      </c>
      <c r="H753">
        <v>14.1</v>
      </c>
      <c r="I753">
        <v>4.5</v>
      </c>
    </row>
    <row r="754" spans="1:11">
      <c r="A754" t="s">
        <v>7</v>
      </c>
      <c r="B754" t="s">
        <v>8</v>
      </c>
      <c r="C754" t="s">
        <v>16</v>
      </c>
      <c r="D754" t="s">
        <v>55</v>
      </c>
      <c r="E754" t="s">
        <v>27</v>
      </c>
      <c r="F754" s="1">
        <v>41932</v>
      </c>
      <c r="G754">
        <v>23</v>
      </c>
      <c r="H754">
        <v>12.7</v>
      </c>
      <c r="I754">
        <v>5.2</v>
      </c>
    </row>
    <row r="755" spans="1:11">
      <c r="A755" t="s">
        <v>7</v>
      </c>
      <c r="B755" t="s">
        <v>8</v>
      </c>
      <c r="C755" t="s">
        <v>16</v>
      </c>
      <c r="D755" t="s">
        <v>55</v>
      </c>
      <c r="E755" t="s">
        <v>27</v>
      </c>
      <c r="F755" s="1">
        <v>41932</v>
      </c>
      <c r="G755">
        <v>23</v>
      </c>
      <c r="H755">
        <v>0</v>
      </c>
      <c r="I755">
        <v>0</v>
      </c>
      <c r="K755" t="s">
        <v>25</v>
      </c>
    </row>
    <row r="756" spans="1:11">
      <c r="A756" t="s">
        <v>7</v>
      </c>
      <c r="B756" t="s">
        <v>8</v>
      </c>
      <c r="C756" t="s">
        <v>16</v>
      </c>
      <c r="D756" t="s">
        <v>55</v>
      </c>
      <c r="E756" t="s">
        <v>27</v>
      </c>
      <c r="F756" s="1">
        <v>41932</v>
      </c>
      <c r="G756">
        <v>23</v>
      </c>
      <c r="H756">
        <v>0</v>
      </c>
      <c r="I756">
        <v>0</v>
      </c>
      <c r="K756" t="s">
        <v>25</v>
      </c>
    </row>
    <row r="757" spans="1:11">
      <c r="A757" t="s">
        <v>7</v>
      </c>
      <c r="B757" t="s">
        <v>12</v>
      </c>
      <c r="D757" t="s">
        <v>55</v>
      </c>
      <c r="E757" t="s">
        <v>27</v>
      </c>
      <c r="F757" s="1">
        <v>41932</v>
      </c>
      <c r="G757">
        <v>35</v>
      </c>
      <c r="H757">
        <v>15.5</v>
      </c>
      <c r="I757">
        <v>6.6</v>
      </c>
    </row>
    <row r="758" spans="1:11">
      <c r="A758" t="s">
        <v>14</v>
      </c>
      <c r="B758" t="s">
        <v>17</v>
      </c>
      <c r="C758" t="s">
        <v>16</v>
      </c>
      <c r="D758" t="s">
        <v>55</v>
      </c>
      <c r="E758" t="s">
        <v>27</v>
      </c>
      <c r="F758" s="1">
        <v>41932</v>
      </c>
      <c r="G758">
        <v>24</v>
      </c>
      <c r="H758">
        <v>0</v>
      </c>
      <c r="I758">
        <v>0</v>
      </c>
      <c r="K758" t="s">
        <v>25</v>
      </c>
    </row>
    <row r="759" spans="1:11">
      <c r="A759" t="s">
        <v>14</v>
      </c>
      <c r="B759" t="s">
        <v>17</v>
      </c>
      <c r="C759" t="s">
        <v>16</v>
      </c>
      <c r="D759" t="s">
        <v>55</v>
      </c>
      <c r="E759" t="s">
        <v>27</v>
      </c>
      <c r="F759" s="1">
        <v>41932</v>
      </c>
      <c r="G759">
        <v>24</v>
      </c>
      <c r="H759">
        <v>0</v>
      </c>
      <c r="I759">
        <v>0</v>
      </c>
      <c r="K759" t="s">
        <v>25</v>
      </c>
    </row>
    <row r="760" spans="1:11">
      <c r="A760" t="s">
        <v>14</v>
      </c>
      <c r="B760" t="s">
        <v>17</v>
      </c>
      <c r="C760" t="s">
        <v>16</v>
      </c>
      <c r="D760" t="s">
        <v>55</v>
      </c>
      <c r="E760" t="s">
        <v>27</v>
      </c>
      <c r="F760" s="1">
        <v>41932</v>
      </c>
      <c r="G760">
        <v>24</v>
      </c>
      <c r="H760">
        <v>0</v>
      </c>
      <c r="I760">
        <v>0</v>
      </c>
      <c r="K760" t="s">
        <v>25</v>
      </c>
    </row>
    <row r="761" spans="1:11">
      <c r="A761" t="s">
        <v>14</v>
      </c>
      <c r="B761" t="s">
        <v>17</v>
      </c>
      <c r="C761" t="s">
        <v>16</v>
      </c>
      <c r="D761" t="s">
        <v>55</v>
      </c>
      <c r="E761" t="s">
        <v>27</v>
      </c>
      <c r="F761" s="1">
        <v>41932</v>
      </c>
      <c r="G761">
        <v>24</v>
      </c>
      <c r="H761">
        <v>0</v>
      </c>
      <c r="I761">
        <v>0</v>
      </c>
      <c r="K761" t="s">
        <v>25</v>
      </c>
    </row>
    <row r="762" spans="1:11">
      <c r="A762" t="s">
        <v>14</v>
      </c>
      <c r="B762" t="s">
        <v>17</v>
      </c>
      <c r="C762" t="s">
        <v>16</v>
      </c>
      <c r="D762" t="s">
        <v>55</v>
      </c>
      <c r="E762" t="s">
        <v>27</v>
      </c>
      <c r="F762" s="1">
        <v>41932</v>
      </c>
      <c r="G762">
        <v>24</v>
      </c>
      <c r="H762">
        <v>0</v>
      </c>
      <c r="I762">
        <v>0</v>
      </c>
      <c r="K762" t="s">
        <v>25</v>
      </c>
    </row>
    <row r="763" spans="1:11">
      <c r="A763" t="s">
        <v>14</v>
      </c>
      <c r="B763" t="s">
        <v>17</v>
      </c>
      <c r="C763" t="s">
        <v>16</v>
      </c>
      <c r="D763" t="s">
        <v>55</v>
      </c>
      <c r="E763" t="s">
        <v>27</v>
      </c>
      <c r="F763" s="1">
        <v>41932</v>
      </c>
      <c r="G763">
        <v>24</v>
      </c>
      <c r="H763">
        <v>0</v>
      </c>
      <c r="I763">
        <v>0</v>
      </c>
      <c r="K763" t="s">
        <v>25</v>
      </c>
    </row>
    <row r="764" spans="1:11">
      <c r="A764" t="s">
        <v>14</v>
      </c>
      <c r="B764" t="s">
        <v>17</v>
      </c>
      <c r="C764" t="s">
        <v>16</v>
      </c>
      <c r="D764" t="s">
        <v>55</v>
      </c>
      <c r="E764" t="s">
        <v>27</v>
      </c>
      <c r="F764" s="1">
        <v>41932</v>
      </c>
      <c r="G764">
        <v>24</v>
      </c>
      <c r="H764">
        <v>0</v>
      </c>
      <c r="I764">
        <v>0</v>
      </c>
      <c r="K764" t="s">
        <v>25</v>
      </c>
    </row>
    <row r="765" spans="1:11">
      <c r="A765" t="s">
        <v>14</v>
      </c>
      <c r="B765" t="s">
        <v>17</v>
      </c>
      <c r="C765" t="s">
        <v>16</v>
      </c>
      <c r="D765" t="s">
        <v>55</v>
      </c>
      <c r="E765" t="s">
        <v>27</v>
      </c>
      <c r="F765" s="1">
        <v>41932</v>
      </c>
      <c r="G765">
        <v>24</v>
      </c>
      <c r="H765">
        <v>0</v>
      </c>
      <c r="I765">
        <v>0</v>
      </c>
      <c r="K765" t="s">
        <v>25</v>
      </c>
    </row>
    <row r="766" spans="1:11">
      <c r="A766" t="s">
        <v>14</v>
      </c>
      <c r="B766" t="s">
        <v>17</v>
      </c>
      <c r="C766" t="s">
        <v>16</v>
      </c>
      <c r="D766" t="s">
        <v>55</v>
      </c>
      <c r="E766" t="s">
        <v>27</v>
      </c>
      <c r="F766" s="1">
        <v>41932</v>
      </c>
      <c r="G766">
        <v>24</v>
      </c>
      <c r="H766">
        <v>0</v>
      </c>
      <c r="I766">
        <v>0</v>
      </c>
      <c r="K766" t="s">
        <v>25</v>
      </c>
    </row>
    <row r="767" spans="1:11">
      <c r="A767" t="s">
        <v>14</v>
      </c>
      <c r="B767" t="s">
        <v>17</v>
      </c>
      <c r="C767" t="s">
        <v>16</v>
      </c>
      <c r="D767" t="s">
        <v>55</v>
      </c>
      <c r="E767" t="s">
        <v>27</v>
      </c>
      <c r="F767" s="1">
        <v>41932</v>
      </c>
      <c r="G767">
        <v>24</v>
      </c>
      <c r="H767">
        <v>0</v>
      </c>
      <c r="I767">
        <v>0</v>
      </c>
      <c r="K767" t="s">
        <v>25</v>
      </c>
    </row>
    <row r="768" spans="1:11">
      <c r="A768" t="s">
        <v>14</v>
      </c>
      <c r="B768" t="s">
        <v>17</v>
      </c>
      <c r="C768" t="s">
        <v>16</v>
      </c>
      <c r="D768" t="s">
        <v>55</v>
      </c>
      <c r="E768" t="s">
        <v>27</v>
      </c>
      <c r="F768" s="1">
        <v>41932</v>
      </c>
      <c r="G768">
        <v>24</v>
      </c>
      <c r="H768">
        <v>0</v>
      </c>
      <c r="I768">
        <v>0</v>
      </c>
      <c r="K768" t="s">
        <v>25</v>
      </c>
    </row>
    <row r="769" spans="1:11">
      <c r="A769" t="s">
        <v>14</v>
      </c>
      <c r="B769" t="s">
        <v>17</v>
      </c>
      <c r="C769" t="s">
        <v>16</v>
      </c>
      <c r="D769" t="s">
        <v>55</v>
      </c>
      <c r="E769" t="s">
        <v>27</v>
      </c>
      <c r="F769" s="1">
        <v>41932</v>
      </c>
      <c r="G769">
        <v>24</v>
      </c>
      <c r="H769">
        <v>0</v>
      </c>
      <c r="I769">
        <v>0</v>
      </c>
      <c r="K769" t="s">
        <v>25</v>
      </c>
    </row>
    <row r="770" spans="1:11">
      <c r="A770" t="s">
        <v>14</v>
      </c>
      <c r="B770" t="s">
        <v>17</v>
      </c>
      <c r="C770" t="s">
        <v>16</v>
      </c>
      <c r="D770" t="s">
        <v>55</v>
      </c>
      <c r="E770" t="s">
        <v>27</v>
      </c>
      <c r="F770" s="1">
        <v>41932</v>
      </c>
      <c r="G770">
        <v>26</v>
      </c>
      <c r="H770">
        <v>0</v>
      </c>
      <c r="I770">
        <v>0</v>
      </c>
      <c r="K770" t="s">
        <v>25</v>
      </c>
    </row>
    <row r="771" spans="1:11">
      <c r="A771" t="s">
        <v>14</v>
      </c>
      <c r="B771" t="s">
        <v>17</v>
      </c>
      <c r="C771" t="s">
        <v>16</v>
      </c>
      <c r="D771" t="s">
        <v>55</v>
      </c>
      <c r="E771" t="s">
        <v>27</v>
      </c>
      <c r="F771" s="1">
        <v>41932</v>
      </c>
      <c r="G771">
        <v>26</v>
      </c>
      <c r="H771">
        <v>0</v>
      </c>
      <c r="I771">
        <v>0</v>
      </c>
      <c r="K771" t="s">
        <v>25</v>
      </c>
    </row>
    <row r="772" spans="1:11">
      <c r="A772" t="s">
        <v>14</v>
      </c>
      <c r="B772" t="s">
        <v>17</v>
      </c>
      <c r="C772" t="s">
        <v>16</v>
      </c>
      <c r="D772" t="s">
        <v>55</v>
      </c>
      <c r="E772" t="s">
        <v>27</v>
      </c>
      <c r="F772" s="1">
        <v>41932</v>
      </c>
      <c r="G772">
        <v>26</v>
      </c>
      <c r="H772">
        <v>0</v>
      </c>
      <c r="I772">
        <v>0</v>
      </c>
      <c r="K772" t="s">
        <v>25</v>
      </c>
    </row>
    <row r="773" spans="1:11">
      <c r="A773" t="s">
        <v>14</v>
      </c>
      <c r="B773" t="s">
        <v>17</v>
      </c>
      <c r="C773" t="s">
        <v>16</v>
      </c>
      <c r="D773" t="s">
        <v>55</v>
      </c>
      <c r="E773" t="s">
        <v>27</v>
      </c>
      <c r="F773" s="1">
        <v>41932</v>
      </c>
      <c r="G773">
        <v>26</v>
      </c>
      <c r="H773">
        <v>0</v>
      </c>
      <c r="I773">
        <v>0</v>
      </c>
      <c r="K773" t="s">
        <v>25</v>
      </c>
    </row>
    <row r="774" spans="1:11">
      <c r="A774" t="s">
        <v>14</v>
      </c>
      <c r="B774" t="s">
        <v>17</v>
      </c>
      <c r="C774" t="s">
        <v>16</v>
      </c>
      <c r="D774" t="s">
        <v>55</v>
      </c>
      <c r="E774" t="s">
        <v>27</v>
      </c>
      <c r="F774" s="1">
        <v>41932</v>
      </c>
      <c r="G774">
        <v>26</v>
      </c>
      <c r="H774">
        <v>0</v>
      </c>
      <c r="I774">
        <v>0</v>
      </c>
      <c r="K774" t="s">
        <v>25</v>
      </c>
    </row>
    <row r="775" spans="1:11">
      <c r="A775" t="s">
        <v>14</v>
      </c>
      <c r="B775" t="s">
        <v>19</v>
      </c>
      <c r="D775" t="s">
        <v>55</v>
      </c>
      <c r="E775" t="s">
        <v>27</v>
      </c>
      <c r="F775" s="1">
        <v>41932</v>
      </c>
      <c r="G775">
        <v>10</v>
      </c>
      <c r="H775">
        <v>0</v>
      </c>
      <c r="I775">
        <v>0</v>
      </c>
      <c r="K775" t="s">
        <v>25</v>
      </c>
    </row>
    <row r="776" spans="1:11">
      <c r="A776" t="s">
        <v>14</v>
      </c>
      <c r="B776" t="s">
        <v>19</v>
      </c>
      <c r="D776" t="s">
        <v>55</v>
      </c>
      <c r="E776" t="s">
        <v>27</v>
      </c>
      <c r="F776" s="1">
        <v>41932</v>
      </c>
      <c r="G776">
        <v>10</v>
      </c>
      <c r="H776">
        <v>0</v>
      </c>
      <c r="I776">
        <v>0</v>
      </c>
      <c r="K776" t="s">
        <v>25</v>
      </c>
    </row>
    <row r="777" spans="1:11">
      <c r="A777" t="s">
        <v>14</v>
      </c>
      <c r="B777" t="s">
        <v>19</v>
      </c>
      <c r="D777" t="s">
        <v>55</v>
      </c>
      <c r="E777" t="s">
        <v>27</v>
      </c>
      <c r="F777" s="1">
        <v>41932</v>
      </c>
      <c r="G777">
        <v>10</v>
      </c>
      <c r="H777">
        <v>0</v>
      </c>
      <c r="I777">
        <v>0</v>
      </c>
      <c r="K777" t="s">
        <v>25</v>
      </c>
    </row>
    <row r="778" spans="1:11">
      <c r="A778" t="s">
        <v>14</v>
      </c>
      <c r="B778" t="s">
        <v>22</v>
      </c>
      <c r="C778" t="s">
        <v>16</v>
      </c>
      <c r="D778" t="s">
        <v>55</v>
      </c>
      <c r="E778" t="s">
        <v>27</v>
      </c>
      <c r="F778" s="1">
        <v>41932</v>
      </c>
      <c r="G778">
        <v>22</v>
      </c>
      <c r="H778">
        <v>8.6999999999999993</v>
      </c>
      <c r="I778">
        <v>2.5</v>
      </c>
    </row>
    <row r="779" spans="1:11">
      <c r="A779" t="s">
        <v>14</v>
      </c>
      <c r="B779" t="s">
        <v>22</v>
      </c>
      <c r="C779" t="s">
        <v>16</v>
      </c>
      <c r="D779" t="s">
        <v>55</v>
      </c>
      <c r="E779" t="s">
        <v>27</v>
      </c>
      <c r="F779" s="1">
        <v>41932</v>
      </c>
      <c r="G779">
        <v>22</v>
      </c>
      <c r="H779">
        <v>0</v>
      </c>
      <c r="I779">
        <v>0</v>
      </c>
      <c r="K779" t="s">
        <v>25</v>
      </c>
    </row>
    <row r="780" spans="1:11">
      <c r="A780" t="s">
        <v>14</v>
      </c>
      <c r="B780" t="s">
        <v>22</v>
      </c>
      <c r="C780" t="s">
        <v>16</v>
      </c>
      <c r="D780" t="s">
        <v>55</v>
      </c>
      <c r="E780" t="s">
        <v>27</v>
      </c>
      <c r="F780" s="1">
        <v>41932</v>
      </c>
      <c r="G780">
        <v>22</v>
      </c>
      <c r="H780">
        <v>0</v>
      </c>
      <c r="I780">
        <v>0</v>
      </c>
      <c r="K780" t="s">
        <v>25</v>
      </c>
    </row>
    <row r="781" spans="1:11">
      <c r="A781" t="s">
        <v>7</v>
      </c>
      <c r="B781" t="s">
        <v>8</v>
      </c>
      <c r="C781" t="s">
        <v>16</v>
      </c>
      <c r="D781" t="s">
        <v>55</v>
      </c>
      <c r="E781" t="s">
        <v>27</v>
      </c>
      <c r="F781" s="1">
        <v>41932</v>
      </c>
      <c r="G781">
        <v>20</v>
      </c>
      <c r="H781">
        <v>11</v>
      </c>
      <c r="I781">
        <v>4.7</v>
      </c>
    </row>
    <row r="782" spans="1:11">
      <c r="A782" t="s">
        <v>7</v>
      </c>
      <c r="B782" t="s">
        <v>8</v>
      </c>
      <c r="C782" t="s">
        <v>16</v>
      </c>
      <c r="D782" t="s">
        <v>55</v>
      </c>
      <c r="E782" t="s">
        <v>27</v>
      </c>
      <c r="F782" s="1">
        <v>41932</v>
      </c>
      <c r="G782">
        <v>20</v>
      </c>
      <c r="H782">
        <v>8.8000000000000007</v>
      </c>
      <c r="I782">
        <v>3.9</v>
      </c>
    </row>
    <row r="783" spans="1:11">
      <c r="A783" t="s">
        <v>14</v>
      </c>
      <c r="B783" t="s">
        <v>17</v>
      </c>
      <c r="C783" t="s">
        <v>9</v>
      </c>
      <c r="D783" t="s">
        <v>55</v>
      </c>
      <c r="E783" t="s">
        <v>27</v>
      </c>
      <c r="F783" s="1">
        <v>41932</v>
      </c>
      <c r="G783">
        <v>22</v>
      </c>
      <c r="H783">
        <v>10.6</v>
      </c>
      <c r="I783">
        <v>2.6</v>
      </c>
    </row>
    <row r="784" spans="1:11">
      <c r="A784" t="s">
        <v>14</v>
      </c>
      <c r="B784" t="s">
        <v>22</v>
      </c>
      <c r="C784" t="s">
        <v>9</v>
      </c>
      <c r="D784" t="s">
        <v>55</v>
      </c>
      <c r="E784" t="s">
        <v>27</v>
      </c>
      <c r="F784" s="1">
        <v>41932</v>
      </c>
      <c r="G784">
        <v>13</v>
      </c>
      <c r="H784">
        <v>0</v>
      </c>
      <c r="I784">
        <v>0</v>
      </c>
      <c r="K784" t="s">
        <v>25</v>
      </c>
    </row>
    <row r="785" spans="1:11">
      <c r="A785" t="s">
        <v>14</v>
      </c>
      <c r="B785" t="s">
        <v>22</v>
      </c>
      <c r="C785" t="s">
        <v>9</v>
      </c>
      <c r="D785" t="s">
        <v>55</v>
      </c>
      <c r="E785" t="s">
        <v>27</v>
      </c>
      <c r="F785" s="1">
        <v>41932</v>
      </c>
      <c r="G785">
        <v>13</v>
      </c>
      <c r="H785">
        <v>0</v>
      </c>
      <c r="I785">
        <v>0</v>
      </c>
      <c r="K785" t="s">
        <v>25</v>
      </c>
    </row>
    <row r="786" spans="1:11">
      <c r="A786" t="s">
        <v>14</v>
      </c>
      <c r="B786" t="s">
        <v>22</v>
      </c>
      <c r="C786" t="s">
        <v>9</v>
      </c>
      <c r="D786" t="s">
        <v>55</v>
      </c>
      <c r="E786" t="s">
        <v>27</v>
      </c>
      <c r="F786" s="1">
        <v>41932</v>
      </c>
      <c r="G786">
        <v>13</v>
      </c>
      <c r="H786">
        <v>0</v>
      </c>
      <c r="I786">
        <v>0</v>
      </c>
      <c r="K786" t="s">
        <v>25</v>
      </c>
    </row>
    <row r="787" spans="1:11">
      <c r="A787" t="s">
        <v>14</v>
      </c>
      <c r="B787" t="s">
        <v>22</v>
      </c>
      <c r="C787" t="s">
        <v>9</v>
      </c>
      <c r="D787" t="s">
        <v>55</v>
      </c>
      <c r="E787" t="s">
        <v>27</v>
      </c>
      <c r="F787" s="1">
        <v>41932</v>
      </c>
      <c r="G787">
        <v>13</v>
      </c>
      <c r="H787">
        <v>0</v>
      </c>
      <c r="I787">
        <v>0</v>
      </c>
      <c r="K787" t="s">
        <v>25</v>
      </c>
    </row>
    <row r="788" spans="1:11">
      <c r="A788" t="s">
        <v>14</v>
      </c>
      <c r="B788" t="s">
        <v>22</v>
      </c>
      <c r="C788" t="s">
        <v>9</v>
      </c>
      <c r="D788" t="s">
        <v>55</v>
      </c>
      <c r="E788" t="s">
        <v>27</v>
      </c>
      <c r="F788" s="1">
        <v>41932</v>
      </c>
      <c r="G788">
        <v>13</v>
      </c>
      <c r="H788">
        <v>0</v>
      </c>
      <c r="I788">
        <v>0</v>
      </c>
      <c r="K788" t="s">
        <v>25</v>
      </c>
    </row>
    <row r="789" spans="1:11">
      <c r="A789" t="s">
        <v>14</v>
      </c>
      <c r="B789" t="s">
        <v>22</v>
      </c>
      <c r="C789" t="s">
        <v>9</v>
      </c>
      <c r="D789" t="s">
        <v>55</v>
      </c>
      <c r="E789" t="s">
        <v>27</v>
      </c>
      <c r="F789" s="1">
        <v>41932</v>
      </c>
      <c r="G789">
        <v>13</v>
      </c>
      <c r="H789">
        <v>0</v>
      </c>
      <c r="I789">
        <v>0</v>
      </c>
      <c r="K789" t="s">
        <v>25</v>
      </c>
    </row>
    <row r="790" spans="1:11">
      <c r="A790" t="s">
        <v>14</v>
      </c>
      <c r="B790" t="s">
        <v>22</v>
      </c>
      <c r="C790" t="s">
        <v>9</v>
      </c>
      <c r="D790" t="s">
        <v>55</v>
      </c>
      <c r="E790" t="s">
        <v>27</v>
      </c>
      <c r="F790" s="1">
        <v>41932</v>
      </c>
      <c r="G790">
        <v>10</v>
      </c>
      <c r="H790">
        <v>0</v>
      </c>
      <c r="I790">
        <v>0</v>
      </c>
      <c r="K790" t="s">
        <v>25</v>
      </c>
    </row>
    <row r="791" spans="1:11">
      <c r="A791" t="s">
        <v>14</v>
      </c>
      <c r="B791" t="s">
        <v>22</v>
      </c>
      <c r="C791" t="s">
        <v>9</v>
      </c>
      <c r="D791" t="s">
        <v>55</v>
      </c>
      <c r="E791" t="s">
        <v>27</v>
      </c>
      <c r="F791" s="1">
        <v>41932</v>
      </c>
      <c r="G791">
        <v>10</v>
      </c>
      <c r="H791">
        <v>0</v>
      </c>
      <c r="I791">
        <v>0</v>
      </c>
      <c r="K791" t="s">
        <v>25</v>
      </c>
    </row>
    <row r="792" spans="1:11">
      <c r="A792" t="s">
        <v>14</v>
      </c>
      <c r="B792" t="s">
        <v>22</v>
      </c>
      <c r="C792" t="s">
        <v>9</v>
      </c>
      <c r="D792" t="s">
        <v>55</v>
      </c>
      <c r="E792" t="s">
        <v>27</v>
      </c>
      <c r="F792" s="1">
        <v>41932</v>
      </c>
      <c r="G792">
        <v>10</v>
      </c>
      <c r="H792">
        <v>0</v>
      </c>
      <c r="I792">
        <v>0</v>
      </c>
      <c r="K792" t="s">
        <v>25</v>
      </c>
    </row>
    <row r="793" spans="1:11">
      <c r="A793" t="s">
        <v>14</v>
      </c>
      <c r="B793" t="s">
        <v>22</v>
      </c>
      <c r="C793" t="s">
        <v>9</v>
      </c>
      <c r="D793" t="s">
        <v>55</v>
      </c>
      <c r="E793" t="s">
        <v>27</v>
      </c>
      <c r="F793" s="1">
        <v>41932</v>
      </c>
      <c r="G793">
        <v>10</v>
      </c>
      <c r="H793">
        <v>0</v>
      </c>
      <c r="I793">
        <v>0</v>
      </c>
      <c r="K793" t="s">
        <v>25</v>
      </c>
    </row>
    <row r="794" spans="1:11">
      <c r="A794" t="s">
        <v>14</v>
      </c>
      <c r="B794" t="s">
        <v>22</v>
      </c>
      <c r="C794" t="s">
        <v>9</v>
      </c>
      <c r="D794" t="s">
        <v>55</v>
      </c>
      <c r="E794" t="s">
        <v>27</v>
      </c>
      <c r="F794" s="1">
        <v>41932</v>
      </c>
      <c r="G794">
        <v>10</v>
      </c>
      <c r="H794">
        <v>0</v>
      </c>
      <c r="I794">
        <v>0</v>
      </c>
      <c r="K794" t="s">
        <v>25</v>
      </c>
    </row>
    <row r="795" spans="1:11">
      <c r="A795" t="s">
        <v>14</v>
      </c>
      <c r="B795" t="s">
        <v>22</v>
      </c>
      <c r="C795" t="s">
        <v>9</v>
      </c>
      <c r="D795" t="s">
        <v>55</v>
      </c>
      <c r="E795" t="s">
        <v>27</v>
      </c>
      <c r="F795" s="1">
        <v>41932</v>
      </c>
      <c r="G795">
        <v>10</v>
      </c>
      <c r="H795">
        <v>0</v>
      </c>
      <c r="I795">
        <v>0</v>
      </c>
      <c r="K795" t="s">
        <v>25</v>
      </c>
    </row>
    <row r="796" spans="1:11">
      <c r="A796" t="s">
        <v>14</v>
      </c>
      <c r="B796" t="s">
        <v>22</v>
      </c>
      <c r="C796" t="s">
        <v>9</v>
      </c>
      <c r="D796" t="s">
        <v>55</v>
      </c>
      <c r="E796" t="s">
        <v>27</v>
      </c>
      <c r="F796" s="1">
        <v>41932</v>
      </c>
      <c r="G796">
        <v>10</v>
      </c>
      <c r="H796">
        <v>0</v>
      </c>
      <c r="I796">
        <v>0</v>
      </c>
      <c r="K796" t="s">
        <v>25</v>
      </c>
    </row>
    <row r="797" spans="1:11">
      <c r="A797" t="s">
        <v>14</v>
      </c>
      <c r="B797" t="s">
        <v>22</v>
      </c>
      <c r="C797" t="s">
        <v>9</v>
      </c>
      <c r="D797" t="s">
        <v>55</v>
      </c>
      <c r="E797" t="s">
        <v>27</v>
      </c>
      <c r="F797" s="1">
        <v>41932</v>
      </c>
      <c r="G797">
        <v>10</v>
      </c>
      <c r="H797">
        <v>0</v>
      </c>
      <c r="I797">
        <v>0</v>
      </c>
      <c r="K797" t="s">
        <v>25</v>
      </c>
    </row>
    <row r="798" spans="1:11">
      <c r="A798" t="s">
        <v>14</v>
      </c>
      <c r="B798" t="s">
        <v>22</v>
      </c>
      <c r="C798" t="s">
        <v>9</v>
      </c>
      <c r="D798" t="s">
        <v>55</v>
      </c>
      <c r="E798" t="s">
        <v>27</v>
      </c>
      <c r="F798" s="1">
        <v>41932</v>
      </c>
      <c r="G798">
        <v>10</v>
      </c>
      <c r="H798">
        <v>0</v>
      </c>
      <c r="I798">
        <v>0</v>
      </c>
      <c r="K798" t="s">
        <v>25</v>
      </c>
    </row>
    <row r="799" spans="1:11">
      <c r="A799" t="s">
        <v>14</v>
      </c>
      <c r="B799" t="s">
        <v>22</v>
      </c>
      <c r="C799" t="s">
        <v>9</v>
      </c>
      <c r="D799" t="s">
        <v>55</v>
      </c>
      <c r="E799" t="s">
        <v>27</v>
      </c>
      <c r="F799" s="1">
        <v>41932</v>
      </c>
      <c r="G799">
        <v>10</v>
      </c>
      <c r="H799">
        <v>0</v>
      </c>
      <c r="I799">
        <v>0</v>
      </c>
      <c r="K799" t="s">
        <v>25</v>
      </c>
    </row>
    <row r="800" spans="1:11">
      <c r="A800" t="s">
        <v>14</v>
      </c>
      <c r="B800" t="s">
        <v>22</v>
      </c>
      <c r="C800" t="s">
        <v>9</v>
      </c>
      <c r="D800" t="s">
        <v>55</v>
      </c>
      <c r="E800" t="s">
        <v>27</v>
      </c>
      <c r="F800" s="1">
        <v>41932</v>
      </c>
      <c r="G800">
        <v>10</v>
      </c>
      <c r="H800">
        <v>0</v>
      </c>
      <c r="I800">
        <v>0</v>
      </c>
      <c r="K800" t="s">
        <v>25</v>
      </c>
    </row>
    <row r="801" spans="1:11">
      <c r="A801" t="s">
        <v>14</v>
      </c>
      <c r="B801" t="s">
        <v>22</v>
      </c>
      <c r="C801" t="s">
        <v>9</v>
      </c>
      <c r="D801" t="s">
        <v>55</v>
      </c>
      <c r="E801" t="s">
        <v>27</v>
      </c>
      <c r="F801" s="1">
        <v>41932</v>
      </c>
      <c r="G801">
        <v>10</v>
      </c>
      <c r="H801">
        <v>0</v>
      </c>
      <c r="I801">
        <v>0</v>
      </c>
      <c r="K801" t="s">
        <v>25</v>
      </c>
    </row>
    <row r="802" spans="1:11">
      <c r="A802" t="s">
        <v>14</v>
      </c>
      <c r="B802" t="s">
        <v>22</v>
      </c>
      <c r="C802" t="s">
        <v>9</v>
      </c>
      <c r="D802" t="s">
        <v>55</v>
      </c>
      <c r="E802" t="s">
        <v>27</v>
      </c>
      <c r="F802" s="1">
        <v>41932</v>
      </c>
      <c r="G802">
        <v>10</v>
      </c>
      <c r="H802">
        <v>0</v>
      </c>
      <c r="I802">
        <v>0</v>
      </c>
      <c r="K802" t="s">
        <v>25</v>
      </c>
    </row>
    <row r="803" spans="1:11">
      <c r="A803" t="s">
        <v>14</v>
      </c>
      <c r="B803" t="s">
        <v>58</v>
      </c>
      <c r="C803" t="s">
        <v>9</v>
      </c>
      <c r="D803" t="s">
        <v>55</v>
      </c>
      <c r="E803" t="s">
        <v>27</v>
      </c>
      <c r="F803" s="1">
        <v>41932</v>
      </c>
      <c r="G803">
        <v>23</v>
      </c>
      <c r="H803">
        <v>0</v>
      </c>
      <c r="I803">
        <v>0</v>
      </c>
      <c r="K803" t="s">
        <v>25</v>
      </c>
    </row>
    <row r="804" spans="1:11">
      <c r="A804" t="s">
        <v>14</v>
      </c>
      <c r="B804" t="s">
        <v>58</v>
      </c>
      <c r="C804" t="s">
        <v>9</v>
      </c>
      <c r="D804" t="s">
        <v>55</v>
      </c>
      <c r="E804" t="s">
        <v>27</v>
      </c>
      <c r="F804" s="1">
        <v>41932</v>
      </c>
      <c r="G804">
        <v>23</v>
      </c>
      <c r="H804">
        <v>0</v>
      </c>
      <c r="I804">
        <v>0</v>
      </c>
      <c r="K804" t="s">
        <v>25</v>
      </c>
    </row>
    <row r="805" spans="1:11">
      <c r="A805" t="s">
        <v>14</v>
      </c>
      <c r="B805" t="s">
        <v>58</v>
      </c>
      <c r="C805" t="s">
        <v>9</v>
      </c>
      <c r="D805" t="s">
        <v>55</v>
      </c>
      <c r="E805" t="s">
        <v>27</v>
      </c>
      <c r="F805" s="1">
        <v>41932</v>
      </c>
      <c r="G805">
        <v>23</v>
      </c>
      <c r="H805">
        <v>0</v>
      </c>
      <c r="I805">
        <v>0</v>
      </c>
      <c r="K805" t="s">
        <v>25</v>
      </c>
    </row>
    <row r="806" spans="1:11">
      <c r="A806" t="s">
        <v>14</v>
      </c>
      <c r="B806" t="s">
        <v>58</v>
      </c>
      <c r="C806" t="s">
        <v>9</v>
      </c>
      <c r="D806" t="s">
        <v>55</v>
      </c>
      <c r="E806" t="s">
        <v>27</v>
      </c>
      <c r="F806" s="1">
        <v>41932</v>
      </c>
      <c r="G806">
        <v>23</v>
      </c>
      <c r="H806">
        <v>0</v>
      </c>
      <c r="I806">
        <v>0</v>
      </c>
      <c r="K806" t="s">
        <v>25</v>
      </c>
    </row>
    <row r="807" spans="1:11">
      <c r="A807" t="s">
        <v>14</v>
      </c>
      <c r="B807" t="s">
        <v>58</v>
      </c>
      <c r="C807" t="s">
        <v>9</v>
      </c>
      <c r="D807" t="s">
        <v>55</v>
      </c>
      <c r="E807" t="s">
        <v>27</v>
      </c>
      <c r="F807" s="1">
        <v>41932</v>
      </c>
      <c r="G807">
        <v>25</v>
      </c>
      <c r="H807">
        <v>13.6</v>
      </c>
      <c r="I807">
        <v>2</v>
      </c>
    </row>
    <row r="808" spans="1:11">
      <c r="A808" t="s">
        <v>14</v>
      </c>
      <c r="B808" t="s">
        <v>58</v>
      </c>
      <c r="C808" t="s">
        <v>9</v>
      </c>
      <c r="D808" t="s">
        <v>55</v>
      </c>
      <c r="E808" t="s">
        <v>27</v>
      </c>
      <c r="F808" s="1">
        <v>41932</v>
      </c>
      <c r="G808">
        <v>25</v>
      </c>
      <c r="H808">
        <v>0</v>
      </c>
      <c r="I808">
        <v>0</v>
      </c>
      <c r="K808" t="s">
        <v>25</v>
      </c>
    </row>
    <row r="809" spans="1:11">
      <c r="A809" t="s">
        <v>14</v>
      </c>
      <c r="B809" t="s">
        <v>58</v>
      </c>
      <c r="C809" t="s">
        <v>9</v>
      </c>
      <c r="D809" t="s">
        <v>55</v>
      </c>
      <c r="E809" t="s">
        <v>27</v>
      </c>
      <c r="F809" s="1">
        <v>41932</v>
      </c>
      <c r="G809">
        <v>25</v>
      </c>
      <c r="H809">
        <v>0</v>
      </c>
      <c r="I809">
        <v>0</v>
      </c>
      <c r="K809" t="s">
        <v>25</v>
      </c>
    </row>
    <row r="810" spans="1:11">
      <c r="A810" t="s">
        <v>14</v>
      </c>
      <c r="B810" t="s">
        <v>58</v>
      </c>
      <c r="C810" t="s">
        <v>9</v>
      </c>
      <c r="D810" t="s">
        <v>55</v>
      </c>
      <c r="E810" t="s">
        <v>27</v>
      </c>
      <c r="F810" s="1">
        <v>41932</v>
      </c>
      <c r="G810">
        <v>25</v>
      </c>
      <c r="H810">
        <v>0</v>
      </c>
      <c r="I810">
        <v>0</v>
      </c>
      <c r="K810" t="s">
        <v>25</v>
      </c>
    </row>
    <row r="811" spans="1:11">
      <c r="A811" t="s">
        <v>14</v>
      </c>
      <c r="B811" t="s">
        <v>22</v>
      </c>
      <c r="C811" t="s">
        <v>16</v>
      </c>
      <c r="D811" t="s">
        <v>55</v>
      </c>
      <c r="E811" t="s">
        <v>27</v>
      </c>
      <c r="F811" s="1">
        <v>41932</v>
      </c>
      <c r="G811">
        <v>22</v>
      </c>
      <c r="H811">
        <v>0</v>
      </c>
      <c r="I811">
        <v>0</v>
      </c>
      <c r="K811" t="s">
        <v>25</v>
      </c>
    </row>
    <row r="812" spans="1:11">
      <c r="A812" t="s">
        <v>14</v>
      </c>
      <c r="B812" t="s">
        <v>22</v>
      </c>
      <c r="C812" t="s">
        <v>16</v>
      </c>
      <c r="D812" t="s">
        <v>55</v>
      </c>
      <c r="E812" t="s">
        <v>27</v>
      </c>
      <c r="F812" s="1">
        <v>41932</v>
      </c>
      <c r="G812">
        <v>22</v>
      </c>
      <c r="H812">
        <v>0</v>
      </c>
      <c r="I812">
        <v>0</v>
      </c>
      <c r="K812" t="s">
        <v>25</v>
      </c>
    </row>
    <row r="813" spans="1:11">
      <c r="A813" t="s">
        <v>14</v>
      </c>
      <c r="B813" t="s">
        <v>22</v>
      </c>
      <c r="C813" t="s">
        <v>16</v>
      </c>
      <c r="D813" t="s">
        <v>55</v>
      </c>
      <c r="E813" t="s">
        <v>27</v>
      </c>
      <c r="F813" s="1">
        <v>41932</v>
      </c>
      <c r="G813">
        <v>22</v>
      </c>
      <c r="H813">
        <v>0</v>
      </c>
      <c r="I813">
        <v>0</v>
      </c>
      <c r="K813" t="s">
        <v>25</v>
      </c>
    </row>
    <row r="814" spans="1:11">
      <c r="A814" t="s">
        <v>14</v>
      </c>
      <c r="B814" t="s">
        <v>22</v>
      </c>
      <c r="C814" t="s">
        <v>16</v>
      </c>
      <c r="D814" t="s">
        <v>55</v>
      </c>
      <c r="E814" t="s">
        <v>27</v>
      </c>
      <c r="F814" s="1">
        <v>41932</v>
      </c>
      <c r="G814">
        <v>22</v>
      </c>
      <c r="H814">
        <v>0</v>
      </c>
      <c r="I814">
        <v>0</v>
      </c>
      <c r="K814" t="s">
        <v>25</v>
      </c>
    </row>
    <row r="815" spans="1:11">
      <c r="A815" t="s">
        <v>14</v>
      </c>
      <c r="B815" t="s">
        <v>22</v>
      </c>
      <c r="C815" t="s">
        <v>16</v>
      </c>
      <c r="D815" t="s">
        <v>55</v>
      </c>
      <c r="E815" t="s">
        <v>27</v>
      </c>
      <c r="F815" s="1">
        <v>41932</v>
      </c>
      <c r="G815">
        <v>22</v>
      </c>
      <c r="H815">
        <v>0</v>
      </c>
      <c r="I815">
        <v>0</v>
      </c>
      <c r="K815" t="s">
        <v>25</v>
      </c>
    </row>
    <row r="816" spans="1:11">
      <c r="A816" t="s">
        <v>14</v>
      </c>
      <c r="B816" t="s">
        <v>56</v>
      </c>
      <c r="C816" t="s">
        <v>9</v>
      </c>
      <c r="D816" t="s">
        <v>55</v>
      </c>
      <c r="E816" t="s">
        <v>27</v>
      </c>
      <c r="F816" s="1">
        <v>41932</v>
      </c>
      <c r="G816">
        <v>34</v>
      </c>
      <c r="H816">
        <v>19.399999999999999</v>
      </c>
      <c r="I816">
        <v>7</v>
      </c>
    </row>
    <row r="817" spans="1:12">
      <c r="A817" t="s">
        <v>14</v>
      </c>
      <c r="B817" t="s">
        <v>22</v>
      </c>
      <c r="C817" t="s">
        <v>9</v>
      </c>
      <c r="D817" t="s">
        <v>55</v>
      </c>
      <c r="E817" t="s">
        <v>27</v>
      </c>
      <c r="F817" s="1">
        <v>41932</v>
      </c>
      <c r="G817">
        <v>12</v>
      </c>
      <c r="H817">
        <v>0</v>
      </c>
      <c r="I817">
        <v>0</v>
      </c>
      <c r="K817" t="s">
        <v>25</v>
      </c>
    </row>
    <row r="818" spans="1:12">
      <c r="A818" t="s">
        <v>14</v>
      </c>
      <c r="B818" t="s">
        <v>22</v>
      </c>
      <c r="C818" t="s">
        <v>9</v>
      </c>
      <c r="D818" t="s">
        <v>55</v>
      </c>
      <c r="E818" t="s">
        <v>27</v>
      </c>
      <c r="F818" s="1">
        <v>41932</v>
      </c>
      <c r="G818">
        <v>12</v>
      </c>
      <c r="H818">
        <v>0</v>
      </c>
      <c r="I818">
        <v>0</v>
      </c>
      <c r="K818" t="s">
        <v>25</v>
      </c>
    </row>
    <row r="819" spans="1:12">
      <c r="A819" t="s">
        <v>14</v>
      </c>
      <c r="B819" t="s">
        <v>22</v>
      </c>
      <c r="C819" t="s">
        <v>9</v>
      </c>
      <c r="D819" t="s">
        <v>55</v>
      </c>
      <c r="E819" t="s">
        <v>27</v>
      </c>
      <c r="F819" s="1">
        <v>41932</v>
      </c>
      <c r="G819">
        <v>12</v>
      </c>
      <c r="H819">
        <v>0</v>
      </c>
      <c r="I819">
        <v>0</v>
      </c>
      <c r="K819" t="s">
        <v>25</v>
      </c>
    </row>
    <row r="820" spans="1:12">
      <c r="A820" t="s">
        <v>14</v>
      </c>
      <c r="B820" t="s">
        <v>22</v>
      </c>
      <c r="C820" t="s">
        <v>9</v>
      </c>
      <c r="D820" t="s">
        <v>55</v>
      </c>
      <c r="E820" t="s">
        <v>27</v>
      </c>
      <c r="F820" s="1">
        <v>41932</v>
      </c>
      <c r="G820">
        <v>12</v>
      </c>
      <c r="H820">
        <v>0</v>
      </c>
      <c r="I820">
        <v>0</v>
      </c>
      <c r="K820" t="s">
        <v>25</v>
      </c>
    </row>
    <row r="821" spans="1:12">
      <c r="A821" t="s">
        <v>14</v>
      </c>
      <c r="B821" t="s">
        <v>22</v>
      </c>
      <c r="C821" t="s">
        <v>9</v>
      </c>
      <c r="D821" t="s">
        <v>55</v>
      </c>
      <c r="E821" t="s">
        <v>27</v>
      </c>
      <c r="F821" s="1">
        <v>41932</v>
      </c>
      <c r="G821">
        <v>12</v>
      </c>
      <c r="H821">
        <v>0</v>
      </c>
      <c r="I821">
        <v>0</v>
      </c>
      <c r="K821" t="s">
        <v>25</v>
      </c>
    </row>
    <row r="822" spans="1:12">
      <c r="A822" t="s">
        <v>14</v>
      </c>
      <c r="B822" t="s">
        <v>22</v>
      </c>
      <c r="C822" t="s">
        <v>9</v>
      </c>
      <c r="D822" t="s">
        <v>55</v>
      </c>
      <c r="E822" t="s">
        <v>27</v>
      </c>
      <c r="F822" s="1">
        <v>41932</v>
      </c>
      <c r="G822">
        <v>12</v>
      </c>
      <c r="H822">
        <v>0</v>
      </c>
      <c r="I822">
        <v>0</v>
      </c>
      <c r="K822" t="s">
        <v>25</v>
      </c>
    </row>
    <row r="823" spans="1:12">
      <c r="A823" t="s">
        <v>14</v>
      </c>
      <c r="B823" t="s">
        <v>22</v>
      </c>
      <c r="C823" t="s">
        <v>9</v>
      </c>
      <c r="D823" t="s">
        <v>55</v>
      </c>
      <c r="E823" t="s">
        <v>27</v>
      </c>
      <c r="F823" s="1">
        <v>41932</v>
      </c>
      <c r="G823">
        <v>12</v>
      </c>
      <c r="H823">
        <v>0</v>
      </c>
      <c r="I823">
        <v>0</v>
      </c>
      <c r="K823" t="s">
        <v>25</v>
      </c>
    </row>
    <row r="824" spans="1:12">
      <c r="A824" t="s">
        <v>14</v>
      </c>
      <c r="B824" t="s">
        <v>22</v>
      </c>
      <c r="C824" t="s">
        <v>9</v>
      </c>
      <c r="D824" t="s">
        <v>55</v>
      </c>
      <c r="E824" t="s">
        <v>27</v>
      </c>
      <c r="F824" s="1">
        <v>41932</v>
      </c>
      <c r="G824">
        <v>12</v>
      </c>
      <c r="H824">
        <v>0</v>
      </c>
      <c r="I824">
        <v>0</v>
      </c>
      <c r="K824" t="s">
        <v>25</v>
      </c>
    </row>
    <row r="825" spans="1:12">
      <c r="A825" t="s">
        <v>14</v>
      </c>
      <c r="B825" t="s">
        <v>22</v>
      </c>
      <c r="C825" t="s">
        <v>9</v>
      </c>
      <c r="D825" t="s">
        <v>55</v>
      </c>
      <c r="E825" t="s">
        <v>27</v>
      </c>
      <c r="F825" s="1">
        <v>41932</v>
      </c>
      <c r="G825">
        <v>12</v>
      </c>
      <c r="H825">
        <v>0</v>
      </c>
      <c r="I825">
        <v>0</v>
      </c>
      <c r="K825" t="s">
        <v>25</v>
      </c>
    </row>
    <row r="826" spans="1:12">
      <c r="A826" t="s">
        <v>14</v>
      </c>
      <c r="B826" t="s">
        <v>22</v>
      </c>
      <c r="C826" t="s">
        <v>9</v>
      </c>
      <c r="D826" t="s">
        <v>55</v>
      </c>
      <c r="E826" t="s">
        <v>27</v>
      </c>
      <c r="F826" s="1">
        <v>41932</v>
      </c>
      <c r="G826">
        <v>12</v>
      </c>
      <c r="H826">
        <v>0</v>
      </c>
      <c r="I826">
        <v>0</v>
      </c>
      <c r="K826" t="s">
        <v>25</v>
      </c>
    </row>
    <row r="827" spans="1:12">
      <c r="A827" t="s">
        <v>49</v>
      </c>
      <c r="B827" t="s">
        <v>50</v>
      </c>
      <c r="C827" t="s">
        <v>9</v>
      </c>
      <c r="D827" t="s">
        <v>55</v>
      </c>
      <c r="E827" t="s">
        <v>27</v>
      </c>
      <c r="F827" s="1">
        <v>41932</v>
      </c>
      <c r="G827">
        <v>14</v>
      </c>
      <c r="H827">
        <v>0</v>
      </c>
      <c r="I827">
        <v>0</v>
      </c>
      <c r="K827" t="s">
        <v>25</v>
      </c>
      <c r="L827" t="s">
        <v>59</v>
      </c>
    </row>
    <row r="828" spans="1:12">
      <c r="A828" t="s">
        <v>49</v>
      </c>
      <c r="B828" t="s">
        <v>50</v>
      </c>
      <c r="C828" t="s">
        <v>9</v>
      </c>
      <c r="D828" t="s">
        <v>55</v>
      </c>
      <c r="E828" t="s">
        <v>27</v>
      </c>
      <c r="F828" s="1">
        <v>41932</v>
      </c>
      <c r="G828">
        <v>14</v>
      </c>
      <c r="H828">
        <v>0</v>
      </c>
      <c r="I828">
        <v>0</v>
      </c>
      <c r="K828" t="s">
        <v>25</v>
      </c>
      <c r="L828" t="s">
        <v>59</v>
      </c>
    </row>
    <row r="829" spans="1:12">
      <c r="A829" t="s">
        <v>49</v>
      </c>
      <c r="B829" t="s">
        <v>50</v>
      </c>
      <c r="C829" t="s">
        <v>9</v>
      </c>
      <c r="D829" t="s">
        <v>55</v>
      </c>
      <c r="E829" t="s">
        <v>27</v>
      </c>
      <c r="F829" s="1">
        <v>41932</v>
      </c>
      <c r="G829">
        <v>14</v>
      </c>
      <c r="H829">
        <v>0</v>
      </c>
      <c r="I829">
        <v>0</v>
      </c>
      <c r="K829" t="s">
        <v>25</v>
      </c>
      <c r="L829" t="s">
        <v>59</v>
      </c>
    </row>
    <row r="830" spans="1:12">
      <c r="A830" t="s">
        <v>14</v>
      </c>
      <c r="B830" t="s">
        <v>20</v>
      </c>
      <c r="C830" t="s">
        <v>9</v>
      </c>
      <c r="D830" t="s">
        <v>55</v>
      </c>
      <c r="E830" t="s">
        <v>27</v>
      </c>
      <c r="F830" s="1">
        <v>41932</v>
      </c>
      <c r="G830">
        <v>20</v>
      </c>
      <c r="H830">
        <v>0</v>
      </c>
      <c r="I830">
        <v>0</v>
      </c>
      <c r="K830" t="s">
        <v>25</v>
      </c>
      <c r="L830" t="s">
        <v>60</v>
      </c>
    </row>
    <row r="831" spans="1:12">
      <c r="A831" t="s">
        <v>14</v>
      </c>
      <c r="B831" t="s">
        <v>20</v>
      </c>
      <c r="C831" t="s">
        <v>9</v>
      </c>
      <c r="D831" t="s">
        <v>55</v>
      </c>
      <c r="E831" t="s">
        <v>27</v>
      </c>
      <c r="F831" s="1">
        <v>41932</v>
      </c>
      <c r="G831">
        <v>21</v>
      </c>
      <c r="H831">
        <v>0</v>
      </c>
      <c r="I831">
        <v>0</v>
      </c>
      <c r="K831" t="s">
        <v>25</v>
      </c>
      <c r="L831" t="s">
        <v>60</v>
      </c>
    </row>
    <row r="832" spans="1:12">
      <c r="A832" t="s">
        <v>14</v>
      </c>
      <c r="B832" t="s">
        <v>20</v>
      </c>
      <c r="C832" t="s">
        <v>9</v>
      </c>
      <c r="D832" t="s">
        <v>55</v>
      </c>
      <c r="E832" t="s">
        <v>27</v>
      </c>
      <c r="F832" s="1">
        <v>41932</v>
      </c>
      <c r="G832">
        <v>22</v>
      </c>
      <c r="H832">
        <v>0</v>
      </c>
      <c r="I832">
        <v>0</v>
      </c>
      <c r="K832" t="s">
        <v>25</v>
      </c>
      <c r="L832" t="s">
        <v>60</v>
      </c>
    </row>
    <row r="833" spans="1:11">
      <c r="A833" t="s">
        <v>7</v>
      </c>
      <c r="B833" t="s">
        <v>12</v>
      </c>
      <c r="D833" t="s">
        <v>55</v>
      </c>
      <c r="E833" t="s">
        <v>27</v>
      </c>
      <c r="F833" s="1">
        <v>41932</v>
      </c>
      <c r="G833">
        <v>26</v>
      </c>
      <c r="H833">
        <v>11.6</v>
      </c>
      <c r="I833">
        <v>6</v>
      </c>
    </row>
    <row r="834" spans="1:11">
      <c r="A834" t="s">
        <v>7</v>
      </c>
      <c r="B834" t="s">
        <v>12</v>
      </c>
      <c r="D834" t="s">
        <v>55</v>
      </c>
      <c r="E834" t="s">
        <v>27</v>
      </c>
      <c r="F834" s="1">
        <v>41932</v>
      </c>
      <c r="G834">
        <v>26</v>
      </c>
      <c r="H834">
        <v>0</v>
      </c>
      <c r="I834">
        <v>0</v>
      </c>
      <c r="K834" t="s">
        <v>25</v>
      </c>
    </row>
    <row r="835" spans="1:11">
      <c r="A835" t="s">
        <v>14</v>
      </c>
      <c r="B835" t="s">
        <v>19</v>
      </c>
      <c r="D835" t="s">
        <v>55</v>
      </c>
      <c r="E835" t="s">
        <v>27</v>
      </c>
      <c r="F835" s="1">
        <v>41932</v>
      </c>
      <c r="G835">
        <v>23</v>
      </c>
      <c r="H835">
        <v>8.8000000000000007</v>
      </c>
      <c r="I835">
        <v>2.5</v>
      </c>
    </row>
    <row r="836" spans="1:11">
      <c r="A836" t="s">
        <v>14</v>
      </c>
      <c r="B836" t="s">
        <v>19</v>
      </c>
      <c r="D836" t="s">
        <v>55</v>
      </c>
      <c r="E836" t="s">
        <v>27</v>
      </c>
      <c r="F836" s="1">
        <v>41932</v>
      </c>
      <c r="G836">
        <v>23</v>
      </c>
      <c r="H836">
        <v>0</v>
      </c>
      <c r="I836">
        <v>0</v>
      </c>
      <c r="K836" t="s">
        <v>25</v>
      </c>
    </row>
    <row r="837" spans="1:11">
      <c r="A837" t="s">
        <v>14</v>
      </c>
      <c r="B837" t="s">
        <v>19</v>
      </c>
      <c r="D837" t="s">
        <v>55</v>
      </c>
      <c r="E837" t="s">
        <v>27</v>
      </c>
      <c r="F837" s="1">
        <v>41932</v>
      </c>
      <c r="G837">
        <v>23</v>
      </c>
      <c r="H837">
        <v>0</v>
      </c>
      <c r="I837">
        <v>0</v>
      </c>
      <c r="K837" t="s">
        <v>25</v>
      </c>
    </row>
    <row r="838" spans="1:11">
      <c r="A838" t="s">
        <v>14</v>
      </c>
      <c r="B838" t="s">
        <v>19</v>
      </c>
      <c r="D838" t="s">
        <v>55</v>
      </c>
      <c r="E838" t="s">
        <v>27</v>
      </c>
      <c r="F838" s="1">
        <v>41932</v>
      </c>
      <c r="G838">
        <v>23</v>
      </c>
      <c r="H838">
        <v>0</v>
      </c>
      <c r="I838">
        <v>0</v>
      </c>
      <c r="K838" t="s">
        <v>25</v>
      </c>
    </row>
    <row r="839" spans="1:11">
      <c r="A839" t="s">
        <v>14</v>
      </c>
      <c r="B839" t="s">
        <v>22</v>
      </c>
      <c r="C839" t="s">
        <v>9</v>
      </c>
      <c r="D839" t="s">
        <v>55</v>
      </c>
      <c r="E839" t="s">
        <v>27</v>
      </c>
      <c r="F839" s="1">
        <v>41932</v>
      </c>
      <c r="G839">
        <v>17</v>
      </c>
      <c r="H839">
        <v>0</v>
      </c>
      <c r="I839">
        <v>0</v>
      </c>
      <c r="K839" t="s">
        <v>25</v>
      </c>
    </row>
    <row r="840" spans="1:11">
      <c r="A840" t="s">
        <v>14</v>
      </c>
      <c r="B840" t="s">
        <v>22</v>
      </c>
      <c r="C840" t="s">
        <v>9</v>
      </c>
      <c r="D840" t="s">
        <v>55</v>
      </c>
      <c r="E840" t="s">
        <v>27</v>
      </c>
      <c r="F840" s="1">
        <v>41932</v>
      </c>
      <c r="G840">
        <v>17</v>
      </c>
      <c r="H840">
        <v>0</v>
      </c>
      <c r="I840">
        <v>0</v>
      </c>
      <c r="K840" t="s">
        <v>25</v>
      </c>
    </row>
    <row r="841" spans="1:11">
      <c r="A841" t="s">
        <v>14</v>
      </c>
      <c r="B841" t="s">
        <v>22</v>
      </c>
      <c r="C841" t="s">
        <v>9</v>
      </c>
      <c r="D841" t="s">
        <v>55</v>
      </c>
      <c r="E841" t="s">
        <v>27</v>
      </c>
      <c r="F841" s="1">
        <v>41932</v>
      </c>
      <c r="G841">
        <v>17</v>
      </c>
      <c r="H841">
        <v>0</v>
      </c>
      <c r="I841">
        <v>0</v>
      </c>
      <c r="K841" t="s">
        <v>25</v>
      </c>
    </row>
    <row r="842" spans="1:11">
      <c r="A842" t="s">
        <v>14</v>
      </c>
      <c r="B842" t="s">
        <v>22</v>
      </c>
      <c r="C842" t="s">
        <v>9</v>
      </c>
      <c r="D842" t="s">
        <v>55</v>
      </c>
      <c r="E842" t="s">
        <v>27</v>
      </c>
      <c r="F842" s="1">
        <v>41932</v>
      </c>
      <c r="G842">
        <v>17</v>
      </c>
      <c r="H842">
        <v>0</v>
      </c>
      <c r="I842">
        <v>0</v>
      </c>
      <c r="K842" t="s">
        <v>25</v>
      </c>
    </row>
    <row r="843" spans="1:11">
      <c r="A843" t="s">
        <v>7</v>
      </c>
      <c r="B843" t="s">
        <v>12</v>
      </c>
      <c r="D843" t="s">
        <v>55</v>
      </c>
      <c r="E843" t="s">
        <v>27</v>
      </c>
      <c r="F843" s="1">
        <v>41932</v>
      </c>
      <c r="G843">
        <v>38</v>
      </c>
      <c r="H843">
        <v>17.8</v>
      </c>
      <c r="I843">
        <v>8.1</v>
      </c>
    </row>
    <row r="844" spans="1:11">
      <c r="A844" t="s">
        <v>14</v>
      </c>
      <c r="B844" t="s">
        <v>22</v>
      </c>
      <c r="C844" t="s">
        <v>9</v>
      </c>
      <c r="D844" t="s">
        <v>55</v>
      </c>
      <c r="E844" t="s">
        <v>27</v>
      </c>
      <c r="F844" s="1">
        <v>41932</v>
      </c>
      <c r="G844">
        <v>16</v>
      </c>
      <c r="H844">
        <v>0</v>
      </c>
      <c r="I844">
        <v>0</v>
      </c>
      <c r="K844" t="s">
        <v>25</v>
      </c>
    </row>
    <row r="845" spans="1:11">
      <c r="A845" t="s">
        <v>14</v>
      </c>
      <c r="B845" t="s">
        <v>22</v>
      </c>
      <c r="C845" t="s">
        <v>9</v>
      </c>
      <c r="D845" t="s">
        <v>55</v>
      </c>
      <c r="E845" t="s">
        <v>27</v>
      </c>
      <c r="F845" s="1">
        <v>41932</v>
      </c>
      <c r="G845">
        <v>16</v>
      </c>
      <c r="H845">
        <v>0</v>
      </c>
      <c r="I845">
        <v>0</v>
      </c>
      <c r="K845" t="s">
        <v>25</v>
      </c>
    </row>
    <row r="846" spans="1:11">
      <c r="A846" t="s">
        <v>14</v>
      </c>
      <c r="B846" t="s">
        <v>22</v>
      </c>
      <c r="C846" t="s">
        <v>9</v>
      </c>
      <c r="D846" t="s">
        <v>55</v>
      </c>
      <c r="E846" t="s">
        <v>27</v>
      </c>
      <c r="F846" s="1">
        <v>41932</v>
      </c>
      <c r="G846">
        <v>16</v>
      </c>
      <c r="H846">
        <v>0</v>
      </c>
      <c r="I846">
        <v>0</v>
      </c>
      <c r="K846" t="s">
        <v>25</v>
      </c>
    </row>
    <row r="847" spans="1:11">
      <c r="A847" t="s">
        <v>14</v>
      </c>
      <c r="B847" t="s">
        <v>19</v>
      </c>
      <c r="D847" t="s">
        <v>55</v>
      </c>
      <c r="E847" t="s">
        <v>27</v>
      </c>
      <c r="F847" s="1">
        <v>41932</v>
      </c>
      <c r="G847">
        <v>24</v>
      </c>
      <c r="H847">
        <v>0</v>
      </c>
      <c r="I847">
        <v>0</v>
      </c>
      <c r="K847" t="s">
        <v>25</v>
      </c>
    </row>
    <row r="848" spans="1:11">
      <c r="A848" t="s">
        <v>14</v>
      </c>
      <c r="B848" t="s">
        <v>19</v>
      </c>
      <c r="D848" t="s">
        <v>55</v>
      </c>
      <c r="E848" t="s">
        <v>27</v>
      </c>
      <c r="F848" s="1">
        <v>41932</v>
      </c>
      <c r="G848">
        <v>24</v>
      </c>
      <c r="H848">
        <v>0</v>
      </c>
      <c r="I848">
        <v>0</v>
      </c>
      <c r="K848" t="s">
        <v>25</v>
      </c>
    </row>
    <row r="849" spans="1:12">
      <c r="A849" t="s">
        <v>14</v>
      </c>
      <c r="B849" t="s">
        <v>19</v>
      </c>
      <c r="D849" t="s">
        <v>55</v>
      </c>
      <c r="E849" t="s">
        <v>27</v>
      </c>
      <c r="F849" s="1">
        <v>41932</v>
      </c>
      <c r="G849">
        <v>24</v>
      </c>
      <c r="H849">
        <v>0</v>
      </c>
      <c r="I849">
        <v>0</v>
      </c>
      <c r="K849" t="s">
        <v>25</v>
      </c>
    </row>
    <row r="850" spans="1:12">
      <c r="A850" t="s">
        <v>14</v>
      </c>
      <c r="B850" t="s">
        <v>19</v>
      </c>
      <c r="D850" t="s">
        <v>55</v>
      </c>
      <c r="E850" t="s">
        <v>27</v>
      </c>
      <c r="F850" s="1">
        <v>41932</v>
      </c>
      <c r="G850">
        <v>24</v>
      </c>
      <c r="H850">
        <v>0</v>
      </c>
      <c r="I850">
        <v>0</v>
      </c>
      <c r="K850" t="s">
        <v>25</v>
      </c>
    </row>
    <row r="851" spans="1:12">
      <c r="A851" t="s">
        <v>14</v>
      </c>
      <c r="B851" t="s">
        <v>19</v>
      </c>
      <c r="D851" t="s">
        <v>55</v>
      </c>
      <c r="E851" t="s">
        <v>27</v>
      </c>
      <c r="F851" s="1">
        <v>41932</v>
      </c>
      <c r="G851">
        <v>24</v>
      </c>
      <c r="H851">
        <v>0</v>
      </c>
      <c r="I851">
        <v>0</v>
      </c>
      <c r="K851" t="s">
        <v>25</v>
      </c>
    </row>
    <row r="852" spans="1:12">
      <c r="A852" t="s">
        <v>14</v>
      </c>
      <c r="B852" t="s">
        <v>22</v>
      </c>
      <c r="C852" t="s">
        <v>16</v>
      </c>
      <c r="D852" t="s">
        <v>55</v>
      </c>
      <c r="E852" t="s">
        <v>27</v>
      </c>
      <c r="F852" s="1">
        <v>41932</v>
      </c>
      <c r="G852">
        <v>22</v>
      </c>
      <c r="H852">
        <v>0</v>
      </c>
      <c r="I852">
        <v>0</v>
      </c>
      <c r="K852" t="s">
        <v>25</v>
      </c>
    </row>
    <row r="853" spans="1:12">
      <c r="A853" t="s">
        <v>14</v>
      </c>
      <c r="B853" t="s">
        <v>22</v>
      </c>
      <c r="C853" t="s">
        <v>16</v>
      </c>
      <c r="D853" t="s">
        <v>55</v>
      </c>
      <c r="E853" t="s">
        <v>27</v>
      </c>
      <c r="F853" s="1">
        <v>41932</v>
      </c>
      <c r="G853">
        <v>22</v>
      </c>
      <c r="H853">
        <v>0</v>
      </c>
      <c r="I853">
        <v>0</v>
      </c>
      <c r="K853" t="s">
        <v>25</v>
      </c>
    </row>
    <row r="854" spans="1:12">
      <c r="A854" t="s">
        <v>14</v>
      </c>
      <c r="B854" t="s">
        <v>22</v>
      </c>
      <c r="C854" t="s">
        <v>16</v>
      </c>
      <c r="D854" t="s">
        <v>55</v>
      </c>
      <c r="E854" t="s">
        <v>27</v>
      </c>
      <c r="F854" s="1">
        <v>41932</v>
      </c>
      <c r="G854">
        <v>23</v>
      </c>
      <c r="H854">
        <v>0</v>
      </c>
      <c r="I854">
        <v>0</v>
      </c>
      <c r="K854" t="s">
        <v>25</v>
      </c>
      <c r="L854" t="s">
        <v>59</v>
      </c>
    </row>
    <row r="855" spans="1:12">
      <c r="A855" t="s">
        <v>14</v>
      </c>
      <c r="B855" t="s">
        <v>22</v>
      </c>
      <c r="C855" t="s">
        <v>16</v>
      </c>
      <c r="D855" t="s">
        <v>55</v>
      </c>
      <c r="E855" t="s">
        <v>27</v>
      </c>
      <c r="F855" s="1">
        <v>41932</v>
      </c>
      <c r="G855">
        <v>23</v>
      </c>
      <c r="H855">
        <v>0</v>
      </c>
      <c r="I855">
        <v>0</v>
      </c>
      <c r="K855" t="s">
        <v>25</v>
      </c>
      <c r="L855" t="s">
        <v>59</v>
      </c>
    </row>
    <row r="856" spans="1:12">
      <c r="A856" t="s">
        <v>14</v>
      </c>
      <c r="B856" t="s">
        <v>22</v>
      </c>
      <c r="C856" t="s">
        <v>9</v>
      </c>
      <c r="D856" t="s">
        <v>55</v>
      </c>
      <c r="E856" t="s">
        <v>27</v>
      </c>
      <c r="F856" s="1">
        <v>41932</v>
      </c>
      <c r="G856">
        <v>20</v>
      </c>
      <c r="H856">
        <v>0</v>
      </c>
      <c r="I856">
        <v>0</v>
      </c>
      <c r="K856" t="s">
        <v>25</v>
      </c>
    </row>
    <row r="857" spans="1:12">
      <c r="A857" t="s">
        <v>14</v>
      </c>
      <c r="B857" t="s">
        <v>22</v>
      </c>
      <c r="C857" t="s">
        <v>9</v>
      </c>
      <c r="D857" t="s">
        <v>55</v>
      </c>
      <c r="E857" t="s">
        <v>27</v>
      </c>
      <c r="F857" s="1">
        <v>41932</v>
      </c>
      <c r="G857">
        <v>20</v>
      </c>
      <c r="H857">
        <v>0</v>
      </c>
      <c r="I857">
        <v>0</v>
      </c>
      <c r="K857" t="s">
        <v>25</v>
      </c>
    </row>
    <row r="858" spans="1:12">
      <c r="A858" t="s">
        <v>14</v>
      </c>
      <c r="B858" t="s">
        <v>22</v>
      </c>
      <c r="C858" t="s">
        <v>9</v>
      </c>
      <c r="D858" t="s">
        <v>55</v>
      </c>
      <c r="E858" t="s">
        <v>27</v>
      </c>
      <c r="F858" s="1">
        <v>41932</v>
      </c>
      <c r="G858">
        <v>20</v>
      </c>
      <c r="H858">
        <v>0</v>
      </c>
      <c r="I858">
        <v>0</v>
      </c>
      <c r="K858" t="s">
        <v>25</v>
      </c>
    </row>
    <row r="859" spans="1:12">
      <c r="A859" t="s">
        <v>14</v>
      </c>
      <c r="B859" t="s">
        <v>22</v>
      </c>
      <c r="C859" t="s">
        <v>9</v>
      </c>
      <c r="D859" t="s">
        <v>55</v>
      </c>
      <c r="E859" t="s">
        <v>27</v>
      </c>
      <c r="F859" s="1">
        <v>41932</v>
      </c>
      <c r="G859">
        <v>20</v>
      </c>
      <c r="H859">
        <v>0</v>
      </c>
      <c r="I859">
        <v>0</v>
      </c>
      <c r="K859" t="s">
        <v>25</v>
      </c>
    </row>
    <row r="860" spans="1:12">
      <c r="A860" t="s">
        <v>14</v>
      </c>
      <c r="B860" t="s">
        <v>22</v>
      </c>
      <c r="C860" t="s">
        <v>9</v>
      </c>
      <c r="D860" t="s">
        <v>55</v>
      </c>
      <c r="E860" t="s">
        <v>27</v>
      </c>
      <c r="F860" s="1">
        <v>41932</v>
      </c>
      <c r="G860">
        <v>20</v>
      </c>
      <c r="H860">
        <v>0</v>
      </c>
      <c r="I860">
        <v>0</v>
      </c>
      <c r="K860" t="s">
        <v>25</v>
      </c>
    </row>
    <row r="861" spans="1:12">
      <c r="A861" t="s">
        <v>14</v>
      </c>
      <c r="B861" t="s">
        <v>22</v>
      </c>
      <c r="C861" t="s">
        <v>9</v>
      </c>
      <c r="D861" t="s">
        <v>55</v>
      </c>
      <c r="E861" t="s">
        <v>27</v>
      </c>
      <c r="F861" s="1">
        <v>41932</v>
      </c>
      <c r="G861">
        <v>20</v>
      </c>
      <c r="H861">
        <v>0</v>
      </c>
      <c r="I861">
        <v>0</v>
      </c>
      <c r="K861" t="s">
        <v>25</v>
      </c>
    </row>
    <row r="862" spans="1:12">
      <c r="A862" t="s">
        <v>14</v>
      </c>
      <c r="B862" t="s">
        <v>22</v>
      </c>
      <c r="C862" t="s">
        <v>9</v>
      </c>
      <c r="D862" t="s">
        <v>55</v>
      </c>
      <c r="E862" t="s">
        <v>27</v>
      </c>
      <c r="F862" s="1">
        <v>41932</v>
      </c>
      <c r="G862">
        <v>20</v>
      </c>
      <c r="H862">
        <v>0</v>
      </c>
      <c r="I862">
        <v>0</v>
      </c>
      <c r="K862" t="s">
        <v>25</v>
      </c>
    </row>
    <row r="863" spans="1:12">
      <c r="A863" t="s">
        <v>14</v>
      </c>
      <c r="B863" t="s">
        <v>22</v>
      </c>
      <c r="C863" t="s">
        <v>9</v>
      </c>
      <c r="D863" t="s">
        <v>55</v>
      </c>
      <c r="E863" t="s">
        <v>27</v>
      </c>
      <c r="F863" s="1">
        <v>41932</v>
      </c>
      <c r="G863">
        <v>20</v>
      </c>
      <c r="H863">
        <v>0</v>
      </c>
      <c r="I863">
        <v>0</v>
      </c>
      <c r="K863" t="s">
        <v>25</v>
      </c>
    </row>
    <row r="864" spans="1:12">
      <c r="A864" t="s">
        <v>14</v>
      </c>
      <c r="B864" t="s">
        <v>22</v>
      </c>
      <c r="C864" t="s">
        <v>9</v>
      </c>
      <c r="D864" t="s">
        <v>55</v>
      </c>
      <c r="E864" t="s">
        <v>27</v>
      </c>
      <c r="F864" s="1">
        <v>41932</v>
      </c>
      <c r="G864">
        <v>14</v>
      </c>
      <c r="H864">
        <v>0</v>
      </c>
      <c r="I864">
        <v>0</v>
      </c>
      <c r="K864" t="s">
        <v>25</v>
      </c>
    </row>
    <row r="865" spans="1:11">
      <c r="A865" t="s">
        <v>14</v>
      </c>
      <c r="B865" t="s">
        <v>22</v>
      </c>
      <c r="C865" t="s">
        <v>9</v>
      </c>
      <c r="D865" t="s">
        <v>55</v>
      </c>
      <c r="E865" t="s">
        <v>27</v>
      </c>
      <c r="F865" s="1">
        <v>41932</v>
      </c>
      <c r="G865">
        <v>14</v>
      </c>
      <c r="H865">
        <v>0</v>
      </c>
      <c r="I865">
        <v>0</v>
      </c>
      <c r="K865" t="s">
        <v>25</v>
      </c>
    </row>
    <row r="866" spans="1:11">
      <c r="A866" t="s">
        <v>14</v>
      </c>
      <c r="B866" t="s">
        <v>22</v>
      </c>
      <c r="C866" t="s">
        <v>9</v>
      </c>
      <c r="D866" t="s">
        <v>55</v>
      </c>
      <c r="E866" t="s">
        <v>27</v>
      </c>
      <c r="F866" s="1">
        <v>41932</v>
      </c>
      <c r="G866">
        <v>14</v>
      </c>
      <c r="H866">
        <v>0</v>
      </c>
      <c r="I866">
        <v>0</v>
      </c>
      <c r="K866" t="s">
        <v>25</v>
      </c>
    </row>
    <row r="867" spans="1:11">
      <c r="A867" t="s">
        <v>14</v>
      </c>
      <c r="B867" t="s">
        <v>22</v>
      </c>
      <c r="C867" t="s">
        <v>9</v>
      </c>
      <c r="D867" t="s">
        <v>55</v>
      </c>
      <c r="E867" t="s">
        <v>27</v>
      </c>
      <c r="F867" s="1">
        <v>41932</v>
      </c>
      <c r="G867">
        <v>14</v>
      </c>
      <c r="H867">
        <v>0</v>
      </c>
      <c r="I867">
        <v>0</v>
      </c>
      <c r="K867" t="s">
        <v>25</v>
      </c>
    </row>
    <row r="868" spans="1:11">
      <c r="A868" t="s">
        <v>14</v>
      </c>
      <c r="B868" t="s">
        <v>22</v>
      </c>
      <c r="C868" t="s">
        <v>9</v>
      </c>
      <c r="D868" t="s">
        <v>55</v>
      </c>
      <c r="E868" t="s">
        <v>27</v>
      </c>
      <c r="F868" s="1">
        <v>41932</v>
      </c>
      <c r="G868">
        <v>14</v>
      </c>
      <c r="H868">
        <v>0</v>
      </c>
      <c r="I868">
        <v>0</v>
      </c>
      <c r="K868" t="s">
        <v>25</v>
      </c>
    </row>
    <row r="869" spans="1:11">
      <c r="A869" t="s">
        <v>14</v>
      </c>
      <c r="B869" t="s">
        <v>22</v>
      </c>
      <c r="C869" t="s">
        <v>9</v>
      </c>
      <c r="D869" t="s">
        <v>55</v>
      </c>
      <c r="E869" t="s">
        <v>27</v>
      </c>
      <c r="F869" s="1">
        <v>41932</v>
      </c>
      <c r="G869">
        <v>14</v>
      </c>
      <c r="H869">
        <v>0</v>
      </c>
      <c r="I869">
        <v>0</v>
      </c>
      <c r="K869" t="s">
        <v>25</v>
      </c>
    </row>
    <row r="870" spans="1:11">
      <c r="A870" t="s">
        <v>14</v>
      </c>
      <c r="B870" t="s">
        <v>22</v>
      </c>
      <c r="C870" t="s">
        <v>9</v>
      </c>
      <c r="D870" t="s">
        <v>55</v>
      </c>
      <c r="E870" t="s">
        <v>27</v>
      </c>
      <c r="F870" s="1">
        <v>41932</v>
      </c>
      <c r="G870">
        <v>14</v>
      </c>
      <c r="H870">
        <v>0</v>
      </c>
      <c r="I870">
        <v>0</v>
      </c>
      <c r="K870" t="s">
        <v>25</v>
      </c>
    </row>
    <row r="871" spans="1:11">
      <c r="A871" t="s">
        <v>14</v>
      </c>
      <c r="B871" t="s">
        <v>22</v>
      </c>
      <c r="C871" t="s">
        <v>9</v>
      </c>
      <c r="D871" t="s">
        <v>55</v>
      </c>
      <c r="E871" t="s">
        <v>27</v>
      </c>
      <c r="F871" s="1">
        <v>41932</v>
      </c>
      <c r="G871">
        <v>14</v>
      </c>
      <c r="H871">
        <v>0</v>
      </c>
      <c r="I871">
        <v>0</v>
      </c>
      <c r="K871" t="s">
        <v>25</v>
      </c>
    </row>
    <row r="872" spans="1:11">
      <c r="A872" t="s">
        <v>14</v>
      </c>
      <c r="B872" t="s">
        <v>22</v>
      </c>
      <c r="C872" t="s">
        <v>9</v>
      </c>
      <c r="D872" t="s">
        <v>55</v>
      </c>
      <c r="E872" t="s">
        <v>27</v>
      </c>
      <c r="F872" s="1">
        <v>41932</v>
      </c>
      <c r="G872">
        <v>12</v>
      </c>
      <c r="H872">
        <v>0</v>
      </c>
      <c r="I872">
        <v>0</v>
      </c>
      <c r="K872" t="s">
        <v>25</v>
      </c>
    </row>
    <row r="873" spans="1:11">
      <c r="A873" t="s">
        <v>14</v>
      </c>
      <c r="B873" t="s">
        <v>22</v>
      </c>
      <c r="C873" t="s">
        <v>9</v>
      </c>
      <c r="D873" t="s">
        <v>55</v>
      </c>
      <c r="E873" t="s">
        <v>27</v>
      </c>
      <c r="F873" s="1">
        <v>41932</v>
      </c>
      <c r="G873">
        <v>12</v>
      </c>
      <c r="H873">
        <v>0</v>
      </c>
      <c r="I873">
        <v>0</v>
      </c>
      <c r="K873" t="s">
        <v>25</v>
      </c>
    </row>
    <row r="874" spans="1:11">
      <c r="A874" t="s">
        <v>14</v>
      </c>
      <c r="B874" t="s">
        <v>22</v>
      </c>
      <c r="C874" t="s">
        <v>9</v>
      </c>
      <c r="D874" t="s">
        <v>55</v>
      </c>
      <c r="E874" t="s">
        <v>27</v>
      </c>
      <c r="F874" s="1">
        <v>41932</v>
      </c>
      <c r="G874">
        <v>12</v>
      </c>
      <c r="H874">
        <v>0</v>
      </c>
      <c r="I874">
        <v>0</v>
      </c>
      <c r="K874" t="s">
        <v>25</v>
      </c>
    </row>
    <row r="875" spans="1:11">
      <c r="A875" t="s">
        <v>14</v>
      </c>
      <c r="B875" t="s">
        <v>22</v>
      </c>
      <c r="C875" t="s">
        <v>9</v>
      </c>
      <c r="D875" t="s">
        <v>55</v>
      </c>
      <c r="E875" t="s">
        <v>27</v>
      </c>
      <c r="F875" s="1">
        <v>41932</v>
      </c>
      <c r="G875">
        <v>12</v>
      </c>
      <c r="H875">
        <v>0</v>
      </c>
      <c r="I875">
        <v>0</v>
      </c>
      <c r="K875" t="s">
        <v>25</v>
      </c>
    </row>
    <row r="876" spans="1:11">
      <c r="A876" t="s">
        <v>14</v>
      </c>
      <c r="B876" t="s">
        <v>22</v>
      </c>
      <c r="C876" t="s">
        <v>9</v>
      </c>
      <c r="D876" t="s">
        <v>55</v>
      </c>
      <c r="E876" t="s">
        <v>27</v>
      </c>
      <c r="F876" s="1">
        <v>41932</v>
      </c>
      <c r="G876">
        <v>12</v>
      </c>
      <c r="H876">
        <v>0</v>
      </c>
      <c r="I876">
        <v>0</v>
      </c>
      <c r="K876" t="s">
        <v>25</v>
      </c>
    </row>
    <row r="877" spans="1:11">
      <c r="A877" t="s">
        <v>14</v>
      </c>
      <c r="B877" t="s">
        <v>22</v>
      </c>
      <c r="C877" t="s">
        <v>16</v>
      </c>
      <c r="D877" t="s">
        <v>55</v>
      </c>
      <c r="E877" t="s">
        <v>27</v>
      </c>
      <c r="F877" s="1">
        <v>41932</v>
      </c>
      <c r="G877">
        <v>23</v>
      </c>
      <c r="H877">
        <v>11.6</v>
      </c>
      <c r="I877">
        <v>2</v>
      </c>
    </row>
    <row r="878" spans="1:11">
      <c r="A878" t="s">
        <v>14</v>
      </c>
      <c r="B878" t="s">
        <v>22</v>
      </c>
      <c r="C878" t="s">
        <v>16</v>
      </c>
      <c r="D878" t="s">
        <v>55</v>
      </c>
      <c r="E878" t="s">
        <v>27</v>
      </c>
      <c r="F878" s="1">
        <v>41932</v>
      </c>
      <c r="G878">
        <v>23</v>
      </c>
      <c r="H878">
        <v>0</v>
      </c>
      <c r="I878">
        <v>0</v>
      </c>
      <c r="K878" t="s">
        <v>25</v>
      </c>
    </row>
    <row r="879" spans="1:11">
      <c r="A879" t="s">
        <v>14</v>
      </c>
      <c r="B879" t="s">
        <v>22</v>
      </c>
      <c r="C879" t="s">
        <v>16</v>
      </c>
      <c r="D879" t="s">
        <v>55</v>
      </c>
      <c r="E879" t="s">
        <v>27</v>
      </c>
      <c r="F879" s="1">
        <v>41932</v>
      </c>
      <c r="G879">
        <v>23</v>
      </c>
      <c r="H879">
        <v>0</v>
      </c>
      <c r="I879">
        <v>0</v>
      </c>
      <c r="K879" t="s">
        <v>25</v>
      </c>
    </row>
    <row r="880" spans="1:11">
      <c r="A880" t="s">
        <v>14</v>
      </c>
      <c r="B880" t="s">
        <v>22</v>
      </c>
      <c r="C880" t="s">
        <v>16</v>
      </c>
      <c r="D880" t="s">
        <v>55</v>
      </c>
      <c r="E880" t="s">
        <v>27</v>
      </c>
      <c r="F880" s="1">
        <v>41932</v>
      </c>
      <c r="G880">
        <v>23</v>
      </c>
      <c r="H880">
        <v>0</v>
      </c>
      <c r="I880">
        <v>0</v>
      </c>
      <c r="K880" t="s">
        <v>25</v>
      </c>
    </row>
    <row r="881" spans="1:11">
      <c r="A881" t="s">
        <v>14</v>
      </c>
      <c r="B881" t="s">
        <v>20</v>
      </c>
      <c r="C881" t="s">
        <v>16</v>
      </c>
      <c r="D881" t="s">
        <v>55</v>
      </c>
      <c r="E881" t="s">
        <v>27</v>
      </c>
      <c r="F881" s="1">
        <v>41932</v>
      </c>
      <c r="G881">
        <v>20</v>
      </c>
      <c r="H881">
        <v>0</v>
      </c>
      <c r="I881">
        <v>0</v>
      </c>
      <c r="K881" t="s">
        <v>25</v>
      </c>
    </row>
    <row r="882" spans="1:11">
      <c r="A882" t="s">
        <v>14</v>
      </c>
      <c r="B882" t="s">
        <v>20</v>
      </c>
      <c r="C882" t="s">
        <v>16</v>
      </c>
      <c r="D882" t="s">
        <v>55</v>
      </c>
      <c r="E882" t="s">
        <v>27</v>
      </c>
      <c r="F882" s="1">
        <v>41932</v>
      </c>
      <c r="G882">
        <v>20</v>
      </c>
      <c r="H882">
        <v>0</v>
      </c>
      <c r="I882">
        <v>0</v>
      </c>
      <c r="K882" t="s">
        <v>25</v>
      </c>
    </row>
    <row r="883" spans="1:11">
      <c r="A883" t="s">
        <v>14</v>
      </c>
      <c r="B883" t="s">
        <v>20</v>
      </c>
      <c r="C883" t="s">
        <v>16</v>
      </c>
      <c r="D883" t="s">
        <v>55</v>
      </c>
      <c r="E883" t="s">
        <v>27</v>
      </c>
      <c r="F883" s="1">
        <v>41932</v>
      </c>
      <c r="G883">
        <v>20</v>
      </c>
      <c r="H883">
        <v>0</v>
      </c>
      <c r="I883">
        <v>0</v>
      </c>
      <c r="K883" t="s">
        <v>25</v>
      </c>
    </row>
    <row r="884" spans="1:11">
      <c r="A884" t="s">
        <v>14</v>
      </c>
      <c r="B884" t="s">
        <v>20</v>
      </c>
      <c r="C884" t="s">
        <v>16</v>
      </c>
      <c r="D884" t="s">
        <v>55</v>
      </c>
      <c r="E884" t="s">
        <v>27</v>
      </c>
      <c r="F884" s="1">
        <v>41932</v>
      </c>
      <c r="G884">
        <v>20</v>
      </c>
      <c r="H884">
        <v>0</v>
      </c>
      <c r="I884">
        <v>0</v>
      </c>
      <c r="K884" t="s">
        <v>25</v>
      </c>
    </row>
    <row r="885" spans="1:11">
      <c r="A885" t="s">
        <v>14</v>
      </c>
      <c r="B885" t="s">
        <v>20</v>
      </c>
      <c r="C885" t="s">
        <v>16</v>
      </c>
      <c r="D885" t="s">
        <v>55</v>
      </c>
      <c r="E885" t="s">
        <v>27</v>
      </c>
      <c r="F885" s="1">
        <v>41932</v>
      </c>
      <c r="G885">
        <v>20</v>
      </c>
      <c r="H885">
        <v>0</v>
      </c>
      <c r="I885">
        <v>0</v>
      </c>
      <c r="K885" t="s">
        <v>25</v>
      </c>
    </row>
    <row r="886" spans="1:11">
      <c r="A886" t="s">
        <v>14</v>
      </c>
      <c r="B886" t="s">
        <v>20</v>
      </c>
      <c r="C886" t="s">
        <v>16</v>
      </c>
      <c r="D886" t="s">
        <v>55</v>
      </c>
      <c r="E886" t="s">
        <v>27</v>
      </c>
      <c r="F886" s="1">
        <v>41932</v>
      </c>
      <c r="G886">
        <v>20</v>
      </c>
      <c r="H886">
        <v>0</v>
      </c>
      <c r="I886">
        <v>0</v>
      </c>
      <c r="K886" t="s">
        <v>25</v>
      </c>
    </row>
    <row r="887" spans="1:11">
      <c r="A887" t="s">
        <v>14</v>
      </c>
      <c r="B887" t="s">
        <v>20</v>
      </c>
      <c r="C887" t="s">
        <v>16</v>
      </c>
      <c r="D887" t="s">
        <v>55</v>
      </c>
      <c r="E887" t="s">
        <v>27</v>
      </c>
      <c r="F887" s="1">
        <v>41932</v>
      </c>
      <c r="G887">
        <v>20</v>
      </c>
      <c r="H887">
        <v>0</v>
      </c>
      <c r="I887">
        <v>0</v>
      </c>
      <c r="K887" t="s">
        <v>25</v>
      </c>
    </row>
    <row r="888" spans="1:11">
      <c r="A888" t="s">
        <v>49</v>
      </c>
      <c r="B888" t="s">
        <v>50</v>
      </c>
      <c r="C888" t="s">
        <v>9</v>
      </c>
      <c r="D888" t="s">
        <v>55</v>
      </c>
      <c r="E888" t="s">
        <v>27</v>
      </c>
      <c r="F888" s="1">
        <v>41932</v>
      </c>
      <c r="G888">
        <v>14</v>
      </c>
      <c r="H888">
        <v>0</v>
      </c>
      <c r="I888">
        <v>0</v>
      </c>
      <c r="K888" t="s">
        <v>25</v>
      </c>
    </row>
    <row r="889" spans="1:11">
      <c r="A889" t="s">
        <v>49</v>
      </c>
      <c r="B889" t="s">
        <v>50</v>
      </c>
      <c r="C889" t="s">
        <v>9</v>
      </c>
      <c r="D889" t="s">
        <v>55</v>
      </c>
      <c r="E889" t="s">
        <v>27</v>
      </c>
      <c r="F889" s="1">
        <v>41932</v>
      </c>
      <c r="G889">
        <v>14</v>
      </c>
      <c r="H889">
        <v>0</v>
      </c>
      <c r="I889">
        <v>0</v>
      </c>
      <c r="K889" t="s">
        <v>25</v>
      </c>
    </row>
    <row r="890" spans="1:11">
      <c r="A890" t="s">
        <v>49</v>
      </c>
      <c r="B890" t="s">
        <v>50</v>
      </c>
      <c r="C890" t="s">
        <v>9</v>
      </c>
      <c r="D890" t="s">
        <v>55</v>
      </c>
      <c r="E890" t="s">
        <v>27</v>
      </c>
      <c r="F890" s="1">
        <v>41932</v>
      </c>
      <c r="G890">
        <v>14</v>
      </c>
      <c r="H890">
        <v>0</v>
      </c>
      <c r="I890">
        <v>0</v>
      </c>
      <c r="K890" t="s">
        <v>25</v>
      </c>
    </row>
    <row r="891" spans="1:11">
      <c r="A891" t="s">
        <v>49</v>
      </c>
      <c r="B891" t="s">
        <v>50</v>
      </c>
      <c r="C891" t="s">
        <v>9</v>
      </c>
      <c r="D891" t="s">
        <v>55</v>
      </c>
      <c r="E891" t="s">
        <v>27</v>
      </c>
      <c r="F891" s="1">
        <v>41932</v>
      </c>
      <c r="G891">
        <v>14</v>
      </c>
      <c r="H891">
        <v>0</v>
      </c>
      <c r="I891">
        <v>0</v>
      </c>
      <c r="K891" t="s">
        <v>25</v>
      </c>
    </row>
    <row r="892" spans="1:11">
      <c r="A892" t="s">
        <v>14</v>
      </c>
      <c r="B892" t="s">
        <v>22</v>
      </c>
      <c r="C892" t="s">
        <v>16</v>
      </c>
      <c r="D892" t="s">
        <v>55</v>
      </c>
      <c r="E892" t="s">
        <v>27</v>
      </c>
      <c r="F892" s="1">
        <v>41932</v>
      </c>
      <c r="G892">
        <v>24</v>
      </c>
      <c r="H892">
        <v>0</v>
      </c>
      <c r="I892">
        <v>0</v>
      </c>
      <c r="K892" t="s">
        <v>25</v>
      </c>
    </row>
    <row r="893" spans="1:11">
      <c r="A893" t="s">
        <v>14</v>
      </c>
      <c r="B893" t="s">
        <v>22</v>
      </c>
      <c r="C893" t="s">
        <v>16</v>
      </c>
      <c r="D893" t="s">
        <v>55</v>
      </c>
      <c r="E893" t="s">
        <v>27</v>
      </c>
      <c r="F893" s="1">
        <v>41932</v>
      </c>
      <c r="G893">
        <v>24</v>
      </c>
      <c r="H893">
        <v>0</v>
      </c>
      <c r="I893">
        <v>0</v>
      </c>
      <c r="K893" t="s">
        <v>25</v>
      </c>
    </row>
    <row r="894" spans="1:11">
      <c r="A894" t="s">
        <v>14</v>
      </c>
      <c r="B894" t="s">
        <v>22</v>
      </c>
      <c r="C894" t="s">
        <v>16</v>
      </c>
      <c r="D894" t="s">
        <v>55</v>
      </c>
      <c r="E894" t="s">
        <v>27</v>
      </c>
      <c r="F894" s="1">
        <v>41932</v>
      </c>
      <c r="G894">
        <v>24</v>
      </c>
      <c r="H894">
        <v>0</v>
      </c>
      <c r="I894">
        <v>0</v>
      </c>
      <c r="K894" t="s">
        <v>25</v>
      </c>
    </row>
    <row r="895" spans="1:11">
      <c r="A895" t="s">
        <v>14</v>
      </c>
      <c r="B895" t="s">
        <v>22</v>
      </c>
      <c r="C895" t="s">
        <v>16</v>
      </c>
      <c r="D895" t="s">
        <v>55</v>
      </c>
      <c r="E895" t="s">
        <v>27</v>
      </c>
      <c r="F895" s="1">
        <v>41932</v>
      </c>
      <c r="G895">
        <v>24</v>
      </c>
      <c r="H895">
        <v>0</v>
      </c>
      <c r="I895">
        <v>0</v>
      </c>
      <c r="K895" t="s">
        <v>25</v>
      </c>
    </row>
    <row r="896" spans="1:11">
      <c r="A896" t="s">
        <v>14</v>
      </c>
      <c r="B896" t="s">
        <v>22</v>
      </c>
      <c r="C896" t="s">
        <v>16</v>
      </c>
      <c r="D896" t="s">
        <v>55</v>
      </c>
      <c r="E896" t="s">
        <v>27</v>
      </c>
      <c r="F896" s="1">
        <v>41932</v>
      </c>
      <c r="G896">
        <v>24</v>
      </c>
      <c r="H896">
        <v>0</v>
      </c>
      <c r="I896">
        <v>0</v>
      </c>
      <c r="K896" t="s">
        <v>25</v>
      </c>
    </row>
    <row r="897" spans="1:11">
      <c r="A897" t="s">
        <v>14</v>
      </c>
      <c r="B897" t="s">
        <v>22</v>
      </c>
      <c r="C897" t="s">
        <v>16</v>
      </c>
      <c r="D897" t="s">
        <v>55</v>
      </c>
      <c r="E897" t="s">
        <v>27</v>
      </c>
      <c r="F897" s="1">
        <v>41932</v>
      </c>
      <c r="G897">
        <v>24</v>
      </c>
      <c r="H897">
        <v>0</v>
      </c>
      <c r="I897">
        <v>0</v>
      </c>
      <c r="K897" t="s">
        <v>25</v>
      </c>
    </row>
    <row r="898" spans="1:11">
      <c r="A898" t="s">
        <v>14</v>
      </c>
      <c r="B898" t="s">
        <v>22</v>
      </c>
      <c r="C898" t="s">
        <v>16</v>
      </c>
      <c r="D898" t="s">
        <v>55</v>
      </c>
      <c r="E898" t="s">
        <v>27</v>
      </c>
      <c r="F898" s="1">
        <v>41932</v>
      </c>
      <c r="G898">
        <v>24</v>
      </c>
      <c r="H898">
        <v>0</v>
      </c>
      <c r="I898">
        <v>0</v>
      </c>
      <c r="K898" t="s">
        <v>25</v>
      </c>
    </row>
    <row r="899" spans="1:11">
      <c r="A899" t="s">
        <v>14</v>
      </c>
      <c r="B899" t="s">
        <v>22</v>
      </c>
      <c r="C899" t="s">
        <v>16</v>
      </c>
      <c r="D899" t="s">
        <v>55</v>
      </c>
      <c r="E899" t="s">
        <v>27</v>
      </c>
      <c r="F899" s="1">
        <v>41932</v>
      </c>
      <c r="G899">
        <v>24</v>
      </c>
      <c r="H899">
        <v>0</v>
      </c>
      <c r="I899">
        <v>0</v>
      </c>
      <c r="K899" t="s">
        <v>25</v>
      </c>
    </row>
    <row r="900" spans="1:11">
      <c r="A900" t="s">
        <v>14</v>
      </c>
      <c r="B900" t="s">
        <v>22</v>
      </c>
      <c r="C900" t="s">
        <v>16</v>
      </c>
      <c r="D900" t="s">
        <v>55</v>
      </c>
      <c r="E900" t="s">
        <v>27</v>
      </c>
      <c r="F900" s="1">
        <v>41932</v>
      </c>
      <c r="G900">
        <v>24</v>
      </c>
      <c r="H900">
        <v>0</v>
      </c>
      <c r="I900">
        <v>0</v>
      </c>
      <c r="K900" t="s">
        <v>25</v>
      </c>
    </row>
    <row r="901" spans="1:11">
      <c r="A901" t="s">
        <v>14</v>
      </c>
      <c r="B901" t="s">
        <v>19</v>
      </c>
      <c r="D901" t="s">
        <v>55</v>
      </c>
      <c r="E901" t="s">
        <v>27</v>
      </c>
      <c r="F901" s="1">
        <v>41932</v>
      </c>
      <c r="G901">
        <v>24</v>
      </c>
      <c r="H901">
        <v>0</v>
      </c>
      <c r="I901">
        <v>0</v>
      </c>
      <c r="K901" t="s">
        <v>25</v>
      </c>
    </row>
    <row r="902" spans="1:11">
      <c r="A902" t="s">
        <v>14</v>
      </c>
      <c r="B902" t="s">
        <v>19</v>
      </c>
      <c r="D902" t="s">
        <v>55</v>
      </c>
      <c r="E902" t="s">
        <v>27</v>
      </c>
      <c r="F902" s="1">
        <v>41932</v>
      </c>
      <c r="G902">
        <v>24</v>
      </c>
      <c r="H902">
        <v>0</v>
      </c>
      <c r="I902">
        <v>0</v>
      </c>
      <c r="K902" t="s">
        <v>25</v>
      </c>
    </row>
    <row r="903" spans="1:11">
      <c r="A903" t="s">
        <v>14</v>
      </c>
      <c r="B903" t="s">
        <v>19</v>
      </c>
      <c r="D903" t="s">
        <v>55</v>
      </c>
      <c r="E903" t="s">
        <v>27</v>
      </c>
      <c r="F903" s="1">
        <v>41932</v>
      </c>
      <c r="G903">
        <v>24</v>
      </c>
      <c r="H903">
        <v>0</v>
      </c>
      <c r="I903">
        <v>0</v>
      </c>
      <c r="K903" t="s">
        <v>25</v>
      </c>
    </row>
    <row r="904" spans="1:11">
      <c r="A904" t="s">
        <v>14</v>
      </c>
      <c r="B904" t="s">
        <v>19</v>
      </c>
      <c r="D904" t="s">
        <v>55</v>
      </c>
      <c r="E904" t="s">
        <v>27</v>
      </c>
      <c r="F904" s="1">
        <v>41932</v>
      </c>
      <c r="G904">
        <v>24</v>
      </c>
      <c r="H904">
        <v>0</v>
      </c>
      <c r="I904">
        <v>0</v>
      </c>
      <c r="K904" t="s">
        <v>25</v>
      </c>
    </row>
    <row r="905" spans="1:11">
      <c r="A905" t="s">
        <v>14</v>
      </c>
      <c r="B905" t="s">
        <v>19</v>
      </c>
      <c r="D905" t="s">
        <v>55</v>
      </c>
      <c r="E905" t="s">
        <v>27</v>
      </c>
      <c r="F905" s="1">
        <v>41932</v>
      </c>
      <c r="G905">
        <v>24</v>
      </c>
      <c r="H905">
        <v>0</v>
      </c>
      <c r="I905">
        <v>0</v>
      </c>
      <c r="K905" t="s">
        <v>25</v>
      </c>
    </row>
    <row r="906" spans="1:11">
      <c r="A906" t="s">
        <v>14</v>
      </c>
      <c r="B906" t="s">
        <v>19</v>
      </c>
      <c r="D906" t="s">
        <v>55</v>
      </c>
      <c r="E906" t="s">
        <v>27</v>
      </c>
      <c r="F906" s="1">
        <v>41932</v>
      </c>
      <c r="G906">
        <v>24</v>
      </c>
      <c r="H906">
        <v>0</v>
      </c>
      <c r="I906">
        <v>0</v>
      </c>
      <c r="K906" t="s">
        <v>25</v>
      </c>
    </row>
    <row r="907" spans="1:11">
      <c r="A907" t="s">
        <v>14</v>
      </c>
      <c r="B907" t="s">
        <v>19</v>
      </c>
      <c r="D907" t="s">
        <v>55</v>
      </c>
      <c r="E907" t="s">
        <v>27</v>
      </c>
      <c r="F907" s="1">
        <v>41932</v>
      </c>
      <c r="G907">
        <v>24</v>
      </c>
      <c r="H907">
        <v>0</v>
      </c>
      <c r="I907">
        <v>0</v>
      </c>
      <c r="K907" t="s">
        <v>25</v>
      </c>
    </row>
    <row r="908" spans="1:11">
      <c r="A908" t="s">
        <v>14</v>
      </c>
      <c r="B908" t="s">
        <v>19</v>
      </c>
      <c r="D908" t="s">
        <v>55</v>
      </c>
      <c r="E908" t="s">
        <v>27</v>
      </c>
      <c r="F908" s="1">
        <v>41932</v>
      </c>
      <c r="G908">
        <v>24</v>
      </c>
      <c r="H908">
        <v>0</v>
      </c>
      <c r="I908">
        <v>0</v>
      </c>
      <c r="K908" t="s">
        <v>25</v>
      </c>
    </row>
    <row r="909" spans="1:11">
      <c r="A909" t="s">
        <v>14</v>
      </c>
      <c r="B909" t="s">
        <v>19</v>
      </c>
      <c r="D909" t="s">
        <v>55</v>
      </c>
      <c r="E909" t="s">
        <v>27</v>
      </c>
      <c r="F909" s="1">
        <v>41932</v>
      </c>
      <c r="G909">
        <v>24</v>
      </c>
      <c r="H909">
        <v>0</v>
      </c>
      <c r="I909">
        <v>0</v>
      </c>
      <c r="K909" t="s">
        <v>25</v>
      </c>
    </row>
    <row r="910" spans="1:11">
      <c r="A910" t="s">
        <v>7</v>
      </c>
      <c r="B910" t="s">
        <v>12</v>
      </c>
      <c r="D910" t="s">
        <v>55</v>
      </c>
      <c r="E910" t="s">
        <v>27</v>
      </c>
      <c r="F910" s="1">
        <v>41932</v>
      </c>
      <c r="G910">
        <v>20</v>
      </c>
      <c r="H910">
        <v>12.4</v>
      </c>
      <c r="I910">
        <v>6.2</v>
      </c>
    </row>
    <row r="911" spans="1:11">
      <c r="A911" t="s">
        <v>7</v>
      </c>
      <c r="B911" t="s">
        <v>12</v>
      </c>
      <c r="D911" t="s">
        <v>55</v>
      </c>
      <c r="E911" t="s">
        <v>27</v>
      </c>
      <c r="F911" s="1">
        <v>41932</v>
      </c>
      <c r="G911">
        <v>20</v>
      </c>
      <c r="H911">
        <v>8.5</v>
      </c>
      <c r="I911">
        <v>6</v>
      </c>
    </row>
    <row r="912" spans="1:11">
      <c r="A912" t="s">
        <v>14</v>
      </c>
      <c r="B912" t="s">
        <v>56</v>
      </c>
      <c r="C912" t="s">
        <v>9</v>
      </c>
      <c r="D912" t="s">
        <v>55</v>
      </c>
      <c r="E912" t="s">
        <v>27</v>
      </c>
      <c r="F912" s="1">
        <v>41932</v>
      </c>
      <c r="G912">
        <v>26</v>
      </c>
      <c r="H912">
        <v>15.3</v>
      </c>
      <c r="I912">
        <v>5</v>
      </c>
    </row>
    <row r="913" spans="1:12">
      <c r="A913" t="s">
        <v>14</v>
      </c>
      <c r="B913" t="s">
        <v>56</v>
      </c>
      <c r="C913" t="s">
        <v>9</v>
      </c>
      <c r="D913" t="s">
        <v>55</v>
      </c>
      <c r="E913" t="s">
        <v>27</v>
      </c>
      <c r="F913" s="1">
        <v>41932</v>
      </c>
      <c r="G913">
        <v>26</v>
      </c>
      <c r="H913">
        <v>14.6</v>
      </c>
      <c r="I913">
        <v>5.4</v>
      </c>
    </row>
    <row r="914" spans="1:12">
      <c r="A914" t="s">
        <v>14</v>
      </c>
      <c r="B914" t="s">
        <v>20</v>
      </c>
      <c r="C914" t="s">
        <v>16</v>
      </c>
      <c r="D914" t="s">
        <v>55</v>
      </c>
      <c r="E914" t="s">
        <v>27</v>
      </c>
      <c r="F914" s="1">
        <v>41932</v>
      </c>
      <c r="G914">
        <v>22</v>
      </c>
      <c r="H914">
        <v>0</v>
      </c>
      <c r="I914">
        <v>0</v>
      </c>
      <c r="K914" t="s">
        <v>25</v>
      </c>
    </row>
    <row r="915" spans="1:12">
      <c r="A915" t="s">
        <v>14</v>
      </c>
      <c r="B915" t="s">
        <v>20</v>
      </c>
      <c r="C915" t="s">
        <v>16</v>
      </c>
      <c r="D915" t="s">
        <v>55</v>
      </c>
      <c r="E915" t="s">
        <v>27</v>
      </c>
      <c r="F915" s="1">
        <v>41932</v>
      </c>
      <c r="G915">
        <v>22</v>
      </c>
      <c r="H915">
        <v>0</v>
      </c>
      <c r="I915">
        <v>0</v>
      </c>
      <c r="K915" t="s">
        <v>25</v>
      </c>
    </row>
    <row r="916" spans="1:12">
      <c r="A916" t="s">
        <v>14</v>
      </c>
      <c r="B916" t="s">
        <v>54</v>
      </c>
      <c r="C916" t="s">
        <v>9</v>
      </c>
      <c r="D916" t="s">
        <v>55</v>
      </c>
      <c r="E916" t="s">
        <v>27</v>
      </c>
      <c r="F916" s="1">
        <v>41932</v>
      </c>
      <c r="G916">
        <v>22</v>
      </c>
      <c r="H916">
        <v>0</v>
      </c>
      <c r="I916">
        <v>0</v>
      </c>
      <c r="K916" t="s">
        <v>25</v>
      </c>
    </row>
    <row r="917" spans="1:12">
      <c r="A917" t="s">
        <v>14</v>
      </c>
      <c r="B917" t="s">
        <v>54</v>
      </c>
      <c r="C917" t="s">
        <v>9</v>
      </c>
      <c r="D917" t="s">
        <v>55</v>
      </c>
      <c r="E917" t="s">
        <v>27</v>
      </c>
      <c r="F917" s="1">
        <v>41932</v>
      </c>
      <c r="G917">
        <v>22</v>
      </c>
      <c r="H917">
        <v>0</v>
      </c>
      <c r="I917">
        <v>0</v>
      </c>
      <c r="K917" t="s">
        <v>25</v>
      </c>
    </row>
    <row r="918" spans="1:12">
      <c r="A918" t="s">
        <v>61</v>
      </c>
      <c r="B918" t="s">
        <v>62</v>
      </c>
      <c r="C918" t="s">
        <v>16</v>
      </c>
      <c r="D918" t="s">
        <v>55</v>
      </c>
      <c r="E918" t="s">
        <v>27</v>
      </c>
      <c r="F918" s="1">
        <v>41932</v>
      </c>
      <c r="G918">
        <v>32</v>
      </c>
      <c r="H918">
        <v>0</v>
      </c>
      <c r="I918">
        <v>0</v>
      </c>
      <c r="K918" t="s">
        <v>25</v>
      </c>
      <c r="L918" t="s">
        <v>63</v>
      </c>
    </row>
    <row r="919" spans="1:12">
      <c r="A919" t="s">
        <v>61</v>
      </c>
      <c r="B919" t="s">
        <v>62</v>
      </c>
      <c r="C919" t="s">
        <v>16</v>
      </c>
      <c r="D919" t="s">
        <v>55</v>
      </c>
      <c r="E919" t="s">
        <v>27</v>
      </c>
      <c r="F919" s="1">
        <v>41932</v>
      </c>
      <c r="G919">
        <v>32</v>
      </c>
      <c r="H919">
        <v>0</v>
      </c>
      <c r="I919">
        <v>0</v>
      </c>
      <c r="K919" t="s">
        <v>25</v>
      </c>
      <c r="L919" t="s">
        <v>63</v>
      </c>
    </row>
    <row r="920" spans="1:12">
      <c r="A920" t="s">
        <v>61</v>
      </c>
      <c r="B920" t="s">
        <v>62</v>
      </c>
      <c r="C920" t="s">
        <v>16</v>
      </c>
      <c r="D920" t="s">
        <v>55</v>
      </c>
      <c r="E920" t="s">
        <v>27</v>
      </c>
      <c r="F920" s="1">
        <v>41932</v>
      </c>
      <c r="G920">
        <v>32</v>
      </c>
      <c r="H920">
        <v>0</v>
      </c>
      <c r="I920">
        <v>0</v>
      </c>
      <c r="K920" t="s">
        <v>25</v>
      </c>
      <c r="L920" t="s">
        <v>63</v>
      </c>
    </row>
    <row r="921" spans="1:12">
      <c r="A921" t="s">
        <v>61</v>
      </c>
      <c r="B921" t="s">
        <v>62</v>
      </c>
      <c r="C921" t="s">
        <v>16</v>
      </c>
      <c r="D921" t="s">
        <v>55</v>
      </c>
      <c r="E921" t="s">
        <v>27</v>
      </c>
      <c r="F921" s="1">
        <v>41932</v>
      </c>
      <c r="G921">
        <v>32</v>
      </c>
      <c r="H921">
        <v>0</v>
      </c>
      <c r="I921">
        <v>0</v>
      </c>
      <c r="K921" t="s">
        <v>25</v>
      </c>
      <c r="L921" t="s">
        <v>63</v>
      </c>
    </row>
    <row r="922" spans="1:12">
      <c r="A922" t="s">
        <v>49</v>
      </c>
      <c r="B922" t="s">
        <v>50</v>
      </c>
      <c r="C922" t="s">
        <v>9</v>
      </c>
      <c r="D922" t="s">
        <v>55</v>
      </c>
      <c r="E922" t="s">
        <v>27</v>
      </c>
      <c r="F922" s="1">
        <v>41932</v>
      </c>
      <c r="G922">
        <v>13</v>
      </c>
      <c r="H922">
        <v>4.9000000000000004</v>
      </c>
      <c r="I922">
        <v>2</v>
      </c>
    </row>
    <row r="923" spans="1:12">
      <c r="A923" t="s">
        <v>49</v>
      </c>
      <c r="B923" t="s">
        <v>50</v>
      </c>
      <c r="C923" t="s">
        <v>9</v>
      </c>
      <c r="D923" t="s">
        <v>55</v>
      </c>
      <c r="E923" t="s">
        <v>27</v>
      </c>
      <c r="F923" s="1">
        <v>41932</v>
      </c>
      <c r="G923">
        <v>13</v>
      </c>
      <c r="H923">
        <v>0</v>
      </c>
      <c r="I923">
        <v>0</v>
      </c>
      <c r="K923" t="s">
        <v>25</v>
      </c>
    </row>
    <row r="924" spans="1:12">
      <c r="A924" t="s">
        <v>14</v>
      </c>
      <c r="B924" t="s">
        <v>56</v>
      </c>
      <c r="C924" t="s">
        <v>9</v>
      </c>
      <c r="D924" t="s">
        <v>55</v>
      </c>
      <c r="E924" t="s">
        <v>27</v>
      </c>
      <c r="F924" s="1">
        <v>41932</v>
      </c>
      <c r="G924">
        <v>25</v>
      </c>
      <c r="H924">
        <v>0</v>
      </c>
      <c r="I924">
        <v>0</v>
      </c>
      <c r="K924" t="s">
        <v>25</v>
      </c>
      <c r="L924" t="s">
        <v>60</v>
      </c>
    </row>
    <row r="925" spans="1:12">
      <c r="A925" t="s">
        <v>14</v>
      </c>
      <c r="B925" t="s">
        <v>56</v>
      </c>
      <c r="C925" t="s">
        <v>9</v>
      </c>
      <c r="D925" t="s">
        <v>55</v>
      </c>
      <c r="E925" t="s">
        <v>27</v>
      </c>
      <c r="F925" s="1">
        <v>41932</v>
      </c>
      <c r="G925">
        <v>25</v>
      </c>
      <c r="H925">
        <v>0</v>
      </c>
      <c r="I925">
        <v>0</v>
      </c>
      <c r="K925" t="s">
        <v>25</v>
      </c>
      <c r="L925" t="s">
        <v>60</v>
      </c>
    </row>
    <row r="926" spans="1:12">
      <c r="A926" t="s">
        <v>14</v>
      </c>
      <c r="B926" t="s">
        <v>56</v>
      </c>
      <c r="C926" t="s">
        <v>9</v>
      </c>
      <c r="D926" t="s">
        <v>55</v>
      </c>
      <c r="E926" t="s">
        <v>27</v>
      </c>
      <c r="F926" s="1">
        <v>41932</v>
      </c>
      <c r="G926">
        <v>25</v>
      </c>
      <c r="H926">
        <v>0</v>
      </c>
      <c r="I926">
        <v>0</v>
      </c>
      <c r="K926" t="s">
        <v>25</v>
      </c>
      <c r="L926" t="s">
        <v>60</v>
      </c>
    </row>
    <row r="927" spans="1:12">
      <c r="A927" t="s">
        <v>14</v>
      </c>
      <c r="B927" t="s">
        <v>56</v>
      </c>
      <c r="C927" t="s">
        <v>9</v>
      </c>
      <c r="D927" t="s">
        <v>55</v>
      </c>
      <c r="E927" t="s">
        <v>27</v>
      </c>
      <c r="F927" s="1">
        <v>41932</v>
      </c>
      <c r="G927">
        <v>25</v>
      </c>
      <c r="H927">
        <v>0</v>
      </c>
      <c r="I927">
        <v>0</v>
      </c>
      <c r="K927" t="s">
        <v>25</v>
      </c>
      <c r="L927" t="s">
        <v>60</v>
      </c>
    </row>
    <row r="928" spans="1:12">
      <c r="A928" t="s">
        <v>14</v>
      </c>
      <c r="B928" t="s">
        <v>56</v>
      </c>
      <c r="C928" t="s">
        <v>9</v>
      </c>
      <c r="D928" t="s">
        <v>55</v>
      </c>
      <c r="E928" t="s">
        <v>27</v>
      </c>
      <c r="F928" s="1">
        <v>41932</v>
      </c>
      <c r="G928">
        <v>25</v>
      </c>
      <c r="H928">
        <v>0</v>
      </c>
      <c r="I928">
        <v>0</v>
      </c>
      <c r="K928" t="s">
        <v>25</v>
      </c>
      <c r="L928" t="s">
        <v>60</v>
      </c>
    </row>
    <row r="929" spans="1:12">
      <c r="A929" t="s">
        <v>14</v>
      </c>
      <c r="B929" t="s">
        <v>56</v>
      </c>
      <c r="C929" t="s">
        <v>9</v>
      </c>
      <c r="D929" t="s">
        <v>55</v>
      </c>
      <c r="E929" t="s">
        <v>27</v>
      </c>
      <c r="F929" s="1">
        <v>41932</v>
      </c>
      <c r="G929">
        <v>25</v>
      </c>
      <c r="H929">
        <v>0</v>
      </c>
      <c r="I929">
        <v>0</v>
      </c>
      <c r="K929" t="s">
        <v>25</v>
      </c>
      <c r="L929" t="s">
        <v>60</v>
      </c>
    </row>
    <row r="930" spans="1:12">
      <c r="A930" t="s">
        <v>14</v>
      </c>
      <c r="B930" t="s">
        <v>56</v>
      </c>
      <c r="C930" t="s">
        <v>9</v>
      </c>
      <c r="D930" t="s">
        <v>55</v>
      </c>
      <c r="E930" t="s">
        <v>27</v>
      </c>
      <c r="F930" s="1">
        <v>41932</v>
      </c>
      <c r="G930">
        <v>25</v>
      </c>
      <c r="H930">
        <v>0</v>
      </c>
      <c r="I930">
        <v>0</v>
      </c>
      <c r="K930" t="s">
        <v>25</v>
      </c>
      <c r="L930" t="s">
        <v>60</v>
      </c>
    </row>
    <row r="931" spans="1:12">
      <c r="A931" t="s">
        <v>14</v>
      </c>
      <c r="B931" t="s">
        <v>20</v>
      </c>
      <c r="C931" t="s">
        <v>9</v>
      </c>
      <c r="D931" t="s">
        <v>55</v>
      </c>
      <c r="E931" t="s">
        <v>27</v>
      </c>
      <c r="F931" s="1">
        <v>41932</v>
      </c>
      <c r="G931">
        <v>30</v>
      </c>
      <c r="H931">
        <v>0</v>
      </c>
      <c r="I931">
        <v>0</v>
      </c>
      <c r="K931" t="s">
        <v>25</v>
      </c>
      <c r="L931" t="s">
        <v>64</v>
      </c>
    </row>
    <row r="932" spans="1:12">
      <c r="A932" t="s">
        <v>14</v>
      </c>
      <c r="B932" t="s">
        <v>20</v>
      </c>
      <c r="C932" t="s">
        <v>9</v>
      </c>
      <c r="D932" t="s">
        <v>55</v>
      </c>
      <c r="E932" t="s">
        <v>27</v>
      </c>
      <c r="F932" s="1">
        <v>41932</v>
      </c>
      <c r="G932">
        <v>30</v>
      </c>
      <c r="H932">
        <v>0</v>
      </c>
      <c r="I932">
        <v>0</v>
      </c>
      <c r="K932" t="s">
        <v>25</v>
      </c>
      <c r="L932" t="s">
        <v>64</v>
      </c>
    </row>
    <row r="933" spans="1:12">
      <c r="A933" t="s">
        <v>14</v>
      </c>
      <c r="B933" t="s">
        <v>20</v>
      </c>
      <c r="C933" t="s">
        <v>9</v>
      </c>
      <c r="D933" t="s">
        <v>55</v>
      </c>
      <c r="E933" t="s">
        <v>27</v>
      </c>
      <c r="F933" s="1">
        <v>41932</v>
      </c>
      <c r="G933">
        <v>30</v>
      </c>
      <c r="H933">
        <v>0</v>
      </c>
      <c r="I933">
        <v>0</v>
      </c>
      <c r="K933" t="s">
        <v>25</v>
      </c>
      <c r="L933" t="s">
        <v>64</v>
      </c>
    </row>
    <row r="934" spans="1:12">
      <c r="A934" t="s">
        <v>14</v>
      </c>
      <c r="B934" t="s">
        <v>20</v>
      </c>
      <c r="C934" t="s">
        <v>9</v>
      </c>
      <c r="D934" t="s">
        <v>55</v>
      </c>
      <c r="E934" t="s">
        <v>27</v>
      </c>
      <c r="F934" s="1">
        <v>41932</v>
      </c>
      <c r="G934">
        <v>30</v>
      </c>
      <c r="H934">
        <v>0</v>
      </c>
      <c r="I934">
        <v>0</v>
      </c>
      <c r="K934" t="s">
        <v>25</v>
      </c>
      <c r="L934" t="s">
        <v>65</v>
      </c>
    </row>
    <row r="935" spans="1:12">
      <c r="A935" t="s">
        <v>14</v>
      </c>
      <c r="B935" t="s">
        <v>20</v>
      </c>
      <c r="C935" t="s">
        <v>9</v>
      </c>
      <c r="D935" t="s">
        <v>55</v>
      </c>
      <c r="E935" t="s">
        <v>27</v>
      </c>
      <c r="F935" s="1">
        <v>41932</v>
      </c>
      <c r="G935">
        <v>30</v>
      </c>
      <c r="H935">
        <v>0</v>
      </c>
      <c r="I935">
        <v>0</v>
      </c>
      <c r="K935" t="s">
        <v>25</v>
      </c>
      <c r="L935" t="s">
        <v>65</v>
      </c>
    </row>
    <row r="936" spans="1:12">
      <c r="A936" t="s">
        <v>14</v>
      </c>
      <c r="B936" t="s">
        <v>22</v>
      </c>
      <c r="C936" t="s">
        <v>16</v>
      </c>
      <c r="D936" t="s">
        <v>55</v>
      </c>
      <c r="E936" t="s">
        <v>27</v>
      </c>
      <c r="F936" s="1">
        <v>41932</v>
      </c>
      <c r="G936">
        <v>23</v>
      </c>
      <c r="H936">
        <v>0</v>
      </c>
      <c r="I936">
        <v>0</v>
      </c>
      <c r="K936" t="s">
        <v>25</v>
      </c>
      <c r="L936" t="s">
        <v>60</v>
      </c>
    </row>
    <row r="937" spans="1:12">
      <c r="A937" t="s">
        <v>14</v>
      </c>
      <c r="B937" t="s">
        <v>22</v>
      </c>
      <c r="C937" t="s">
        <v>16</v>
      </c>
      <c r="D937" t="s">
        <v>55</v>
      </c>
      <c r="E937" t="s">
        <v>27</v>
      </c>
      <c r="F937" s="1">
        <v>41932</v>
      </c>
      <c r="G937">
        <v>23</v>
      </c>
      <c r="H937">
        <v>0</v>
      </c>
      <c r="I937">
        <v>0</v>
      </c>
      <c r="K937" t="s">
        <v>25</v>
      </c>
      <c r="L937" t="s">
        <v>60</v>
      </c>
    </row>
    <row r="938" spans="1:12">
      <c r="A938" t="s">
        <v>14</v>
      </c>
      <c r="B938" t="s">
        <v>22</v>
      </c>
      <c r="C938" t="s">
        <v>16</v>
      </c>
      <c r="D938" t="s">
        <v>55</v>
      </c>
      <c r="E938" t="s">
        <v>27</v>
      </c>
      <c r="F938" s="1">
        <v>41932</v>
      </c>
      <c r="G938">
        <v>23</v>
      </c>
      <c r="H938">
        <v>0</v>
      </c>
      <c r="I938">
        <v>0</v>
      </c>
      <c r="K938" t="s">
        <v>25</v>
      </c>
      <c r="L938" t="s">
        <v>60</v>
      </c>
    </row>
    <row r="939" spans="1:12">
      <c r="A939" t="s">
        <v>14</v>
      </c>
      <c r="B939" t="s">
        <v>56</v>
      </c>
      <c r="C939" t="s">
        <v>9</v>
      </c>
      <c r="D939" t="s">
        <v>55</v>
      </c>
      <c r="E939" t="s">
        <v>27</v>
      </c>
      <c r="F939" s="1">
        <v>41933</v>
      </c>
      <c r="G939">
        <v>26</v>
      </c>
      <c r="H939">
        <v>9.1999999999999993</v>
      </c>
      <c r="I939">
        <v>3.6</v>
      </c>
    </row>
    <row r="940" spans="1:12">
      <c r="A940" t="s">
        <v>14</v>
      </c>
      <c r="B940" t="s">
        <v>56</v>
      </c>
      <c r="C940" t="s">
        <v>9</v>
      </c>
      <c r="D940" t="s">
        <v>55</v>
      </c>
      <c r="E940" t="s">
        <v>27</v>
      </c>
      <c r="F940" s="1">
        <v>41933</v>
      </c>
      <c r="G940">
        <v>39</v>
      </c>
      <c r="H940">
        <v>32.4</v>
      </c>
      <c r="I940">
        <v>5.9</v>
      </c>
    </row>
    <row r="941" spans="1:12">
      <c r="A941" t="s">
        <v>14</v>
      </c>
      <c r="B941" t="s">
        <v>56</v>
      </c>
      <c r="C941" t="s">
        <v>9</v>
      </c>
      <c r="D941" t="s">
        <v>55</v>
      </c>
      <c r="E941" t="s">
        <v>27</v>
      </c>
      <c r="F941" s="1">
        <v>41933</v>
      </c>
      <c r="G941">
        <v>39</v>
      </c>
      <c r="H941">
        <v>31.6</v>
      </c>
      <c r="I941">
        <v>7</v>
      </c>
    </row>
    <row r="942" spans="1:12">
      <c r="A942" t="s">
        <v>14</v>
      </c>
      <c r="B942" t="s">
        <v>17</v>
      </c>
      <c r="C942" t="s">
        <v>16</v>
      </c>
      <c r="D942" t="s">
        <v>55</v>
      </c>
      <c r="E942" t="s">
        <v>27</v>
      </c>
      <c r="F942" s="1">
        <v>41933</v>
      </c>
      <c r="G942">
        <v>30</v>
      </c>
      <c r="H942">
        <v>17.5</v>
      </c>
      <c r="I942">
        <v>3.2</v>
      </c>
    </row>
    <row r="943" spans="1:12">
      <c r="A943" t="s">
        <v>14</v>
      </c>
      <c r="B943" t="s">
        <v>17</v>
      </c>
      <c r="C943" t="s">
        <v>16</v>
      </c>
      <c r="D943" t="s">
        <v>55</v>
      </c>
      <c r="E943" t="s">
        <v>27</v>
      </c>
      <c r="F943" s="1">
        <v>41933</v>
      </c>
      <c r="G943">
        <v>30</v>
      </c>
      <c r="H943">
        <v>14.6</v>
      </c>
      <c r="I943">
        <v>3.8</v>
      </c>
    </row>
    <row r="944" spans="1:12">
      <c r="A944" t="s">
        <v>7</v>
      </c>
      <c r="B944" t="s">
        <v>12</v>
      </c>
      <c r="D944" t="s">
        <v>55</v>
      </c>
      <c r="E944" t="s">
        <v>27</v>
      </c>
      <c r="F944" s="1">
        <v>41933</v>
      </c>
      <c r="G944">
        <v>27</v>
      </c>
      <c r="H944">
        <v>14.3</v>
      </c>
      <c r="I944">
        <v>5.5</v>
      </c>
      <c r="K944" t="s">
        <v>66</v>
      </c>
    </row>
    <row r="945" spans="1:11">
      <c r="A945" t="s">
        <v>49</v>
      </c>
      <c r="B945" t="s">
        <v>50</v>
      </c>
      <c r="C945" t="s">
        <v>9</v>
      </c>
      <c r="D945" t="s">
        <v>55</v>
      </c>
      <c r="E945" t="s">
        <v>27</v>
      </c>
      <c r="F945" s="1">
        <v>41933</v>
      </c>
      <c r="G945">
        <v>19</v>
      </c>
      <c r="H945">
        <v>6.4</v>
      </c>
      <c r="I945">
        <v>2.9</v>
      </c>
      <c r="K945" t="s">
        <v>66</v>
      </c>
    </row>
    <row r="946" spans="1:11">
      <c r="A946" t="s">
        <v>49</v>
      </c>
      <c r="B946" t="s">
        <v>50</v>
      </c>
      <c r="C946" t="s">
        <v>9</v>
      </c>
      <c r="D946" t="s">
        <v>55</v>
      </c>
      <c r="E946" t="s">
        <v>27</v>
      </c>
      <c r="F946" s="1">
        <v>41933</v>
      </c>
      <c r="G946">
        <v>19</v>
      </c>
      <c r="H946">
        <v>0</v>
      </c>
      <c r="I946">
        <v>0</v>
      </c>
      <c r="K946" t="s">
        <v>25</v>
      </c>
    </row>
    <row r="947" spans="1:11">
      <c r="A947" t="s">
        <v>49</v>
      </c>
      <c r="B947" t="s">
        <v>50</v>
      </c>
      <c r="C947" t="s">
        <v>9</v>
      </c>
      <c r="D947" t="s">
        <v>55</v>
      </c>
      <c r="E947" t="s">
        <v>27</v>
      </c>
      <c r="F947" s="1">
        <v>41933</v>
      </c>
      <c r="G947">
        <v>19</v>
      </c>
      <c r="H947">
        <v>0</v>
      </c>
      <c r="I947">
        <v>0</v>
      </c>
      <c r="K947" t="s">
        <v>25</v>
      </c>
    </row>
    <row r="948" spans="1:11">
      <c r="A948" t="s">
        <v>49</v>
      </c>
      <c r="B948" t="s">
        <v>50</v>
      </c>
      <c r="C948" t="s">
        <v>9</v>
      </c>
      <c r="D948" t="s">
        <v>55</v>
      </c>
      <c r="E948" t="s">
        <v>27</v>
      </c>
      <c r="F948" s="1">
        <v>41933</v>
      </c>
      <c r="G948">
        <v>19</v>
      </c>
      <c r="H948">
        <v>0</v>
      </c>
      <c r="I948">
        <v>0</v>
      </c>
      <c r="K948" t="s">
        <v>25</v>
      </c>
    </row>
    <row r="949" spans="1:11">
      <c r="A949" t="s">
        <v>49</v>
      </c>
      <c r="B949" t="s">
        <v>50</v>
      </c>
      <c r="C949" t="s">
        <v>9</v>
      </c>
      <c r="D949" t="s">
        <v>55</v>
      </c>
      <c r="E949" t="s">
        <v>27</v>
      </c>
      <c r="F949" s="1">
        <v>41933</v>
      </c>
      <c r="G949">
        <v>19</v>
      </c>
      <c r="H949">
        <v>0</v>
      </c>
      <c r="I949">
        <v>0</v>
      </c>
      <c r="K949" t="s">
        <v>25</v>
      </c>
    </row>
    <row r="950" spans="1:11">
      <c r="A950" t="s">
        <v>14</v>
      </c>
      <c r="B950" t="s">
        <v>43</v>
      </c>
      <c r="C950" t="s">
        <v>16</v>
      </c>
      <c r="D950" t="s">
        <v>55</v>
      </c>
      <c r="E950" t="s">
        <v>27</v>
      </c>
      <c r="F950" s="1">
        <v>41933</v>
      </c>
      <c r="G950">
        <v>25</v>
      </c>
      <c r="H950">
        <v>0</v>
      </c>
      <c r="I950">
        <v>0</v>
      </c>
      <c r="K950" t="s">
        <v>25</v>
      </c>
    </row>
    <row r="951" spans="1:11">
      <c r="A951" t="s">
        <v>14</v>
      </c>
      <c r="B951" t="s">
        <v>43</v>
      </c>
      <c r="C951" t="s">
        <v>16</v>
      </c>
      <c r="D951" t="s">
        <v>55</v>
      </c>
      <c r="E951" t="s">
        <v>27</v>
      </c>
      <c r="F951" s="1">
        <v>41933</v>
      </c>
      <c r="G951">
        <v>25</v>
      </c>
      <c r="H951">
        <v>0</v>
      </c>
      <c r="I951">
        <v>0</v>
      </c>
      <c r="K951" t="s">
        <v>25</v>
      </c>
    </row>
    <row r="952" spans="1:11">
      <c r="A952" t="s">
        <v>14</v>
      </c>
      <c r="B952" t="s">
        <v>43</v>
      </c>
      <c r="C952" t="s">
        <v>16</v>
      </c>
      <c r="D952" t="s">
        <v>55</v>
      </c>
      <c r="E952" t="s">
        <v>27</v>
      </c>
      <c r="F952" s="1">
        <v>41933</v>
      </c>
      <c r="G952">
        <v>25</v>
      </c>
      <c r="H952">
        <v>0</v>
      </c>
      <c r="I952">
        <v>0</v>
      </c>
      <c r="K952" t="s">
        <v>25</v>
      </c>
    </row>
    <row r="953" spans="1:11">
      <c r="A953" t="s">
        <v>14</v>
      </c>
      <c r="B953" t="s">
        <v>43</v>
      </c>
      <c r="C953" t="s">
        <v>16</v>
      </c>
      <c r="D953" t="s">
        <v>55</v>
      </c>
      <c r="E953" t="s">
        <v>27</v>
      </c>
      <c r="F953" s="1">
        <v>41933</v>
      </c>
      <c r="G953">
        <v>25</v>
      </c>
      <c r="H953">
        <v>0</v>
      </c>
      <c r="I953">
        <v>0</v>
      </c>
      <c r="K953" t="s">
        <v>25</v>
      </c>
    </row>
    <row r="954" spans="1:11">
      <c r="A954" t="s">
        <v>14</v>
      </c>
      <c r="B954" t="s">
        <v>43</v>
      </c>
      <c r="C954" t="s">
        <v>16</v>
      </c>
      <c r="D954" t="s">
        <v>55</v>
      </c>
      <c r="E954" t="s">
        <v>27</v>
      </c>
      <c r="F954" s="1">
        <v>41933</v>
      </c>
      <c r="G954">
        <v>25</v>
      </c>
      <c r="H954">
        <v>0</v>
      </c>
      <c r="I954">
        <v>0</v>
      </c>
      <c r="K954" t="s">
        <v>25</v>
      </c>
    </row>
    <row r="955" spans="1:11">
      <c r="A955" t="s">
        <v>14</v>
      </c>
      <c r="B955" t="s">
        <v>43</v>
      </c>
      <c r="C955" t="s">
        <v>16</v>
      </c>
      <c r="D955" t="s">
        <v>55</v>
      </c>
      <c r="E955" t="s">
        <v>27</v>
      </c>
      <c r="F955" s="1">
        <v>41933</v>
      </c>
      <c r="G955">
        <v>25</v>
      </c>
      <c r="H955">
        <v>0</v>
      </c>
      <c r="I955">
        <v>0</v>
      </c>
      <c r="K955" t="s">
        <v>25</v>
      </c>
    </row>
    <row r="956" spans="1:11">
      <c r="A956" t="s">
        <v>7</v>
      </c>
      <c r="B956" t="s">
        <v>8</v>
      </c>
      <c r="C956" t="s">
        <v>9</v>
      </c>
      <c r="D956" t="s">
        <v>55</v>
      </c>
      <c r="E956" t="s">
        <v>27</v>
      </c>
      <c r="F956" s="1">
        <v>41933</v>
      </c>
      <c r="G956">
        <v>16</v>
      </c>
      <c r="H956">
        <v>0</v>
      </c>
      <c r="I956">
        <v>0</v>
      </c>
      <c r="K956" t="s">
        <v>25</v>
      </c>
    </row>
    <row r="957" spans="1:11">
      <c r="A957" t="s">
        <v>7</v>
      </c>
      <c r="B957" t="s">
        <v>8</v>
      </c>
      <c r="C957" t="s">
        <v>9</v>
      </c>
      <c r="D957" t="s">
        <v>55</v>
      </c>
      <c r="E957" t="s">
        <v>27</v>
      </c>
      <c r="F957" s="1">
        <v>41933</v>
      </c>
      <c r="G957">
        <v>16</v>
      </c>
      <c r="H957">
        <v>0</v>
      </c>
      <c r="I957">
        <v>0</v>
      </c>
      <c r="K957" t="s">
        <v>25</v>
      </c>
    </row>
    <row r="958" spans="1:11">
      <c r="A958" t="s">
        <v>7</v>
      </c>
      <c r="B958" t="s">
        <v>8</v>
      </c>
      <c r="C958" t="s">
        <v>9</v>
      </c>
      <c r="D958" t="s">
        <v>55</v>
      </c>
      <c r="E958" t="s">
        <v>27</v>
      </c>
      <c r="F958" s="1">
        <v>41933</v>
      </c>
      <c r="G958">
        <v>16</v>
      </c>
      <c r="H958">
        <v>0</v>
      </c>
      <c r="I958">
        <v>0</v>
      </c>
      <c r="K958" t="s">
        <v>25</v>
      </c>
    </row>
    <row r="959" spans="1:11">
      <c r="A959" t="s">
        <v>7</v>
      </c>
      <c r="B959" t="s">
        <v>12</v>
      </c>
      <c r="D959" t="s">
        <v>55</v>
      </c>
      <c r="E959" t="s">
        <v>27</v>
      </c>
      <c r="F959" s="1">
        <v>41933</v>
      </c>
      <c r="G959">
        <v>55</v>
      </c>
      <c r="H959">
        <v>23.4</v>
      </c>
      <c r="I959">
        <v>8.9</v>
      </c>
    </row>
    <row r="960" spans="1:11">
      <c r="A960" t="s">
        <v>7</v>
      </c>
      <c r="B960" t="s">
        <v>12</v>
      </c>
      <c r="D960" t="s">
        <v>55</v>
      </c>
      <c r="E960" t="s">
        <v>27</v>
      </c>
      <c r="F960" s="1">
        <v>41933</v>
      </c>
      <c r="G960">
        <v>55</v>
      </c>
      <c r="H960">
        <v>21.5</v>
      </c>
      <c r="I960">
        <v>10.7</v>
      </c>
    </row>
    <row r="961" spans="1:11">
      <c r="A961" t="s">
        <v>7</v>
      </c>
      <c r="B961" t="s">
        <v>12</v>
      </c>
      <c r="D961" t="s">
        <v>55</v>
      </c>
      <c r="E961" t="s">
        <v>27</v>
      </c>
      <c r="F961" s="1">
        <v>41933</v>
      </c>
      <c r="G961">
        <v>55</v>
      </c>
      <c r="H961">
        <v>16.8</v>
      </c>
      <c r="I961">
        <v>9.6999999999999993</v>
      </c>
    </row>
    <row r="962" spans="1:11">
      <c r="A962" t="s">
        <v>7</v>
      </c>
      <c r="B962" t="s">
        <v>12</v>
      </c>
      <c r="D962" t="s">
        <v>55</v>
      </c>
      <c r="E962" t="s">
        <v>27</v>
      </c>
      <c r="F962" s="1">
        <v>41933</v>
      </c>
      <c r="G962">
        <v>48</v>
      </c>
      <c r="H962">
        <v>24.7</v>
      </c>
      <c r="I962">
        <v>7.5</v>
      </c>
    </row>
    <row r="963" spans="1:11">
      <c r="A963" t="s">
        <v>7</v>
      </c>
      <c r="B963" t="s">
        <v>12</v>
      </c>
      <c r="D963" t="s">
        <v>55</v>
      </c>
      <c r="E963" t="s">
        <v>27</v>
      </c>
      <c r="F963" s="1">
        <v>41933</v>
      </c>
      <c r="G963">
        <v>44</v>
      </c>
      <c r="H963">
        <v>20.399999999999999</v>
      </c>
      <c r="I963">
        <v>10.3</v>
      </c>
    </row>
    <row r="964" spans="1:11">
      <c r="A964" t="s">
        <v>49</v>
      </c>
      <c r="B964" t="s">
        <v>50</v>
      </c>
      <c r="C964" t="s">
        <v>9</v>
      </c>
      <c r="D964" t="s">
        <v>55</v>
      </c>
      <c r="E964" t="s">
        <v>27</v>
      </c>
      <c r="F964" s="1">
        <v>41933</v>
      </c>
      <c r="G964">
        <v>38</v>
      </c>
      <c r="H964">
        <v>19.600000000000001</v>
      </c>
      <c r="I964">
        <v>8.6999999999999993</v>
      </c>
    </row>
    <row r="965" spans="1:11">
      <c r="A965" t="s">
        <v>49</v>
      </c>
      <c r="B965" t="s">
        <v>50</v>
      </c>
      <c r="C965" t="s">
        <v>16</v>
      </c>
      <c r="D965" t="s">
        <v>55</v>
      </c>
      <c r="E965" t="s">
        <v>27</v>
      </c>
      <c r="F965" s="1">
        <v>41933</v>
      </c>
      <c r="G965">
        <v>60</v>
      </c>
      <c r="H965">
        <v>31.6</v>
      </c>
      <c r="I965">
        <v>13.4</v>
      </c>
    </row>
    <row r="966" spans="1:11">
      <c r="A966" t="s">
        <v>49</v>
      </c>
      <c r="B966" t="s">
        <v>50</v>
      </c>
      <c r="C966" t="s">
        <v>16</v>
      </c>
      <c r="D966" t="s">
        <v>55</v>
      </c>
      <c r="E966" t="s">
        <v>27</v>
      </c>
      <c r="F966" s="1">
        <v>41933</v>
      </c>
      <c r="G966">
        <v>60</v>
      </c>
      <c r="H966">
        <v>27.8</v>
      </c>
      <c r="I966">
        <v>13.3</v>
      </c>
    </row>
    <row r="967" spans="1:11">
      <c r="A967" t="s">
        <v>14</v>
      </c>
      <c r="B967" t="s">
        <v>56</v>
      </c>
      <c r="C967" t="s">
        <v>16</v>
      </c>
      <c r="D967" t="s">
        <v>55</v>
      </c>
      <c r="E967" t="s">
        <v>27</v>
      </c>
      <c r="F967" s="1">
        <v>41933</v>
      </c>
      <c r="G967">
        <v>47</v>
      </c>
      <c r="H967">
        <v>28.7</v>
      </c>
      <c r="I967">
        <v>7.4</v>
      </c>
    </row>
    <row r="968" spans="1:11">
      <c r="A968" t="s">
        <v>7</v>
      </c>
      <c r="B968" t="s">
        <v>12</v>
      </c>
      <c r="D968" t="s">
        <v>55</v>
      </c>
      <c r="E968" t="s">
        <v>27</v>
      </c>
      <c r="F968" s="1">
        <v>41933</v>
      </c>
      <c r="G968">
        <v>27</v>
      </c>
      <c r="H968">
        <v>11.4</v>
      </c>
      <c r="I968">
        <v>5.3</v>
      </c>
    </row>
    <row r="969" spans="1:11">
      <c r="A969" t="s">
        <v>14</v>
      </c>
      <c r="B969" t="s">
        <v>56</v>
      </c>
      <c r="C969" t="s">
        <v>16</v>
      </c>
      <c r="D969" t="s">
        <v>55</v>
      </c>
      <c r="E969" t="s">
        <v>27</v>
      </c>
      <c r="F969" s="1">
        <v>41933</v>
      </c>
      <c r="G969">
        <v>45</v>
      </c>
      <c r="H969">
        <v>26.7</v>
      </c>
      <c r="I969">
        <v>7.2</v>
      </c>
    </row>
    <row r="970" spans="1:11">
      <c r="A970" t="s">
        <v>14</v>
      </c>
      <c r="B970" t="s">
        <v>15</v>
      </c>
      <c r="C970" t="s">
        <v>16</v>
      </c>
      <c r="D970" t="s">
        <v>55</v>
      </c>
      <c r="E970" t="s">
        <v>27</v>
      </c>
      <c r="F970" s="1">
        <v>41933</v>
      </c>
      <c r="G970">
        <v>28</v>
      </c>
      <c r="H970">
        <v>15.5</v>
      </c>
      <c r="I970">
        <v>3.9</v>
      </c>
    </row>
    <row r="971" spans="1:11">
      <c r="A971" t="s">
        <v>14</v>
      </c>
      <c r="B971" t="s">
        <v>15</v>
      </c>
      <c r="C971" t="s">
        <v>16</v>
      </c>
      <c r="D971" t="s">
        <v>55</v>
      </c>
      <c r="E971" t="s">
        <v>27</v>
      </c>
      <c r="F971" s="1">
        <v>41933</v>
      </c>
      <c r="G971">
        <v>28</v>
      </c>
      <c r="H971">
        <v>0</v>
      </c>
      <c r="I971">
        <v>0</v>
      </c>
      <c r="K971" t="s">
        <v>25</v>
      </c>
    </row>
    <row r="972" spans="1:11">
      <c r="A972" t="s">
        <v>14</v>
      </c>
      <c r="B972" t="s">
        <v>15</v>
      </c>
      <c r="C972" t="s">
        <v>16</v>
      </c>
      <c r="D972" t="s">
        <v>55</v>
      </c>
      <c r="E972" t="s">
        <v>27</v>
      </c>
      <c r="F972" s="1">
        <v>41933</v>
      </c>
      <c r="G972">
        <v>28</v>
      </c>
      <c r="H972">
        <v>0</v>
      </c>
      <c r="I972">
        <v>0</v>
      </c>
      <c r="K972" t="s">
        <v>25</v>
      </c>
    </row>
    <row r="973" spans="1:11">
      <c r="A973" t="s">
        <v>7</v>
      </c>
      <c r="B973" t="s">
        <v>12</v>
      </c>
      <c r="D973" t="s">
        <v>55</v>
      </c>
      <c r="E973" t="s">
        <v>27</v>
      </c>
      <c r="F973" s="1">
        <v>41933</v>
      </c>
      <c r="G973">
        <v>35</v>
      </c>
      <c r="H973">
        <v>19.600000000000001</v>
      </c>
      <c r="I973">
        <v>8.1</v>
      </c>
    </row>
    <row r="974" spans="1:11">
      <c r="A974" t="s">
        <v>7</v>
      </c>
      <c r="B974" t="s">
        <v>12</v>
      </c>
      <c r="D974" t="s">
        <v>55</v>
      </c>
      <c r="E974" t="s">
        <v>27</v>
      </c>
      <c r="F974" s="1">
        <v>41933</v>
      </c>
      <c r="G974">
        <v>37</v>
      </c>
      <c r="H974">
        <v>22</v>
      </c>
      <c r="I974">
        <v>10.6</v>
      </c>
    </row>
    <row r="975" spans="1:11">
      <c r="A975" t="s">
        <v>14</v>
      </c>
      <c r="B975" t="s">
        <v>15</v>
      </c>
      <c r="C975" t="s">
        <v>16</v>
      </c>
      <c r="D975" t="s">
        <v>55</v>
      </c>
      <c r="E975" t="s">
        <v>27</v>
      </c>
      <c r="F975" s="1">
        <v>41933</v>
      </c>
      <c r="G975">
        <v>27</v>
      </c>
      <c r="H975">
        <v>18.399999999999999</v>
      </c>
      <c r="I975">
        <v>3</v>
      </c>
    </row>
    <row r="976" spans="1:11">
      <c r="A976" t="s">
        <v>14</v>
      </c>
      <c r="B976" t="s">
        <v>15</v>
      </c>
      <c r="C976" t="s">
        <v>16</v>
      </c>
      <c r="D976" t="s">
        <v>55</v>
      </c>
      <c r="E976" t="s">
        <v>27</v>
      </c>
      <c r="F976" s="1">
        <v>41933</v>
      </c>
      <c r="G976">
        <v>27</v>
      </c>
      <c r="H976">
        <v>16.899999999999999</v>
      </c>
      <c r="I976">
        <v>3</v>
      </c>
    </row>
    <row r="977" spans="1:11">
      <c r="A977" t="s">
        <v>14</v>
      </c>
      <c r="B977" t="s">
        <v>15</v>
      </c>
      <c r="C977" t="s">
        <v>16</v>
      </c>
      <c r="D977" t="s">
        <v>55</v>
      </c>
      <c r="E977" t="s">
        <v>27</v>
      </c>
      <c r="F977" s="1">
        <v>41933</v>
      </c>
      <c r="G977">
        <v>27</v>
      </c>
      <c r="H977">
        <v>20.8</v>
      </c>
      <c r="I977">
        <v>3.9</v>
      </c>
    </row>
    <row r="978" spans="1:11">
      <c r="A978" t="s">
        <v>7</v>
      </c>
      <c r="B978" t="s">
        <v>12</v>
      </c>
      <c r="D978" t="s">
        <v>55</v>
      </c>
      <c r="E978" t="s">
        <v>27</v>
      </c>
      <c r="F978" s="1">
        <v>41933</v>
      </c>
      <c r="G978">
        <v>28</v>
      </c>
      <c r="H978">
        <v>11.4</v>
      </c>
      <c r="I978">
        <v>6.9</v>
      </c>
    </row>
    <row r="979" spans="1:11">
      <c r="A979" t="s">
        <v>7</v>
      </c>
      <c r="B979" t="s">
        <v>12</v>
      </c>
      <c r="D979" t="s">
        <v>55</v>
      </c>
      <c r="E979" t="s">
        <v>27</v>
      </c>
      <c r="F979" s="1">
        <v>41933</v>
      </c>
      <c r="G979">
        <v>32</v>
      </c>
      <c r="H979">
        <v>22.8</v>
      </c>
      <c r="I979">
        <v>4.9000000000000004</v>
      </c>
    </row>
    <row r="980" spans="1:11">
      <c r="A980" t="s">
        <v>7</v>
      </c>
      <c r="B980" t="s">
        <v>12</v>
      </c>
      <c r="D980" t="s">
        <v>55</v>
      </c>
      <c r="E980" t="s">
        <v>27</v>
      </c>
      <c r="F980" s="1">
        <v>41933</v>
      </c>
      <c r="G980">
        <v>32</v>
      </c>
      <c r="H980">
        <v>24.1</v>
      </c>
      <c r="I980">
        <v>5.6</v>
      </c>
    </row>
    <row r="981" spans="1:11">
      <c r="A981" t="s">
        <v>7</v>
      </c>
      <c r="B981" t="s">
        <v>12</v>
      </c>
      <c r="D981" t="s">
        <v>55</v>
      </c>
      <c r="E981" t="s">
        <v>27</v>
      </c>
      <c r="F981" s="1">
        <v>41933</v>
      </c>
      <c r="G981">
        <v>35</v>
      </c>
      <c r="H981">
        <v>20.9</v>
      </c>
      <c r="I981">
        <v>6.2</v>
      </c>
    </row>
    <row r="982" spans="1:11">
      <c r="A982" t="s">
        <v>14</v>
      </c>
      <c r="B982" t="s">
        <v>23</v>
      </c>
      <c r="C982" t="s">
        <v>16</v>
      </c>
      <c r="D982" t="s">
        <v>55</v>
      </c>
      <c r="E982" t="s">
        <v>27</v>
      </c>
      <c r="F982" s="1">
        <v>41933</v>
      </c>
      <c r="G982">
        <v>23</v>
      </c>
      <c r="H982">
        <v>0</v>
      </c>
      <c r="I982">
        <v>0</v>
      </c>
      <c r="K982" t="s">
        <v>25</v>
      </c>
    </row>
    <row r="983" spans="1:11">
      <c r="A983" t="s">
        <v>14</v>
      </c>
      <c r="B983" t="s">
        <v>23</v>
      </c>
      <c r="C983" t="s">
        <v>16</v>
      </c>
      <c r="D983" t="s">
        <v>55</v>
      </c>
      <c r="E983" t="s">
        <v>27</v>
      </c>
      <c r="F983" s="1">
        <v>41933</v>
      </c>
      <c r="G983">
        <v>23</v>
      </c>
      <c r="H983">
        <v>0</v>
      </c>
      <c r="I983">
        <v>0</v>
      </c>
      <c r="K983" t="s">
        <v>25</v>
      </c>
    </row>
    <row r="984" spans="1:11">
      <c r="A984" t="s">
        <v>14</v>
      </c>
      <c r="B984" t="s">
        <v>23</v>
      </c>
      <c r="C984" t="s">
        <v>16</v>
      </c>
      <c r="D984" t="s">
        <v>55</v>
      </c>
      <c r="E984" t="s">
        <v>27</v>
      </c>
      <c r="F984" s="1">
        <v>41933</v>
      </c>
      <c r="G984">
        <v>23</v>
      </c>
      <c r="H984">
        <v>0</v>
      </c>
      <c r="I984">
        <v>0</v>
      </c>
      <c r="K984" t="s">
        <v>25</v>
      </c>
    </row>
    <row r="985" spans="1:11">
      <c r="A985" t="s">
        <v>14</v>
      </c>
      <c r="B985" t="s">
        <v>23</v>
      </c>
      <c r="C985" t="s">
        <v>16</v>
      </c>
      <c r="D985" t="s">
        <v>55</v>
      </c>
      <c r="E985" t="s">
        <v>27</v>
      </c>
      <c r="F985" s="1">
        <v>41933</v>
      </c>
      <c r="G985">
        <v>23</v>
      </c>
      <c r="H985">
        <v>0</v>
      </c>
      <c r="I985">
        <v>0</v>
      </c>
      <c r="K985" t="s">
        <v>25</v>
      </c>
    </row>
    <row r="986" spans="1:11">
      <c r="A986" t="s">
        <v>14</v>
      </c>
      <c r="B986" t="s">
        <v>23</v>
      </c>
      <c r="C986" t="s">
        <v>16</v>
      </c>
      <c r="D986" t="s">
        <v>55</v>
      </c>
      <c r="E986" t="s">
        <v>27</v>
      </c>
      <c r="F986" s="1">
        <v>41933</v>
      </c>
      <c r="G986">
        <v>23</v>
      </c>
      <c r="H986">
        <v>0</v>
      </c>
      <c r="I986">
        <v>0</v>
      </c>
      <c r="K986" t="s">
        <v>25</v>
      </c>
    </row>
    <row r="987" spans="1:11">
      <c r="A987" t="s">
        <v>14</v>
      </c>
      <c r="B987" t="s">
        <v>23</v>
      </c>
      <c r="C987" t="s">
        <v>16</v>
      </c>
      <c r="D987" t="s">
        <v>55</v>
      </c>
      <c r="E987" t="s">
        <v>27</v>
      </c>
      <c r="F987" s="1">
        <v>41933</v>
      </c>
      <c r="G987">
        <v>23</v>
      </c>
      <c r="H987">
        <v>0</v>
      </c>
      <c r="I987">
        <v>0</v>
      </c>
      <c r="K987" t="s">
        <v>25</v>
      </c>
    </row>
    <row r="988" spans="1:11">
      <c r="A988" t="s">
        <v>14</v>
      </c>
      <c r="B988" t="s">
        <v>23</v>
      </c>
      <c r="C988" t="s">
        <v>16</v>
      </c>
      <c r="D988" t="s">
        <v>55</v>
      </c>
      <c r="E988" t="s">
        <v>27</v>
      </c>
      <c r="F988" s="1">
        <v>41933</v>
      </c>
      <c r="G988">
        <v>23</v>
      </c>
      <c r="H988">
        <v>0</v>
      </c>
      <c r="I988">
        <v>0</v>
      </c>
      <c r="K988" t="s">
        <v>25</v>
      </c>
    </row>
    <row r="989" spans="1:11">
      <c r="A989" t="s">
        <v>14</v>
      </c>
      <c r="B989" t="s">
        <v>23</v>
      </c>
      <c r="C989" t="s">
        <v>16</v>
      </c>
      <c r="D989" t="s">
        <v>55</v>
      </c>
      <c r="E989" t="s">
        <v>27</v>
      </c>
      <c r="F989" s="1">
        <v>41933</v>
      </c>
      <c r="G989">
        <v>23</v>
      </c>
      <c r="H989">
        <v>0</v>
      </c>
      <c r="I989">
        <v>0</v>
      </c>
      <c r="K989" t="s">
        <v>25</v>
      </c>
    </row>
    <row r="990" spans="1:11">
      <c r="A990" t="s">
        <v>14</v>
      </c>
      <c r="B990" t="s">
        <v>23</v>
      </c>
      <c r="C990" t="s">
        <v>16</v>
      </c>
      <c r="D990" t="s">
        <v>55</v>
      </c>
      <c r="E990" t="s">
        <v>27</v>
      </c>
      <c r="F990" s="1">
        <v>41933</v>
      </c>
      <c r="G990">
        <v>23</v>
      </c>
      <c r="H990">
        <v>0</v>
      </c>
      <c r="I990">
        <v>0</v>
      </c>
      <c r="K990" t="s">
        <v>25</v>
      </c>
    </row>
    <row r="991" spans="1:11">
      <c r="A991" t="s">
        <v>14</v>
      </c>
      <c r="B991" t="s">
        <v>23</v>
      </c>
      <c r="C991" t="s">
        <v>16</v>
      </c>
      <c r="D991" t="s">
        <v>55</v>
      </c>
      <c r="E991" t="s">
        <v>27</v>
      </c>
      <c r="F991" s="1">
        <v>41933</v>
      </c>
      <c r="G991">
        <v>23</v>
      </c>
      <c r="H991">
        <v>0</v>
      </c>
      <c r="I991">
        <v>0</v>
      </c>
      <c r="K991" t="s">
        <v>25</v>
      </c>
    </row>
    <row r="992" spans="1:11">
      <c r="A992" t="s">
        <v>14</v>
      </c>
      <c r="B992" t="s">
        <v>23</v>
      </c>
      <c r="C992" t="s">
        <v>16</v>
      </c>
      <c r="D992" t="s">
        <v>55</v>
      </c>
      <c r="E992" t="s">
        <v>27</v>
      </c>
      <c r="F992" s="1">
        <v>41933</v>
      </c>
      <c r="G992">
        <v>23</v>
      </c>
      <c r="H992">
        <v>0</v>
      </c>
      <c r="I992">
        <v>0</v>
      </c>
      <c r="K992" t="s">
        <v>25</v>
      </c>
    </row>
    <row r="993" spans="1:11">
      <c r="A993" t="s">
        <v>14</v>
      </c>
      <c r="B993" t="s">
        <v>23</v>
      </c>
      <c r="C993" t="s">
        <v>16</v>
      </c>
      <c r="D993" t="s">
        <v>55</v>
      </c>
      <c r="E993" t="s">
        <v>27</v>
      </c>
      <c r="F993" s="1">
        <v>41933</v>
      </c>
      <c r="G993">
        <v>23</v>
      </c>
      <c r="H993">
        <v>0</v>
      </c>
      <c r="I993">
        <v>0</v>
      </c>
      <c r="K993" t="s">
        <v>25</v>
      </c>
    </row>
    <row r="994" spans="1:11">
      <c r="A994" t="s">
        <v>14</v>
      </c>
      <c r="B994" t="s">
        <v>23</v>
      </c>
      <c r="C994" t="s">
        <v>16</v>
      </c>
      <c r="D994" t="s">
        <v>55</v>
      </c>
      <c r="E994" t="s">
        <v>27</v>
      </c>
      <c r="F994" s="1">
        <v>41933</v>
      </c>
      <c r="G994">
        <v>23</v>
      </c>
      <c r="H994">
        <v>0</v>
      </c>
      <c r="I994">
        <v>0</v>
      </c>
      <c r="K994" t="s">
        <v>25</v>
      </c>
    </row>
    <row r="995" spans="1:11">
      <c r="A995" t="s">
        <v>14</v>
      </c>
      <c r="B995" t="s">
        <v>23</v>
      </c>
      <c r="C995" t="s">
        <v>16</v>
      </c>
      <c r="D995" t="s">
        <v>55</v>
      </c>
      <c r="E995" t="s">
        <v>27</v>
      </c>
      <c r="F995" s="1">
        <v>41933</v>
      </c>
      <c r="G995">
        <v>20</v>
      </c>
      <c r="H995">
        <v>0</v>
      </c>
      <c r="I995">
        <v>0</v>
      </c>
      <c r="K995" t="s">
        <v>25</v>
      </c>
    </row>
    <row r="996" spans="1:11">
      <c r="A996" t="s">
        <v>14</v>
      </c>
      <c r="B996" t="s">
        <v>23</v>
      </c>
      <c r="C996" t="s">
        <v>16</v>
      </c>
      <c r="D996" t="s">
        <v>55</v>
      </c>
      <c r="E996" t="s">
        <v>27</v>
      </c>
      <c r="F996" s="1">
        <v>41933</v>
      </c>
      <c r="G996">
        <v>20</v>
      </c>
      <c r="H996">
        <v>0</v>
      </c>
      <c r="I996">
        <v>0</v>
      </c>
      <c r="K996" t="s">
        <v>25</v>
      </c>
    </row>
    <row r="997" spans="1:11">
      <c r="A997" t="s">
        <v>14</v>
      </c>
      <c r="B997" t="s">
        <v>23</v>
      </c>
      <c r="C997" t="s">
        <v>16</v>
      </c>
      <c r="D997" t="s">
        <v>55</v>
      </c>
      <c r="E997" t="s">
        <v>27</v>
      </c>
      <c r="F997" s="1">
        <v>41933</v>
      </c>
      <c r="G997">
        <v>20</v>
      </c>
      <c r="H997">
        <v>0</v>
      </c>
      <c r="I997">
        <v>0</v>
      </c>
      <c r="K997" t="s">
        <v>25</v>
      </c>
    </row>
    <row r="998" spans="1:11">
      <c r="A998" t="s">
        <v>14</v>
      </c>
      <c r="B998" t="s">
        <v>23</v>
      </c>
      <c r="C998" t="s">
        <v>16</v>
      </c>
      <c r="D998" t="s">
        <v>55</v>
      </c>
      <c r="E998" t="s">
        <v>27</v>
      </c>
      <c r="F998" s="1">
        <v>41933</v>
      </c>
      <c r="G998">
        <v>20</v>
      </c>
      <c r="H998">
        <v>0</v>
      </c>
      <c r="I998">
        <v>0</v>
      </c>
      <c r="K998" t="s">
        <v>25</v>
      </c>
    </row>
    <row r="999" spans="1:11">
      <c r="A999" t="s">
        <v>14</v>
      </c>
      <c r="B999" t="s">
        <v>23</v>
      </c>
      <c r="C999" t="s">
        <v>16</v>
      </c>
      <c r="D999" t="s">
        <v>55</v>
      </c>
      <c r="E999" t="s">
        <v>27</v>
      </c>
      <c r="F999" s="1">
        <v>41933</v>
      </c>
      <c r="G999">
        <v>20</v>
      </c>
      <c r="H999">
        <v>0</v>
      </c>
      <c r="I999">
        <v>0</v>
      </c>
      <c r="K999" t="s">
        <v>25</v>
      </c>
    </row>
    <row r="1000" spans="1:11">
      <c r="A1000" t="s">
        <v>14</v>
      </c>
      <c r="B1000" t="s">
        <v>23</v>
      </c>
      <c r="C1000" t="s">
        <v>16</v>
      </c>
      <c r="D1000" t="s">
        <v>55</v>
      </c>
      <c r="E1000" t="s">
        <v>27</v>
      </c>
      <c r="F1000" s="1">
        <v>41933</v>
      </c>
      <c r="G1000">
        <v>20</v>
      </c>
      <c r="H1000">
        <v>0</v>
      </c>
      <c r="I1000">
        <v>0</v>
      </c>
      <c r="K1000" t="s">
        <v>25</v>
      </c>
    </row>
    <row r="1001" spans="1:11">
      <c r="A1001" t="s">
        <v>14</v>
      </c>
      <c r="B1001" t="s">
        <v>23</v>
      </c>
      <c r="C1001" t="s">
        <v>16</v>
      </c>
      <c r="D1001" t="s">
        <v>55</v>
      </c>
      <c r="E1001" t="s">
        <v>27</v>
      </c>
      <c r="F1001" s="1">
        <v>41933</v>
      </c>
      <c r="G1001">
        <v>20</v>
      </c>
      <c r="H1001">
        <v>0</v>
      </c>
      <c r="I1001">
        <v>0</v>
      </c>
      <c r="K1001" t="s">
        <v>25</v>
      </c>
    </row>
    <row r="1002" spans="1:11">
      <c r="A1002" t="s">
        <v>14</v>
      </c>
      <c r="B1002" t="s">
        <v>23</v>
      </c>
      <c r="C1002" t="s">
        <v>16</v>
      </c>
      <c r="D1002" t="s">
        <v>55</v>
      </c>
      <c r="E1002" t="s">
        <v>27</v>
      </c>
      <c r="F1002" s="1">
        <v>41933</v>
      </c>
      <c r="G1002">
        <v>20</v>
      </c>
      <c r="H1002">
        <v>0</v>
      </c>
      <c r="I1002">
        <v>0</v>
      </c>
      <c r="K1002" t="s">
        <v>25</v>
      </c>
    </row>
    <row r="1003" spans="1:11">
      <c r="A1003" t="s">
        <v>14</v>
      </c>
      <c r="B1003" t="s">
        <v>23</v>
      </c>
      <c r="C1003" t="s">
        <v>16</v>
      </c>
      <c r="D1003" t="s">
        <v>55</v>
      </c>
      <c r="E1003" t="s">
        <v>27</v>
      </c>
      <c r="F1003" s="1">
        <v>41933</v>
      </c>
      <c r="G1003">
        <v>20</v>
      </c>
      <c r="H1003">
        <v>0</v>
      </c>
      <c r="I1003">
        <v>0</v>
      </c>
      <c r="K1003" t="s">
        <v>25</v>
      </c>
    </row>
    <row r="1004" spans="1:11">
      <c r="A1004" t="s">
        <v>14</v>
      </c>
      <c r="B1004" t="s">
        <v>23</v>
      </c>
      <c r="C1004" t="s">
        <v>16</v>
      </c>
      <c r="D1004" t="s">
        <v>55</v>
      </c>
      <c r="E1004" t="s">
        <v>27</v>
      </c>
      <c r="F1004" s="1">
        <v>41933</v>
      </c>
      <c r="G1004">
        <v>20</v>
      </c>
      <c r="H1004">
        <v>0</v>
      </c>
      <c r="I1004">
        <v>0</v>
      </c>
      <c r="K1004" t="s">
        <v>25</v>
      </c>
    </row>
    <row r="1005" spans="1:11">
      <c r="A1005" t="s">
        <v>14</v>
      </c>
      <c r="B1005" t="s">
        <v>23</v>
      </c>
      <c r="C1005" t="s">
        <v>16</v>
      </c>
      <c r="D1005" t="s">
        <v>55</v>
      </c>
      <c r="E1005" t="s">
        <v>27</v>
      </c>
      <c r="F1005" s="1">
        <v>41933</v>
      </c>
      <c r="G1005">
        <v>20</v>
      </c>
      <c r="H1005">
        <v>0</v>
      </c>
      <c r="I1005">
        <v>0</v>
      </c>
      <c r="K1005" t="s">
        <v>25</v>
      </c>
    </row>
    <row r="1006" spans="1:11">
      <c r="A1006" t="s">
        <v>14</v>
      </c>
      <c r="B1006" t="s">
        <v>23</v>
      </c>
      <c r="C1006" t="s">
        <v>16</v>
      </c>
      <c r="D1006" t="s">
        <v>55</v>
      </c>
      <c r="E1006" t="s">
        <v>27</v>
      </c>
      <c r="F1006" s="1">
        <v>41933</v>
      </c>
      <c r="G1006">
        <v>20</v>
      </c>
      <c r="H1006">
        <v>0</v>
      </c>
      <c r="I1006">
        <v>0</v>
      </c>
      <c r="K1006" t="s">
        <v>25</v>
      </c>
    </row>
    <row r="1007" spans="1:11">
      <c r="A1007" t="s">
        <v>14</v>
      </c>
      <c r="B1007" t="s">
        <v>23</v>
      </c>
      <c r="C1007" t="s">
        <v>16</v>
      </c>
      <c r="D1007" t="s">
        <v>55</v>
      </c>
      <c r="E1007" t="s">
        <v>27</v>
      </c>
      <c r="F1007" s="1">
        <v>41933</v>
      </c>
      <c r="G1007">
        <v>20</v>
      </c>
      <c r="H1007">
        <v>0</v>
      </c>
      <c r="I1007">
        <v>0</v>
      </c>
      <c r="K1007" t="s">
        <v>25</v>
      </c>
    </row>
    <row r="1008" spans="1:11">
      <c r="A1008" t="s">
        <v>14</v>
      </c>
      <c r="B1008" t="s">
        <v>23</v>
      </c>
      <c r="C1008" t="s">
        <v>16</v>
      </c>
      <c r="D1008" t="s">
        <v>55</v>
      </c>
      <c r="E1008" t="s">
        <v>27</v>
      </c>
      <c r="F1008" s="1">
        <v>41933</v>
      </c>
      <c r="G1008">
        <v>20</v>
      </c>
      <c r="H1008">
        <v>0</v>
      </c>
      <c r="I1008">
        <v>0</v>
      </c>
      <c r="K1008" t="s">
        <v>25</v>
      </c>
    </row>
    <row r="1009" spans="1:11">
      <c r="A1009" t="s">
        <v>14</v>
      </c>
      <c r="B1009" t="s">
        <v>23</v>
      </c>
      <c r="C1009" t="s">
        <v>16</v>
      </c>
      <c r="D1009" t="s">
        <v>55</v>
      </c>
      <c r="E1009" t="s">
        <v>27</v>
      </c>
      <c r="F1009" s="1">
        <v>41933</v>
      </c>
      <c r="G1009">
        <v>20</v>
      </c>
      <c r="H1009">
        <v>0</v>
      </c>
      <c r="I1009">
        <v>0</v>
      </c>
      <c r="K1009" t="s">
        <v>25</v>
      </c>
    </row>
    <row r="1010" spans="1:11">
      <c r="A1010" t="s">
        <v>14</v>
      </c>
      <c r="B1010" t="s">
        <v>23</v>
      </c>
      <c r="C1010" t="s">
        <v>16</v>
      </c>
      <c r="D1010" t="s">
        <v>55</v>
      </c>
      <c r="E1010" t="s">
        <v>27</v>
      </c>
      <c r="F1010" s="1">
        <v>41933</v>
      </c>
      <c r="G1010">
        <v>20</v>
      </c>
      <c r="H1010">
        <v>0</v>
      </c>
      <c r="I1010">
        <v>0</v>
      </c>
      <c r="K1010" t="s">
        <v>25</v>
      </c>
    </row>
    <row r="1011" spans="1:11">
      <c r="A1011" t="s">
        <v>14</v>
      </c>
      <c r="B1011" t="s">
        <v>23</v>
      </c>
      <c r="C1011" t="s">
        <v>16</v>
      </c>
      <c r="D1011" t="s">
        <v>55</v>
      </c>
      <c r="E1011" t="s">
        <v>27</v>
      </c>
      <c r="F1011" s="1">
        <v>41933</v>
      </c>
      <c r="G1011">
        <v>20</v>
      </c>
      <c r="H1011">
        <v>0</v>
      </c>
      <c r="I1011">
        <v>0</v>
      </c>
      <c r="K1011" t="s">
        <v>25</v>
      </c>
    </row>
    <row r="1012" spans="1:11">
      <c r="A1012" t="s">
        <v>14</v>
      </c>
      <c r="B1012" t="s">
        <v>23</v>
      </c>
      <c r="C1012" t="s">
        <v>16</v>
      </c>
      <c r="D1012" t="s">
        <v>55</v>
      </c>
      <c r="E1012" t="s">
        <v>27</v>
      </c>
      <c r="F1012" s="1">
        <v>41933</v>
      </c>
      <c r="G1012">
        <v>20</v>
      </c>
      <c r="H1012">
        <v>0</v>
      </c>
      <c r="I1012">
        <v>0</v>
      </c>
      <c r="K1012" t="s">
        <v>25</v>
      </c>
    </row>
    <row r="1013" spans="1:11">
      <c r="A1013" t="s">
        <v>14</v>
      </c>
      <c r="B1013" t="s">
        <v>23</v>
      </c>
      <c r="C1013" t="s">
        <v>16</v>
      </c>
      <c r="D1013" t="s">
        <v>55</v>
      </c>
      <c r="E1013" t="s">
        <v>27</v>
      </c>
      <c r="F1013" s="1">
        <v>41933</v>
      </c>
      <c r="G1013">
        <v>20</v>
      </c>
      <c r="H1013">
        <v>0</v>
      </c>
      <c r="I1013">
        <v>0</v>
      </c>
      <c r="K1013" t="s">
        <v>25</v>
      </c>
    </row>
    <row r="1014" spans="1:11">
      <c r="A1014" t="s">
        <v>14</v>
      </c>
      <c r="B1014" t="s">
        <v>23</v>
      </c>
      <c r="C1014" t="s">
        <v>9</v>
      </c>
      <c r="D1014" t="s">
        <v>55</v>
      </c>
      <c r="E1014" t="s">
        <v>27</v>
      </c>
      <c r="F1014" s="1">
        <v>41933</v>
      </c>
      <c r="G1014">
        <v>16</v>
      </c>
      <c r="H1014">
        <v>0</v>
      </c>
      <c r="I1014">
        <v>0</v>
      </c>
      <c r="K1014" t="s">
        <v>25</v>
      </c>
    </row>
    <row r="1015" spans="1:11">
      <c r="A1015" t="s">
        <v>14</v>
      </c>
      <c r="B1015" t="s">
        <v>23</v>
      </c>
      <c r="C1015" t="s">
        <v>9</v>
      </c>
      <c r="D1015" t="s">
        <v>55</v>
      </c>
      <c r="E1015" t="s">
        <v>27</v>
      </c>
      <c r="F1015" s="1">
        <v>41933</v>
      </c>
      <c r="G1015">
        <v>16</v>
      </c>
      <c r="H1015">
        <v>0</v>
      </c>
      <c r="I1015">
        <v>0</v>
      </c>
      <c r="K1015" t="s">
        <v>25</v>
      </c>
    </row>
    <row r="1016" spans="1:11">
      <c r="A1016" t="s">
        <v>14</v>
      </c>
      <c r="B1016" t="s">
        <v>23</v>
      </c>
      <c r="C1016" t="s">
        <v>9</v>
      </c>
      <c r="D1016" t="s">
        <v>55</v>
      </c>
      <c r="E1016" t="s">
        <v>27</v>
      </c>
      <c r="F1016" s="1">
        <v>41933</v>
      </c>
      <c r="G1016">
        <v>16</v>
      </c>
      <c r="H1016">
        <v>0</v>
      </c>
      <c r="I1016">
        <v>0</v>
      </c>
      <c r="K1016" t="s">
        <v>25</v>
      </c>
    </row>
    <row r="1017" spans="1:11">
      <c r="A1017" t="s">
        <v>14</v>
      </c>
      <c r="B1017" t="s">
        <v>23</v>
      </c>
      <c r="C1017" t="s">
        <v>9</v>
      </c>
      <c r="D1017" t="s">
        <v>55</v>
      </c>
      <c r="E1017" t="s">
        <v>27</v>
      </c>
      <c r="F1017" s="1">
        <v>41933</v>
      </c>
      <c r="G1017">
        <v>16</v>
      </c>
      <c r="H1017">
        <v>0</v>
      </c>
      <c r="I1017">
        <v>0</v>
      </c>
      <c r="K1017" t="s">
        <v>25</v>
      </c>
    </row>
    <row r="1018" spans="1:11">
      <c r="A1018" t="s">
        <v>14</v>
      </c>
      <c r="B1018" t="s">
        <v>23</v>
      </c>
      <c r="C1018" t="s">
        <v>9</v>
      </c>
      <c r="D1018" t="s">
        <v>55</v>
      </c>
      <c r="E1018" t="s">
        <v>27</v>
      </c>
      <c r="F1018" s="1">
        <v>41933</v>
      </c>
      <c r="G1018">
        <v>16</v>
      </c>
      <c r="H1018">
        <v>0</v>
      </c>
      <c r="I1018">
        <v>0</v>
      </c>
      <c r="K1018" t="s">
        <v>25</v>
      </c>
    </row>
    <row r="1019" spans="1:11">
      <c r="A1019" t="s">
        <v>14</v>
      </c>
      <c r="B1019" t="s">
        <v>23</v>
      </c>
      <c r="C1019" t="s">
        <v>9</v>
      </c>
      <c r="D1019" t="s">
        <v>55</v>
      </c>
      <c r="E1019" t="s">
        <v>27</v>
      </c>
      <c r="F1019" s="1">
        <v>41933</v>
      </c>
      <c r="G1019">
        <v>16</v>
      </c>
      <c r="H1019">
        <v>0</v>
      </c>
      <c r="I1019">
        <v>0</v>
      </c>
      <c r="K1019" t="s">
        <v>25</v>
      </c>
    </row>
    <row r="1020" spans="1:11">
      <c r="A1020" t="s">
        <v>14</v>
      </c>
      <c r="B1020" t="s">
        <v>23</v>
      </c>
      <c r="C1020" t="s">
        <v>9</v>
      </c>
      <c r="D1020" t="s">
        <v>55</v>
      </c>
      <c r="E1020" t="s">
        <v>27</v>
      </c>
      <c r="F1020" s="1">
        <v>41933</v>
      </c>
      <c r="G1020">
        <v>16</v>
      </c>
      <c r="H1020">
        <v>0</v>
      </c>
      <c r="I1020">
        <v>0</v>
      </c>
      <c r="K1020" t="s">
        <v>25</v>
      </c>
    </row>
    <row r="1021" spans="1:11">
      <c r="A1021" t="s">
        <v>14</v>
      </c>
      <c r="B1021" t="s">
        <v>23</v>
      </c>
      <c r="C1021" t="s">
        <v>9</v>
      </c>
      <c r="D1021" t="s">
        <v>55</v>
      </c>
      <c r="E1021" t="s">
        <v>27</v>
      </c>
      <c r="F1021" s="1">
        <v>41933</v>
      </c>
      <c r="G1021">
        <v>16</v>
      </c>
      <c r="H1021">
        <v>0</v>
      </c>
      <c r="I1021">
        <v>0</v>
      </c>
      <c r="K1021" t="s">
        <v>25</v>
      </c>
    </row>
    <row r="1022" spans="1:11">
      <c r="A1022" t="s">
        <v>14</v>
      </c>
      <c r="B1022" t="s">
        <v>23</v>
      </c>
      <c r="C1022" t="s">
        <v>9</v>
      </c>
      <c r="D1022" t="s">
        <v>55</v>
      </c>
      <c r="E1022" t="s">
        <v>27</v>
      </c>
      <c r="F1022" s="1">
        <v>41933</v>
      </c>
      <c r="G1022">
        <v>16</v>
      </c>
      <c r="H1022">
        <v>0</v>
      </c>
      <c r="I1022">
        <v>0</v>
      </c>
      <c r="K1022" t="s">
        <v>25</v>
      </c>
    </row>
    <row r="1023" spans="1:11">
      <c r="A1023" t="s">
        <v>14</v>
      </c>
      <c r="B1023" t="s">
        <v>23</v>
      </c>
      <c r="C1023" t="s">
        <v>9</v>
      </c>
      <c r="D1023" t="s">
        <v>55</v>
      </c>
      <c r="E1023" t="s">
        <v>27</v>
      </c>
      <c r="F1023" s="1">
        <v>41933</v>
      </c>
      <c r="G1023">
        <v>16</v>
      </c>
      <c r="H1023">
        <v>0</v>
      </c>
      <c r="I1023">
        <v>0</v>
      </c>
      <c r="K1023" t="s">
        <v>25</v>
      </c>
    </row>
    <row r="1024" spans="1:11">
      <c r="A1024" t="s">
        <v>14</v>
      </c>
      <c r="B1024" t="s">
        <v>23</v>
      </c>
      <c r="C1024" t="s">
        <v>9</v>
      </c>
      <c r="D1024" t="s">
        <v>55</v>
      </c>
      <c r="E1024" t="s">
        <v>27</v>
      </c>
      <c r="F1024" s="1">
        <v>41933</v>
      </c>
      <c r="G1024">
        <v>16</v>
      </c>
      <c r="H1024">
        <v>0</v>
      </c>
      <c r="I1024">
        <v>0</v>
      </c>
      <c r="K1024" t="s">
        <v>25</v>
      </c>
    </row>
    <row r="1025" spans="1:11">
      <c r="A1025" t="s">
        <v>14</v>
      </c>
      <c r="B1025" t="s">
        <v>23</v>
      </c>
      <c r="C1025" t="s">
        <v>9</v>
      </c>
      <c r="D1025" t="s">
        <v>55</v>
      </c>
      <c r="E1025" t="s">
        <v>27</v>
      </c>
      <c r="F1025" s="1">
        <v>41933</v>
      </c>
      <c r="G1025">
        <v>16</v>
      </c>
      <c r="H1025">
        <v>0</v>
      </c>
      <c r="I1025">
        <v>0</v>
      </c>
      <c r="K1025" t="s">
        <v>25</v>
      </c>
    </row>
    <row r="1026" spans="1:11">
      <c r="A1026" t="s">
        <v>14</v>
      </c>
      <c r="B1026" t="s">
        <v>23</v>
      </c>
      <c r="C1026" t="s">
        <v>9</v>
      </c>
      <c r="D1026" t="s">
        <v>55</v>
      </c>
      <c r="E1026" t="s">
        <v>27</v>
      </c>
      <c r="F1026" s="1">
        <v>41933</v>
      </c>
      <c r="G1026">
        <v>16</v>
      </c>
      <c r="H1026">
        <v>0</v>
      </c>
      <c r="I1026">
        <v>0</v>
      </c>
      <c r="K1026" t="s">
        <v>25</v>
      </c>
    </row>
    <row r="1027" spans="1:11">
      <c r="A1027" t="s">
        <v>14</v>
      </c>
      <c r="B1027" t="s">
        <v>23</v>
      </c>
      <c r="C1027" t="s">
        <v>9</v>
      </c>
      <c r="D1027" t="s">
        <v>55</v>
      </c>
      <c r="E1027" t="s">
        <v>27</v>
      </c>
      <c r="F1027" s="1">
        <v>41933</v>
      </c>
      <c r="G1027">
        <v>16</v>
      </c>
      <c r="H1027">
        <v>0</v>
      </c>
      <c r="I1027">
        <v>0</v>
      </c>
      <c r="K1027" t="s">
        <v>25</v>
      </c>
    </row>
    <row r="1028" spans="1:11">
      <c r="A1028" t="s">
        <v>14</v>
      </c>
      <c r="B1028" t="s">
        <v>23</v>
      </c>
      <c r="C1028" t="s">
        <v>9</v>
      </c>
      <c r="D1028" t="s">
        <v>55</v>
      </c>
      <c r="E1028" t="s">
        <v>27</v>
      </c>
      <c r="F1028" s="1">
        <v>41933</v>
      </c>
      <c r="G1028">
        <v>16</v>
      </c>
      <c r="H1028">
        <v>0</v>
      </c>
      <c r="I1028">
        <v>0</v>
      </c>
      <c r="K1028" t="s">
        <v>25</v>
      </c>
    </row>
    <row r="1029" spans="1:11">
      <c r="A1029" t="s">
        <v>14</v>
      </c>
      <c r="B1029" t="s">
        <v>23</v>
      </c>
      <c r="C1029" t="s">
        <v>9</v>
      </c>
      <c r="D1029" t="s">
        <v>55</v>
      </c>
      <c r="E1029" t="s">
        <v>27</v>
      </c>
      <c r="F1029" s="1">
        <v>41933</v>
      </c>
      <c r="G1029">
        <v>16</v>
      </c>
      <c r="H1029">
        <v>0</v>
      </c>
      <c r="I1029">
        <v>0</v>
      </c>
      <c r="K1029" t="s">
        <v>25</v>
      </c>
    </row>
    <row r="1030" spans="1:11">
      <c r="A1030" t="s">
        <v>14</v>
      </c>
      <c r="B1030" t="s">
        <v>23</v>
      </c>
      <c r="C1030" t="s">
        <v>9</v>
      </c>
      <c r="D1030" t="s">
        <v>55</v>
      </c>
      <c r="E1030" t="s">
        <v>27</v>
      </c>
      <c r="F1030" s="1">
        <v>41933</v>
      </c>
      <c r="G1030">
        <v>16</v>
      </c>
      <c r="H1030">
        <v>0</v>
      </c>
      <c r="I1030">
        <v>0</v>
      </c>
      <c r="K1030" t="s">
        <v>25</v>
      </c>
    </row>
    <row r="1031" spans="1:11">
      <c r="A1031" t="s">
        <v>14</v>
      </c>
      <c r="B1031" t="s">
        <v>23</v>
      </c>
      <c r="C1031" t="s">
        <v>9</v>
      </c>
      <c r="D1031" t="s">
        <v>55</v>
      </c>
      <c r="E1031" t="s">
        <v>27</v>
      </c>
      <c r="F1031" s="1">
        <v>41933</v>
      </c>
      <c r="G1031">
        <v>16</v>
      </c>
      <c r="H1031">
        <v>0</v>
      </c>
      <c r="I1031">
        <v>0</v>
      </c>
      <c r="K1031" t="s">
        <v>25</v>
      </c>
    </row>
    <row r="1032" spans="1:11">
      <c r="A1032" t="s">
        <v>14</v>
      </c>
      <c r="B1032" t="s">
        <v>23</v>
      </c>
      <c r="C1032" t="s">
        <v>9</v>
      </c>
      <c r="D1032" t="s">
        <v>55</v>
      </c>
      <c r="E1032" t="s">
        <v>27</v>
      </c>
      <c r="F1032" s="1">
        <v>41933</v>
      </c>
      <c r="G1032">
        <v>16</v>
      </c>
      <c r="H1032">
        <v>0</v>
      </c>
      <c r="I1032">
        <v>0</v>
      </c>
      <c r="K1032" t="s">
        <v>25</v>
      </c>
    </row>
    <row r="1033" spans="1:11">
      <c r="A1033" t="s">
        <v>14</v>
      </c>
      <c r="B1033" t="s">
        <v>23</v>
      </c>
      <c r="C1033" t="s">
        <v>9</v>
      </c>
      <c r="D1033" t="s">
        <v>55</v>
      </c>
      <c r="E1033" t="s">
        <v>27</v>
      </c>
      <c r="F1033" s="1">
        <v>41933</v>
      </c>
      <c r="G1033">
        <v>16</v>
      </c>
      <c r="H1033">
        <v>0</v>
      </c>
      <c r="I1033">
        <v>0</v>
      </c>
      <c r="K1033" t="s">
        <v>25</v>
      </c>
    </row>
    <row r="1034" spans="1:11">
      <c r="A1034" t="s">
        <v>14</v>
      </c>
      <c r="B1034" t="s">
        <v>23</v>
      </c>
      <c r="C1034" t="s">
        <v>9</v>
      </c>
      <c r="D1034" t="s">
        <v>55</v>
      </c>
      <c r="E1034" t="s">
        <v>27</v>
      </c>
      <c r="F1034" s="1">
        <v>41933</v>
      </c>
      <c r="G1034">
        <v>16</v>
      </c>
      <c r="H1034">
        <v>0</v>
      </c>
      <c r="I1034">
        <v>0</v>
      </c>
      <c r="K1034" t="s">
        <v>25</v>
      </c>
    </row>
    <row r="1035" spans="1:11">
      <c r="A1035" t="s">
        <v>14</v>
      </c>
      <c r="B1035" t="s">
        <v>23</v>
      </c>
      <c r="C1035" t="s">
        <v>9</v>
      </c>
      <c r="D1035" t="s">
        <v>55</v>
      </c>
      <c r="E1035" t="s">
        <v>27</v>
      </c>
      <c r="F1035" s="1">
        <v>41933</v>
      </c>
      <c r="G1035">
        <v>16</v>
      </c>
      <c r="H1035">
        <v>0</v>
      </c>
      <c r="I1035">
        <v>0</v>
      </c>
      <c r="K1035" t="s">
        <v>25</v>
      </c>
    </row>
    <row r="1036" spans="1:11">
      <c r="A1036" t="s">
        <v>14</v>
      </c>
      <c r="B1036" t="s">
        <v>23</v>
      </c>
      <c r="C1036" t="s">
        <v>9</v>
      </c>
      <c r="D1036" t="s">
        <v>55</v>
      </c>
      <c r="E1036" t="s">
        <v>27</v>
      </c>
      <c r="F1036" s="1">
        <v>41933</v>
      </c>
      <c r="G1036">
        <v>16</v>
      </c>
      <c r="H1036">
        <v>0</v>
      </c>
      <c r="I1036">
        <v>0</v>
      </c>
      <c r="K1036" t="s">
        <v>25</v>
      </c>
    </row>
    <row r="1037" spans="1:11">
      <c r="A1037" t="s">
        <v>14</v>
      </c>
      <c r="B1037" t="s">
        <v>23</v>
      </c>
      <c r="C1037" t="s">
        <v>9</v>
      </c>
      <c r="D1037" t="s">
        <v>55</v>
      </c>
      <c r="E1037" t="s">
        <v>27</v>
      </c>
      <c r="F1037" s="1">
        <v>41933</v>
      </c>
      <c r="G1037">
        <v>16</v>
      </c>
      <c r="H1037">
        <v>0</v>
      </c>
      <c r="I1037">
        <v>0</v>
      </c>
      <c r="K1037" t="s">
        <v>25</v>
      </c>
    </row>
    <row r="1038" spans="1:11">
      <c r="A1038" t="s">
        <v>14</v>
      </c>
      <c r="B1038" t="s">
        <v>23</v>
      </c>
      <c r="C1038" t="s">
        <v>9</v>
      </c>
      <c r="D1038" t="s">
        <v>55</v>
      </c>
      <c r="E1038" t="s">
        <v>27</v>
      </c>
      <c r="F1038" s="1">
        <v>41933</v>
      </c>
      <c r="G1038">
        <v>16</v>
      </c>
      <c r="H1038">
        <v>0</v>
      </c>
      <c r="I1038">
        <v>0</v>
      </c>
      <c r="K1038" t="s">
        <v>25</v>
      </c>
    </row>
    <row r="1039" spans="1:11">
      <c r="A1039" t="s">
        <v>14</v>
      </c>
      <c r="B1039" t="s">
        <v>23</v>
      </c>
      <c r="C1039" t="s">
        <v>9</v>
      </c>
      <c r="D1039" t="s">
        <v>55</v>
      </c>
      <c r="E1039" t="s">
        <v>27</v>
      </c>
      <c r="F1039" s="1">
        <v>41933</v>
      </c>
      <c r="G1039">
        <v>16</v>
      </c>
      <c r="H1039">
        <v>0</v>
      </c>
      <c r="I1039">
        <v>0</v>
      </c>
      <c r="K1039" t="s">
        <v>25</v>
      </c>
    </row>
    <row r="1040" spans="1:11">
      <c r="A1040" t="s">
        <v>14</v>
      </c>
      <c r="B1040" t="s">
        <v>23</v>
      </c>
      <c r="C1040" t="s">
        <v>9</v>
      </c>
      <c r="D1040" t="s">
        <v>55</v>
      </c>
      <c r="E1040" t="s">
        <v>27</v>
      </c>
      <c r="F1040" s="1">
        <v>41933</v>
      </c>
      <c r="G1040">
        <v>16</v>
      </c>
      <c r="H1040">
        <v>0</v>
      </c>
      <c r="I1040">
        <v>0</v>
      </c>
      <c r="K1040" t="s">
        <v>25</v>
      </c>
    </row>
    <row r="1041" spans="1:11">
      <c r="A1041" t="s">
        <v>14</v>
      </c>
      <c r="B1041" t="s">
        <v>23</v>
      </c>
      <c r="C1041" t="s">
        <v>9</v>
      </c>
      <c r="D1041" t="s">
        <v>55</v>
      </c>
      <c r="E1041" t="s">
        <v>27</v>
      </c>
      <c r="F1041" s="1">
        <v>41933</v>
      </c>
      <c r="G1041">
        <v>16</v>
      </c>
      <c r="H1041">
        <v>0</v>
      </c>
      <c r="I1041">
        <v>0</v>
      </c>
      <c r="K1041" t="s">
        <v>25</v>
      </c>
    </row>
    <row r="1042" spans="1:11">
      <c r="A1042" t="s">
        <v>14</v>
      </c>
      <c r="B1042" t="s">
        <v>23</v>
      </c>
      <c r="C1042" t="s">
        <v>9</v>
      </c>
      <c r="D1042" t="s">
        <v>55</v>
      </c>
      <c r="E1042" t="s">
        <v>27</v>
      </c>
      <c r="F1042" s="1">
        <v>41933</v>
      </c>
      <c r="G1042">
        <v>16</v>
      </c>
      <c r="H1042">
        <v>0</v>
      </c>
      <c r="I1042">
        <v>0</v>
      </c>
      <c r="K1042" t="s">
        <v>25</v>
      </c>
    </row>
    <row r="1043" spans="1:11">
      <c r="A1043" t="s">
        <v>14</v>
      </c>
      <c r="B1043" t="s">
        <v>23</v>
      </c>
      <c r="C1043" t="s">
        <v>9</v>
      </c>
      <c r="D1043" t="s">
        <v>55</v>
      </c>
      <c r="E1043" t="s">
        <v>27</v>
      </c>
      <c r="F1043" s="1">
        <v>41933</v>
      </c>
      <c r="G1043">
        <v>16</v>
      </c>
      <c r="H1043">
        <v>0</v>
      </c>
      <c r="I1043">
        <v>0</v>
      </c>
      <c r="K1043" t="s">
        <v>25</v>
      </c>
    </row>
    <row r="1044" spans="1:11">
      <c r="A1044" t="s">
        <v>14</v>
      </c>
      <c r="B1044" t="s">
        <v>23</v>
      </c>
      <c r="C1044" t="s">
        <v>9</v>
      </c>
      <c r="D1044" t="s">
        <v>55</v>
      </c>
      <c r="E1044" t="s">
        <v>27</v>
      </c>
      <c r="F1044" s="1">
        <v>41933</v>
      </c>
      <c r="G1044">
        <v>16</v>
      </c>
      <c r="H1044">
        <v>0</v>
      </c>
      <c r="I1044">
        <v>0</v>
      </c>
      <c r="K1044" t="s">
        <v>25</v>
      </c>
    </row>
    <row r="1045" spans="1:11">
      <c r="A1045" t="s">
        <v>14</v>
      </c>
      <c r="B1045" t="s">
        <v>23</v>
      </c>
      <c r="C1045" t="s">
        <v>9</v>
      </c>
      <c r="D1045" t="s">
        <v>55</v>
      </c>
      <c r="E1045" t="s">
        <v>27</v>
      </c>
      <c r="F1045" s="1">
        <v>41933</v>
      </c>
      <c r="G1045">
        <v>16</v>
      </c>
      <c r="H1045">
        <v>0</v>
      </c>
      <c r="I1045">
        <v>0</v>
      </c>
      <c r="K1045" t="s">
        <v>25</v>
      </c>
    </row>
    <row r="1046" spans="1:11">
      <c r="A1046" t="s">
        <v>14</v>
      </c>
      <c r="B1046" t="s">
        <v>23</v>
      </c>
      <c r="C1046" t="s">
        <v>9</v>
      </c>
      <c r="D1046" t="s">
        <v>55</v>
      </c>
      <c r="E1046" t="s">
        <v>27</v>
      </c>
      <c r="F1046" s="1">
        <v>41933</v>
      </c>
      <c r="G1046">
        <v>16</v>
      </c>
      <c r="H1046">
        <v>0</v>
      </c>
      <c r="I1046">
        <v>0</v>
      </c>
      <c r="K1046" t="s">
        <v>25</v>
      </c>
    </row>
    <row r="1047" spans="1:11">
      <c r="A1047" t="s">
        <v>14</v>
      </c>
      <c r="B1047" t="s">
        <v>23</v>
      </c>
      <c r="C1047" t="s">
        <v>9</v>
      </c>
      <c r="D1047" t="s">
        <v>55</v>
      </c>
      <c r="E1047" t="s">
        <v>27</v>
      </c>
      <c r="F1047" s="1">
        <v>41933</v>
      </c>
      <c r="G1047">
        <v>16</v>
      </c>
      <c r="H1047">
        <v>0</v>
      </c>
      <c r="I1047">
        <v>0</v>
      </c>
      <c r="K1047" t="s">
        <v>25</v>
      </c>
    </row>
    <row r="1048" spans="1:11">
      <c r="A1048" t="s">
        <v>14</v>
      </c>
      <c r="B1048" t="s">
        <v>23</v>
      </c>
      <c r="C1048" t="s">
        <v>9</v>
      </c>
      <c r="D1048" t="s">
        <v>55</v>
      </c>
      <c r="E1048" t="s">
        <v>27</v>
      </c>
      <c r="F1048" s="1">
        <v>41933</v>
      </c>
      <c r="G1048">
        <v>16</v>
      </c>
      <c r="H1048">
        <v>0</v>
      </c>
      <c r="I1048">
        <v>0</v>
      </c>
      <c r="K1048" t="s">
        <v>25</v>
      </c>
    </row>
    <row r="1049" spans="1:11">
      <c r="A1049" t="s">
        <v>14</v>
      </c>
      <c r="B1049" t="s">
        <v>23</v>
      </c>
      <c r="C1049" t="s">
        <v>9</v>
      </c>
      <c r="D1049" t="s">
        <v>55</v>
      </c>
      <c r="E1049" t="s">
        <v>27</v>
      </c>
      <c r="F1049" s="1">
        <v>41933</v>
      </c>
      <c r="G1049">
        <v>16</v>
      </c>
      <c r="H1049">
        <v>0</v>
      </c>
      <c r="I1049">
        <v>0</v>
      </c>
      <c r="K1049" t="s">
        <v>25</v>
      </c>
    </row>
    <row r="1050" spans="1:11">
      <c r="A1050" t="s">
        <v>14</v>
      </c>
      <c r="B1050" t="s">
        <v>23</v>
      </c>
      <c r="C1050" t="s">
        <v>9</v>
      </c>
      <c r="D1050" t="s">
        <v>55</v>
      </c>
      <c r="E1050" t="s">
        <v>27</v>
      </c>
      <c r="F1050" s="1">
        <v>41933</v>
      </c>
      <c r="G1050">
        <v>16</v>
      </c>
      <c r="H1050">
        <v>0</v>
      </c>
      <c r="I1050">
        <v>0</v>
      </c>
      <c r="K1050" t="s">
        <v>25</v>
      </c>
    </row>
    <row r="1051" spans="1:11">
      <c r="A1051" t="s">
        <v>14</v>
      </c>
      <c r="B1051" t="s">
        <v>23</v>
      </c>
      <c r="C1051" t="s">
        <v>9</v>
      </c>
      <c r="D1051" t="s">
        <v>55</v>
      </c>
      <c r="E1051" t="s">
        <v>27</v>
      </c>
      <c r="F1051" s="1">
        <v>41933</v>
      </c>
      <c r="G1051">
        <v>16</v>
      </c>
      <c r="H1051">
        <v>0</v>
      </c>
      <c r="I1051">
        <v>0</v>
      </c>
      <c r="K1051" t="s">
        <v>25</v>
      </c>
    </row>
    <row r="1052" spans="1:11">
      <c r="A1052" t="s">
        <v>14</v>
      </c>
      <c r="B1052" t="s">
        <v>23</v>
      </c>
      <c r="C1052" t="s">
        <v>9</v>
      </c>
      <c r="D1052" t="s">
        <v>55</v>
      </c>
      <c r="E1052" t="s">
        <v>27</v>
      </c>
      <c r="F1052" s="1">
        <v>41933</v>
      </c>
      <c r="G1052">
        <v>16</v>
      </c>
      <c r="H1052">
        <v>0</v>
      </c>
      <c r="I1052">
        <v>0</v>
      </c>
      <c r="K1052" t="s">
        <v>25</v>
      </c>
    </row>
    <row r="1053" spans="1:11">
      <c r="A1053" t="s">
        <v>14</v>
      </c>
      <c r="B1053" t="s">
        <v>23</v>
      </c>
      <c r="C1053" t="s">
        <v>9</v>
      </c>
      <c r="D1053" t="s">
        <v>55</v>
      </c>
      <c r="E1053" t="s">
        <v>27</v>
      </c>
      <c r="F1053" s="1">
        <v>41933</v>
      </c>
      <c r="G1053">
        <v>16</v>
      </c>
      <c r="H1053">
        <v>0</v>
      </c>
      <c r="I1053">
        <v>0</v>
      </c>
      <c r="K1053" t="s">
        <v>25</v>
      </c>
    </row>
    <row r="1054" spans="1:11">
      <c r="A1054" t="s">
        <v>14</v>
      </c>
      <c r="B1054" t="s">
        <v>22</v>
      </c>
      <c r="C1054" t="s">
        <v>9</v>
      </c>
      <c r="D1054" t="s">
        <v>55</v>
      </c>
      <c r="E1054" t="s">
        <v>27</v>
      </c>
      <c r="F1054" s="1">
        <v>41933</v>
      </c>
      <c r="G1054">
        <v>23</v>
      </c>
      <c r="H1054">
        <v>0</v>
      </c>
      <c r="I1054">
        <v>0</v>
      </c>
      <c r="K1054" t="s">
        <v>25</v>
      </c>
    </row>
    <row r="1055" spans="1:11">
      <c r="A1055" t="s">
        <v>14</v>
      </c>
      <c r="B1055" t="s">
        <v>22</v>
      </c>
      <c r="C1055" t="s">
        <v>9</v>
      </c>
      <c r="D1055" t="s">
        <v>55</v>
      </c>
      <c r="E1055" t="s">
        <v>27</v>
      </c>
      <c r="F1055" s="1">
        <v>41933</v>
      </c>
      <c r="G1055">
        <v>23</v>
      </c>
      <c r="H1055">
        <v>0</v>
      </c>
      <c r="I1055">
        <v>0</v>
      </c>
      <c r="K1055" t="s">
        <v>25</v>
      </c>
    </row>
    <row r="1056" spans="1:11">
      <c r="A1056" t="s">
        <v>14</v>
      </c>
      <c r="B1056" t="s">
        <v>22</v>
      </c>
      <c r="C1056" t="s">
        <v>9</v>
      </c>
      <c r="D1056" t="s">
        <v>55</v>
      </c>
      <c r="E1056" t="s">
        <v>27</v>
      </c>
      <c r="F1056" s="1">
        <v>41933</v>
      </c>
      <c r="G1056">
        <v>23</v>
      </c>
      <c r="H1056">
        <v>0</v>
      </c>
      <c r="I1056">
        <v>0</v>
      </c>
      <c r="K1056" t="s">
        <v>25</v>
      </c>
    </row>
    <row r="1057" spans="1:11">
      <c r="A1057" t="s">
        <v>14</v>
      </c>
      <c r="B1057" t="s">
        <v>22</v>
      </c>
      <c r="C1057" t="s">
        <v>9</v>
      </c>
      <c r="D1057" t="s">
        <v>55</v>
      </c>
      <c r="E1057" t="s">
        <v>27</v>
      </c>
      <c r="F1057" s="1">
        <v>41933</v>
      </c>
      <c r="G1057">
        <v>23</v>
      </c>
      <c r="H1057">
        <v>0</v>
      </c>
      <c r="I1057">
        <v>0</v>
      </c>
      <c r="K1057" t="s">
        <v>25</v>
      </c>
    </row>
    <row r="1058" spans="1:11">
      <c r="A1058" t="s">
        <v>14</v>
      </c>
      <c r="B1058" t="s">
        <v>22</v>
      </c>
      <c r="C1058" t="s">
        <v>9</v>
      </c>
      <c r="D1058" t="s">
        <v>55</v>
      </c>
      <c r="E1058" t="s">
        <v>27</v>
      </c>
      <c r="F1058" s="1">
        <v>41933</v>
      </c>
      <c r="G1058">
        <v>23</v>
      </c>
      <c r="H1058">
        <v>0</v>
      </c>
      <c r="I1058">
        <v>0</v>
      </c>
      <c r="K1058" t="s">
        <v>25</v>
      </c>
    </row>
    <row r="1059" spans="1:11">
      <c r="A1059" t="s">
        <v>14</v>
      </c>
      <c r="B1059" t="s">
        <v>15</v>
      </c>
      <c r="C1059" t="s">
        <v>16</v>
      </c>
      <c r="D1059" t="s">
        <v>55</v>
      </c>
      <c r="E1059" t="s">
        <v>27</v>
      </c>
      <c r="F1059" s="1">
        <v>41933</v>
      </c>
      <c r="G1059">
        <v>26</v>
      </c>
      <c r="H1059">
        <v>13.5</v>
      </c>
      <c r="I1059">
        <v>3.8</v>
      </c>
    </row>
    <row r="1060" spans="1:11">
      <c r="A1060" t="s">
        <v>14</v>
      </c>
      <c r="B1060" t="s">
        <v>15</v>
      </c>
      <c r="C1060" t="s">
        <v>16</v>
      </c>
      <c r="D1060" t="s">
        <v>55</v>
      </c>
      <c r="E1060" t="s">
        <v>27</v>
      </c>
      <c r="F1060" s="1">
        <v>41933</v>
      </c>
      <c r="G1060">
        <v>26</v>
      </c>
      <c r="H1060">
        <v>15.8</v>
      </c>
      <c r="I1060">
        <v>3</v>
      </c>
    </row>
    <row r="1061" spans="1:11">
      <c r="A1061" t="s">
        <v>14</v>
      </c>
      <c r="B1061" t="s">
        <v>17</v>
      </c>
      <c r="C1061" t="s">
        <v>9</v>
      </c>
      <c r="D1061" t="s">
        <v>55</v>
      </c>
      <c r="E1061" t="s">
        <v>27</v>
      </c>
      <c r="F1061" s="1">
        <v>41933</v>
      </c>
      <c r="G1061">
        <v>22</v>
      </c>
      <c r="H1061">
        <v>12</v>
      </c>
      <c r="I1061">
        <v>2.6</v>
      </c>
    </row>
    <row r="1062" spans="1:11">
      <c r="A1062" t="s">
        <v>14</v>
      </c>
      <c r="B1062" t="s">
        <v>17</v>
      </c>
      <c r="C1062" t="s">
        <v>9</v>
      </c>
      <c r="D1062" t="s">
        <v>55</v>
      </c>
      <c r="E1062" t="s">
        <v>27</v>
      </c>
      <c r="F1062" s="1">
        <v>41933</v>
      </c>
      <c r="G1062">
        <v>22</v>
      </c>
      <c r="H1062">
        <v>0</v>
      </c>
      <c r="I1062">
        <v>0</v>
      </c>
      <c r="K1062" t="s">
        <v>25</v>
      </c>
    </row>
    <row r="1063" spans="1:11">
      <c r="A1063" t="s">
        <v>14</v>
      </c>
      <c r="B1063" t="s">
        <v>17</v>
      </c>
      <c r="C1063" t="s">
        <v>9</v>
      </c>
      <c r="D1063" t="s">
        <v>55</v>
      </c>
      <c r="E1063" t="s">
        <v>27</v>
      </c>
      <c r="F1063" s="1">
        <v>41933</v>
      </c>
      <c r="G1063">
        <v>22</v>
      </c>
      <c r="H1063">
        <v>0</v>
      </c>
      <c r="I1063">
        <v>0</v>
      </c>
      <c r="K1063" t="s">
        <v>25</v>
      </c>
    </row>
    <row r="1064" spans="1:11">
      <c r="A1064" t="s">
        <v>7</v>
      </c>
      <c r="B1064" t="s">
        <v>8</v>
      </c>
      <c r="C1064" t="s">
        <v>16</v>
      </c>
      <c r="D1064" t="s">
        <v>55</v>
      </c>
      <c r="E1064" t="s">
        <v>27</v>
      </c>
      <c r="F1064" s="1">
        <v>41933</v>
      </c>
      <c r="G1064">
        <v>23</v>
      </c>
      <c r="H1064">
        <v>9.8000000000000007</v>
      </c>
      <c r="I1064">
        <v>3.9</v>
      </c>
    </row>
    <row r="1065" spans="1:11">
      <c r="A1065" t="s">
        <v>14</v>
      </c>
      <c r="B1065" t="s">
        <v>17</v>
      </c>
      <c r="C1065" t="s">
        <v>9</v>
      </c>
      <c r="D1065" t="s">
        <v>55</v>
      </c>
      <c r="E1065" t="s">
        <v>27</v>
      </c>
      <c r="F1065" s="1">
        <v>41933</v>
      </c>
      <c r="G1065">
        <v>24</v>
      </c>
      <c r="H1065">
        <v>13.9</v>
      </c>
      <c r="I1065">
        <v>2.8</v>
      </c>
    </row>
    <row r="1066" spans="1:11">
      <c r="A1066" t="s">
        <v>14</v>
      </c>
      <c r="B1066" t="s">
        <v>17</v>
      </c>
      <c r="C1066" t="s">
        <v>9</v>
      </c>
      <c r="D1066" t="s">
        <v>55</v>
      </c>
      <c r="E1066" t="s">
        <v>27</v>
      </c>
      <c r="F1066" s="1">
        <v>41933</v>
      </c>
      <c r="G1066">
        <v>24</v>
      </c>
      <c r="H1066">
        <v>0</v>
      </c>
      <c r="I1066">
        <v>0</v>
      </c>
      <c r="K1066" t="s">
        <v>25</v>
      </c>
    </row>
    <row r="1067" spans="1:11">
      <c r="A1067" t="s">
        <v>14</v>
      </c>
      <c r="B1067" t="s">
        <v>17</v>
      </c>
      <c r="C1067" t="s">
        <v>9</v>
      </c>
      <c r="D1067" t="s">
        <v>55</v>
      </c>
      <c r="E1067" t="s">
        <v>27</v>
      </c>
      <c r="F1067" s="1">
        <v>41933</v>
      </c>
      <c r="G1067">
        <v>24</v>
      </c>
      <c r="H1067">
        <v>0</v>
      </c>
      <c r="I1067">
        <v>0</v>
      </c>
      <c r="K1067" t="s">
        <v>25</v>
      </c>
    </row>
    <row r="1068" spans="1:11">
      <c r="A1068" t="s">
        <v>14</v>
      </c>
      <c r="B1068" t="s">
        <v>17</v>
      </c>
      <c r="C1068" t="s">
        <v>9</v>
      </c>
      <c r="D1068" t="s">
        <v>55</v>
      </c>
      <c r="E1068" t="s">
        <v>27</v>
      </c>
      <c r="F1068" s="1">
        <v>41933</v>
      </c>
      <c r="G1068">
        <v>24</v>
      </c>
      <c r="H1068">
        <v>0</v>
      </c>
      <c r="I1068">
        <v>0</v>
      </c>
      <c r="K1068" t="s">
        <v>25</v>
      </c>
    </row>
    <row r="1069" spans="1:11">
      <c r="A1069" t="s">
        <v>14</v>
      </c>
      <c r="B1069" t="s">
        <v>17</v>
      </c>
      <c r="C1069" t="s">
        <v>9</v>
      </c>
      <c r="D1069" t="s">
        <v>55</v>
      </c>
      <c r="E1069" t="s">
        <v>27</v>
      </c>
      <c r="F1069" s="1">
        <v>41933</v>
      </c>
      <c r="G1069">
        <v>24</v>
      </c>
      <c r="H1069">
        <v>0</v>
      </c>
      <c r="I1069">
        <v>0</v>
      </c>
      <c r="K1069" t="s">
        <v>25</v>
      </c>
    </row>
    <row r="1070" spans="1:11">
      <c r="A1070" t="s">
        <v>14</v>
      </c>
      <c r="B1070" t="s">
        <v>15</v>
      </c>
      <c r="C1070" t="s">
        <v>9</v>
      </c>
      <c r="D1070" t="s">
        <v>55</v>
      </c>
      <c r="E1070" t="s">
        <v>27</v>
      </c>
      <c r="F1070" s="1">
        <v>41933</v>
      </c>
      <c r="G1070">
        <v>17</v>
      </c>
      <c r="H1070">
        <v>9.6</v>
      </c>
      <c r="I1070">
        <v>2.2999999999999998</v>
      </c>
    </row>
    <row r="1071" spans="1:11">
      <c r="A1071" t="s">
        <v>14</v>
      </c>
      <c r="B1071" t="s">
        <v>15</v>
      </c>
      <c r="C1071" t="s">
        <v>9</v>
      </c>
      <c r="D1071" t="s">
        <v>55</v>
      </c>
      <c r="E1071" t="s">
        <v>27</v>
      </c>
      <c r="F1071" s="1">
        <v>41933</v>
      </c>
      <c r="G1071">
        <v>17</v>
      </c>
      <c r="H1071">
        <v>0</v>
      </c>
      <c r="I1071">
        <v>0</v>
      </c>
      <c r="K1071" t="s">
        <v>25</v>
      </c>
    </row>
    <row r="1072" spans="1:11">
      <c r="A1072" t="s">
        <v>14</v>
      </c>
      <c r="B1072" t="s">
        <v>15</v>
      </c>
      <c r="C1072" t="s">
        <v>9</v>
      </c>
      <c r="D1072" t="s">
        <v>55</v>
      </c>
      <c r="E1072" t="s">
        <v>27</v>
      </c>
      <c r="F1072" s="1">
        <v>41933</v>
      </c>
      <c r="G1072">
        <v>17</v>
      </c>
      <c r="H1072">
        <v>0</v>
      </c>
      <c r="I1072">
        <v>0</v>
      </c>
      <c r="K1072" t="s">
        <v>25</v>
      </c>
    </row>
    <row r="1073" spans="1:11">
      <c r="A1073" t="s">
        <v>14</v>
      </c>
      <c r="B1073" t="s">
        <v>15</v>
      </c>
      <c r="C1073" t="s">
        <v>9</v>
      </c>
      <c r="D1073" t="s">
        <v>55</v>
      </c>
      <c r="E1073" t="s">
        <v>27</v>
      </c>
      <c r="F1073" s="1">
        <v>41933</v>
      </c>
      <c r="G1073">
        <v>17</v>
      </c>
      <c r="H1073">
        <v>0</v>
      </c>
      <c r="I1073">
        <v>0</v>
      </c>
      <c r="K1073" t="s">
        <v>25</v>
      </c>
    </row>
    <row r="1074" spans="1:11">
      <c r="A1074" t="s">
        <v>14</v>
      </c>
      <c r="B1074" t="s">
        <v>15</v>
      </c>
      <c r="C1074" t="s">
        <v>9</v>
      </c>
      <c r="D1074" t="s">
        <v>55</v>
      </c>
      <c r="E1074" t="s">
        <v>27</v>
      </c>
      <c r="F1074" s="1">
        <v>41933</v>
      </c>
      <c r="G1074">
        <v>17</v>
      </c>
      <c r="H1074">
        <v>0</v>
      </c>
      <c r="I1074">
        <v>0</v>
      </c>
      <c r="K1074" t="s">
        <v>25</v>
      </c>
    </row>
    <row r="1075" spans="1:11">
      <c r="A1075" t="s">
        <v>14</v>
      </c>
      <c r="B1075" t="s">
        <v>15</v>
      </c>
      <c r="C1075" t="s">
        <v>9</v>
      </c>
      <c r="D1075" t="s">
        <v>55</v>
      </c>
      <c r="E1075" t="s">
        <v>27</v>
      </c>
      <c r="F1075" s="1">
        <v>41933</v>
      </c>
      <c r="G1075">
        <v>17</v>
      </c>
      <c r="H1075">
        <v>0</v>
      </c>
      <c r="I1075">
        <v>0</v>
      </c>
      <c r="K1075" t="s">
        <v>25</v>
      </c>
    </row>
    <row r="1076" spans="1:11">
      <c r="A1076" t="s">
        <v>14</v>
      </c>
      <c r="B1076" t="s">
        <v>15</v>
      </c>
      <c r="C1076" t="s">
        <v>9</v>
      </c>
      <c r="D1076" t="s">
        <v>55</v>
      </c>
      <c r="E1076" t="s">
        <v>27</v>
      </c>
      <c r="F1076" s="1">
        <v>41933</v>
      </c>
      <c r="G1076">
        <v>17</v>
      </c>
      <c r="H1076">
        <v>0</v>
      </c>
      <c r="I1076">
        <v>0</v>
      </c>
      <c r="K1076" t="s">
        <v>25</v>
      </c>
    </row>
    <row r="1077" spans="1:11">
      <c r="A1077" t="s">
        <v>14</v>
      </c>
      <c r="B1077" t="s">
        <v>15</v>
      </c>
      <c r="C1077" t="s">
        <v>9</v>
      </c>
      <c r="D1077" t="s">
        <v>55</v>
      </c>
      <c r="E1077" t="s">
        <v>27</v>
      </c>
      <c r="F1077" s="1">
        <v>41933</v>
      </c>
      <c r="G1077">
        <v>17</v>
      </c>
      <c r="H1077">
        <v>0</v>
      </c>
      <c r="I1077">
        <v>0</v>
      </c>
      <c r="K1077" t="s">
        <v>25</v>
      </c>
    </row>
    <row r="1078" spans="1:11">
      <c r="A1078" t="s">
        <v>14</v>
      </c>
      <c r="B1078" t="s">
        <v>17</v>
      </c>
      <c r="C1078" t="s">
        <v>9</v>
      </c>
      <c r="D1078" t="s">
        <v>55</v>
      </c>
      <c r="E1078" t="s">
        <v>27</v>
      </c>
      <c r="F1078" s="1">
        <v>41933</v>
      </c>
      <c r="G1078">
        <v>20</v>
      </c>
      <c r="H1078">
        <v>0</v>
      </c>
      <c r="I1078">
        <v>0</v>
      </c>
      <c r="K1078" t="s">
        <v>25</v>
      </c>
    </row>
    <row r="1079" spans="1:11">
      <c r="A1079" t="s">
        <v>14</v>
      </c>
      <c r="B1079" t="s">
        <v>17</v>
      </c>
      <c r="C1079" t="s">
        <v>9</v>
      </c>
      <c r="D1079" t="s">
        <v>55</v>
      </c>
      <c r="E1079" t="s">
        <v>27</v>
      </c>
      <c r="F1079" s="1">
        <v>41933</v>
      </c>
      <c r="G1079">
        <v>20</v>
      </c>
      <c r="H1079">
        <v>0</v>
      </c>
      <c r="I1079">
        <v>0</v>
      </c>
      <c r="K1079" t="s">
        <v>25</v>
      </c>
    </row>
    <row r="1080" spans="1:11">
      <c r="A1080" t="s">
        <v>14</v>
      </c>
      <c r="B1080" t="s">
        <v>17</v>
      </c>
      <c r="C1080" t="s">
        <v>9</v>
      </c>
      <c r="D1080" t="s">
        <v>55</v>
      </c>
      <c r="E1080" t="s">
        <v>27</v>
      </c>
      <c r="F1080" s="1">
        <v>41933</v>
      </c>
      <c r="G1080">
        <v>20</v>
      </c>
      <c r="H1080">
        <v>0</v>
      </c>
      <c r="I1080">
        <v>0</v>
      </c>
      <c r="K1080" t="s">
        <v>25</v>
      </c>
    </row>
    <row r="1081" spans="1:11">
      <c r="A1081" t="s">
        <v>14</v>
      </c>
      <c r="B1081" t="s">
        <v>17</v>
      </c>
      <c r="C1081" t="s">
        <v>9</v>
      </c>
      <c r="D1081" t="s">
        <v>55</v>
      </c>
      <c r="E1081" t="s">
        <v>27</v>
      </c>
      <c r="F1081" s="1">
        <v>41933</v>
      </c>
      <c r="G1081">
        <v>20</v>
      </c>
      <c r="H1081">
        <v>0</v>
      </c>
      <c r="I1081">
        <v>0</v>
      </c>
      <c r="K1081" t="s">
        <v>25</v>
      </c>
    </row>
    <row r="1082" spans="1:11">
      <c r="A1082" t="s">
        <v>14</v>
      </c>
      <c r="B1082" t="s">
        <v>17</v>
      </c>
      <c r="C1082" t="s">
        <v>9</v>
      </c>
      <c r="D1082" t="s">
        <v>55</v>
      </c>
      <c r="E1082" t="s">
        <v>27</v>
      </c>
      <c r="F1082" s="1">
        <v>41933</v>
      </c>
      <c r="G1082">
        <v>20</v>
      </c>
      <c r="H1082">
        <v>0</v>
      </c>
      <c r="I1082">
        <v>0</v>
      </c>
      <c r="K1082" t="s">
        <v>25</v>
      </c>
    </row>
    <row r="1083" spans="1:11">
      <c r="A1083" t="s">
        <v>14</v>
      </c>
      <c r="B1083" t="s">
        <v>15</v>
      </c>
      <c r="C1083" t="s">
        <v>9</v>
      </c>
      <c r="D1083" t="s">
        <v>55</v>
      </c>
      <c r="E1083" t="s">
        <v>27</v>
      </c>
      <c r="F1083" s="1">
        <v>41933</v>
      </c>
      <c r="G1083">
        <v>24</v>
      </c>
      <c r="H1083">
        <v>17</v>
      </c>
      <c r="I1083">
        <v>3</v>
      </c>
    </row>
    <row r="1084" spans="1:11">
      <c r="A1084" t="s">
        <v>14</v>
      </c>
      <c r="B1084" t="s">
        <v>15</v>
      </c>
      <c r="C1084" t="s">
        <v>9</v>
      </c>
      <c r="D1084" t="s">
        <v>55</v>
      </c>
      <c r="E1084" t="s">
        <v>27</v>
      </c>
      <c r="F1084" s="1">
        <v>41933</v>
      </c>
      <c r="G1084">
        <v>24</v>
      </c>
      <c r="H1084">
        <v>19.100000000000001</v>
      </c>
      <c r="I1084">
        <v>3</v>
      </c>
    </row>
    <row r="1085" spans="1:11">
      <c r="A1085" t="s">
        <v>14</v>
      </c>
      <c r="B1085" t="s">
        <v>15</v>
      </c>
      <c r="C1085" t="s">
        <v>16</v>
      </c>
      <c r="D1085" t="s">
        <v>55</v>
      </c>
      <c r="E1085" t="s">
        <v>27</v>
      </c>
      <c r="F1085" s="1">
        <v>41933</v>
      </c>
      <c r="G1085">
        <v>27</v>
      </c>
      <c r="H1085">
        <v>19.8</v>
      </c>
      <c r="I1085">
        <v>2</v>
      </c>
    </row>
    <row r="1086" spans="1:11">
      <c r="A1086" t="s">
        <v>14</v>
      </c>
      <c r="B1086" t="s">
        <v>15</v>
      </c>
      <c r="C1086" t="s">
        <v>16</v>
      </c>
      <c r="D1086" t="s">
        <v>55</v>
      </c>
      <c r="E1086" t="s">
        <v>27</v>
      </c>
      <c r="F1086" s="1">
        <v>41933</v>
      </c>
      <c r="G1086">
        <v>27</v>
      </c>
      <c r="H1086">
        <v>16.600000000000001</v>
      </c>
      <c r="I1086">
        <v>2.4</v>
      </c>
    </row>
    <row r="1087" spans="1:11">
      <c r="A1087" t="s">
        <v>14</v>
      </c>
      <c r="B1087" t="s">
        <v>15</v>
      </c>
      <c r="C1087" t="s">
        <v>9</v>
      </c>
      <c r="D1087" t="s">
        <v>55</v>
      </c>
      <c r="E1087" t="s">
        <v>27</v>
      </c>
      <c r="F1087" s="1">
        <v>41933</v>
      </c>
      <c r="G1087">
        <v>24</v>
      </c>
      <c r="H1087">
        <v>15.3</v>
      </c>
      <c r="I1087">
        <v>2.5</v>
      </c>
    </row>
    <row r="1088" spans="1:11">
      <c r="A1088" t="s">
        <v>14</v>
      </c>
      <c r="B1088" t="s">
        <v>15</v>
      </c>
      <c r="C1088" t="s">
        <v>9</v>
      </c>
      <c r="D1088" t="s">
        <v>55</v>
      </c>
      <c r="E1088" t="s">
        <v>27</v>
      </c>
      <c r="F1088" s="1">
        <v>41933</v>
      </c>
      <c r="G1088">
        <v>24</v>
      </c>
      <c r="H1088">
        <v>0</v>
      </c>
      <c r="I1088">
        <v>0</v>
      </c>
      <c r="K1088" t="s">
        <v>25</v>
      </c>
    </row>
    <row r="1089" spans="1:11">
      <c r="A1089" t="s">
        <v>14</v>
      </c>
      <c r="B1089" t="s">
        <v>15</v>
      </c>
      <c r="C1089" t="s">
        <v>9</v>
      </c>
      <c r="D1089" t="s">
        <v>55</v>
      </c>
      <c r="E1089" t="s">
        <v>27</v>
      </c>
      <c r="F1089" s="1">
        <v>41933</v>
      </c>
      <c r="G1089">
        <v>24</v>
      </c>
      <c r="H1089">
        <v>0</v>
      </c>
      <c r="I1089">
        <v>0</v>
      </c>
      <c r="K1089" t="s">
        <v>25</v>
      </c>
    </row>
    <row r="1090" spans="1:11">
      <c r="A1090" t="s">
        <v>14</v>
      </c>
      <c r="B1090" t="s">
        <v>15</v>
      </c>
      <c r="C1090" t="s">
        <v>9</v>
      </c>
      <c r="D1090" t="s">
        <v>55</v>
      </c>
      <c r="E1090" t="s">
        <v>27</v>
      </c>
      <c r="F1090" s="1">
        <v>41933</v>
      </c>
      <c r="G1090">
        <v>24</v>
      </c>
      <c r="H1090">
        <v>0</v>
      </c>
      <c r="I1090">
        <v>0</v>
      </c>
      <c r="K1090" t="s">
        <v>25</v>
      </c>
    </row>
    <row r="1091" spans="1:11">
      <c r="A1091" t="s">
        <v>14</v>
      </c>
      <c r="B1091" t="s">
        <v>15</v>
      </c>
      <c r="C1091" t="s">
        <v>9</v>
      </c>
      <c r="D1091" t="s">
        <v>55</v>
      </c>
      <c r="E1091" t="s">
        <v>27</v>
      </c>
      <c r="F1091" s="1">
        <v>41933</v>
      </c>
      <c r="G1091">
        <v>24</v>
      </c>
      <c r="H1091">
        <v>0</v>
      </c>
      <c r="I1091">
        <v>0</v>
      </c>
      <c r="K1091" t="s">
        <v>25</v>
      </c>
    </row>
    <row r="1092" spans="1:11">
      <c r="A1092" t="s">
        <v>7</v>
      </c>
      <c r="B1092" t="s">
        <v>8</v>
      </c>
      <c r="C1092" t="s">
        <v>16</v>
      </c>
      <c r="D1092" t="s">
        <v>55</v>
      </c>
      <c r="E1092" t="s">
        <v>27</v>
      </c>
      <c r="F1092" s="1">
        <v>41933</v>
      </c>
      <c r="G1092">
        <v>22</v>
      </c>
      <c r="H1092">
        <v>15.1</v>
      </c>
      <c r="I1092">
        <v>4.5999999999999996</v>
      </c>
    </row>
    <row r="1093" spans="1:11">
      <c r="A1093" t="s">
        <v>7</v>
      </c>
      <c r="B1093" t="s">
        <v>8</v>
      </c>
      <c r="C1093" t="s">
        <v>9</v>
      </c>
      <c r="D1093" t="s">
        <v>55</v>
      </c>
      <c r="E1093" t="s">
        <v>27</v>
      </c>
      <c r="F1093" s="1">
        <v>41933</v>
      </c>
      <c r="G1093">
        <v>16</v>
      </c>
      <c r="H1093">
        <v>0</v>
      </c>
      <c r="I1093">
        <v>0</v>
      </c>
      <c r="K1093" t="s">
        <v>25</v>
      </c>
    </row>
    <row r="1094" spans="1:11">
      <c r="A1094" t="s">
        <v>7</v>
      </c>
      <c r="B1094" t="s">
        <v>8</v>
      </c>
      <c r="C1094" t="s">
        <v>9</v>
      </c>
      <c r="D1094" t="s">
        <v>55</v>
      </c>
      <c r="E1094" t="s">
        <v>27</v>
      </c>
      <c r="F1094" s="1">
        <v>41933</v>
      </c>
      <c r="G1094">
        <v>16</v>
      </c>
      <c r="H1094">
        <v>0</v>
      </c>
      <c r="I1094">
        <v>0</v>
      </c>
      <c r="K1094" t="s">
        <v>25</v>
      </c>
    </row>
    <row r="1095" spans="1:11">
      <c r="A1095" t="s">
        <v>7</v>
      </c>
      <c r="B1095" t="s">
        <v>8</v>
      </c>
      <c r="C1095" t="s">
        <v>9</v>
      </c>
      <c r="D1095" t="s">
        <v>55</v>
      </c>
      <c r="E1095" t="s">
        <v>27</v>
      </c>
      <c r="F1095" s="1">
        <v>41933</v>
      </c>
      <c r="G1095">
        <v>16</v>
      </c>
      <c r="H1095">
        <v>0</v>
      </c>
      <c r="I1095">
        <v>0</v>
      </c>
      <c r="K1095" t="s">
        <v>25</v>
      </c>
    </row>
    <row r="1096" spans="1:11">
      <c r="A1096" t="s">
        <v>7</v>
      </c>
      <c r="B1096" t="s">
        <v>8</v>
      </c>
      <c r="C1096" t="s">
        <v>9</v>
      </c>
      <c r="D1096" t="s">
        <v>55</v>
      </c>
      <c r="E1096" t="s">
        <v>27</v>
      </c>
      <c r="F1096" s="1">
        <v>41933</v>
      </c>
      <c r="G1096">
        <v>16</v>
      </c>
      <c r="H1096">
        <v>0</v>
      </c>
      <c r="I1096">
        <v>0</v>
      </c>
      <c r="K1096" t="s">
        <v>25</v>
      </c>
    </row>
    <row r="1097" spans="1:11">
      <c r="A1097" t="s">
        <v>7</v>
      </c>
      <c r="B1097" t="s">
        <v>8</v>
      </c>
      <c r="C1097" t="s">
        <v>9</v>
      </c>
      <c r="D1097" t="s">
        <v>55</v>
      </c>
      <c r="E1097" t="s">
        <v>27</v>
      </c>
      <c r="F1097" s="1">
        <v>41933</v>
      </c>
      <c r="G1097">
        <v>16</v>
      </c>
      <c r="H1097">
        <v>0</v>
      </c>
      <c r="I1097">
        <v>0</v>
      </c>
      <c r="K1097" t="s">
        <v>25</v>
      </c>
    </row>
    <row r="1098" spans="1:11">
      <c r="A1098" t="s">
        <v>7</v>
      </c>
      <c r="B1098" t="s">
        <v>8</v>
      </c>
      <c r="C1098" t="s">
        <v>9</v>
      </c>
      <c r="D1098" t="s">
        <v>55</v>
      </c>
      <c r="E1098" t="s">
        <v>27</v>
      </c>
      <c r="F1098" s="1">
        <v>41933</v>
      </c>
      <c r="G1098">
        <v>16</v>
      </c>
      <c r="H1098">
        <v>0</v>
      </c>
      <c r="I1098">
        <v>0</v>
      </c>
      <c r="K1098" t="s">
        <v>25</v>
      </c>
    </row>
    <row r="1099" spans="1:11">
      <c r="A1099" t="s">
        <v>7</v>
      </c>
      <c r="B1099" t="s">
        <v>8</v>
      </c>
      <c r="C1099" t="s">
        <v>9</v>
      </c>
      <c r="D1099" t="s">
        <v>55</v>
      </c>
      <c r="E1099" t="s">
        <v>27</v>
      </c>
      <c r="F1099" s="1">
        <v>41933</v>
      </c>
      <c r="G1099">
        <v>16</v>
      </c>
      <c r="H1099">
        <v>0</v>
      </c>
      <c r="I1099">
        <v>0</v>
      </c>
      <c r="K1099" t="s">
        <v>25</v>
      </c>
    </row>
    <row r="1100" spans="1:11">
      <c r="A1100" t="s">
        <v>7</v>
      </c>
      <c r="B1100" t="s">
        <v>8</v>
      </c>
      <c r="C1100" t="s">
        <v>9</v>
      </c>
      <c r="D1100" t="s">
        <v>55</v>
      </c>
      <c r="E1100" t="s">
        <v>27</v>
      </c>
      <c r="F1100" s="1">
        <v>41933</v>
      </c>
      <c r="G1100">
        <v>16</v>
      </c>
      <c r="H1100">
        <v>0</v>
      </c>
      <c r="I1100">
        <v>0</v>
      </c>
      <c r="K1100" t="s">
        <v>25</v>
      </c>
    </row>
    <row r="1101" spans="1:11">
      <c r="A1101" t="s">
        <v>7</v>
      </c>
      <c r="B1101" t="s">
        <v>8</v>
      </c>
      <c r="C1101" t="s">
        <v>9</v>
      </c>
      <c r="D1101" t="s">
        <v>55</v>
      </c>
      <c r="E1101" t="s">
        <v>27</v>
      </c>
      <c r="F1101" s="1">
        <v>41933</v>
      </c>
      <c r="G1101">
        <v>14</v>
      </c>
      <c r="H1101">
        <v>5.3</v>
      </c>
      <c r="I1101">
        <v>2</v>
      </c>
      <c r="K1101" t="s">
        <v>67</v>
      </c>
    </row>
    <row r="1102" spans="1:11">
      <c r="A1102" t="s">
        <v>7</v>
      </c>
      <c r="B1102" t="s">
        <v>8</v>
      </c>
      <c r="C1102" t="s">
        <v>9</v>
      </c>
      <c r="D1102" t="s">
        <v>55</v>
      </c>
      <c r="E1102" t="s">
        <v>27</v>
      </c>
      <c r="F1102" s="1">
        <v>41933</v>
      </c>
      <c r="G1102">
        <v>14</v>
      </c>
      <c r="H1102">
        <v>0</v>
      </c>
      <c r="I1102">
        <v>0</v>
      </c>
      <c r="K1102" t="s">
        <v>25</v>
      </c>
    </row>
    <row r="1103" spans="1:11">
      <c r="A1103" t="s">
        <v>7</v>
      </c>
      <c r="B1103" t="s">
        <v>8</v>
      </c>
      <c r="C1103" t="s">
        <v>9</v>
      </c>
      <c r="D1103" t="s">
        <v>55</v>
      </c>
      <c r="E1103" t="s">
        <v>27</v>
      </c>
      <c r="F1103" s="1">
        <v>41933</v>
      </c>
      <c r="G1103">
        <v>14</v>
      </c>
      <c r="H1103">
        <v>0</v>
      </c>
      <c r="I1103">
        <v>0</v>
      </c>
      <c r="K1103" t="s">
        <v>25</v>
      </c>
    </row>
    <row r="1104" spans="1:11">
      <c r="A1104" t="s">
        <v>7</v>
      </c>
      <c r="B1104" t="s">
        <v>8</v>
      </c>
      <c r="C1104" t="s">
        <v>9</v>
      </c>
      <c r="D1104" t="s">
        <v>55</v>
      </c>
      <c r="E1104" t="s">
        <v>27</v>
      </c>
      <c r="F1104" s="1">
        <v>41933</v>
      </c>
      <c r="G1104">
        <v>14</v>
      </c>
      <c r="H1104">
        <v>0</v>
      </c>
      <c r="I1104">
        <v>0</v>
      </c>
      <c r="K1104" t="s">
        <v>25</v>
      </c>
    </row>
    <row r="1105" spans="1:12">
      <c r="A1105" t="s">
        <v>7</v>
      </c>
      <c r="B1105" t="s">
        <v>8</v>
      </c>
      <c r="C1105" t="s">
        <v>9</v>
      </c>
      <c r="D1105" t="s">
        <v>55</v>
      </c>
      <c r="E1105" t="s">
        <v>27</v>
      </c>
      <c r="F1105" s="1">
        <v>41933</v>
      </c>
      <c r="G1105">
        <v>14</v>
      </c>
      <c r="H1105">
        <v>0</v>
      </c>
      <c r="I1105">
        <v>0</v>
      </c>
      <c r="K1105" t="s">
        <v>25</v>
      </c>
    </row>
    <row r="1106" spans="1:12">
      <c r="A1106" t="s">
        <v>7</v>
      </c>
      <c r="B1106" t="s">
        <v>8</v>
      </c>
      <c r="C1106" t="s">
        <v>9</v>
      </c>
      <c r="D1106" t="s">
        <v>55</v>
      </c>
      <c r="E1106" t="s">
        <v>27</v>
      </c>
      <c r="F1106" s="1">
        <v>41933</v>
      </c>
      <c r="G1106">
        <v>14</v>
      </c>
      <c r="H1106">
        <v>0</v>
      </c>
      <c r="I1106">
        <v>0</v>
      </c>
      <c r="K1106" t="s">
        <v>25</v>
      </c>
    </row>
    <row r="1107" spans="1:12">
      <c r="A1107" t="s">
        <v>7</v>
      </c>
      <c r="B1107" t="s">
        <v>8</v>
      </c>
      <c r="C1107" t="s">
        <v>9</v>
      </c>
      <c r="D1107" t="s">
        <v>55</v>
      </c>
      <c r="E1107" t="s">
        <v>27</v>
      </c>
      <c r="F1107" s="1">
        <v>41933</v>
      </c>
      <c r="G1107">
        <v>14</v>
      </c>
      <c r="H1107">
        <v>0</v>
      </c>
      <c r="I1107">
        <v>0</v>
      </c>
      <c r="K1107" t="s">
        <v>25</v>
      </c>
    </row>
    <row r="1108" spans="1:12">
      <c r="A1108" t="s">
        <v>7</v>
      </c>
      <c r="B1108" t="s">
        <v>8</v>
      </c>
      <c r="C1108" t="s">
        <v>9</v>
      </c>
      <c r="D1108" t="s">
        <v>55</v>
      </c>
      <c r="E1108" t="s">
        <v>27</v>
      </c>
      <c r="F1108" s="1">
        <v>41933</v>
      </c>
      <c r="G1108">
        <v>14</v>
      </c>
      <c r="H1108">
        <v>0</v>
      </c>
      <c r="I1108">
        <v>0</v>
      </c>
      <c r="K1108" t="s">
        <v>25</v>
      </c>
    </row>
    <row r="1109" spans="1:12">
      <c r="A1109" t="s">
        <v>7</v>
      </c>
      <c r="B1109" t="s">
        <v>8</v>
      </c>
      <c r="C1109" t="s">
        <v>9</v>
      </c>
      <c r="D1109" t="s">
        <v>55</v>
      </c>
      <c r="E1109" t="s">
        <v>27</v>
      </c>
      <c r="F1109" s="1">
        <v>41933</v>
      </c>
      <c r="G1109">
        <v>14</v>
      </c>
      <c r="H1109">
        <v>0</v>
      </c>
      <c r="I1109">
        <v>0</v>
      </c>
      <c r="K1109" t="s">
        <v>25</v>
      </c>
    </row>
    <row r="1110" spans="1:12">
      <c r="A1110" t="s">
        <v>7</v>
      </c>
      <c r="B1110" t="s">
        <v>8</v>
      </c>
      <c r="C1110" t="s">
        <v>9</v>
      </c>
      <c r="D1110" t="s">
        <v>55</v>
      </c>
      <c r="E1110" t="s">
        <v>27</v>
      </c>
      <c r="F1110" s="1">
        <v>41933</v>
      </c>
      <c r="G1110">
        <v>14</v>
      </c>
      <c r="H1110">
        <v>0</v>
      </c>
      <c r="I1110">
        <v>0</v>
      </c>
      <c r="K1110" t="s">
        <v>25</v>
      </c>
    </row>
    <row r="1111" spans="1:12">
      <c r="A1111" t="s">
        <v>7</v>
      </c>
      <c r="B1111" t="s">
        <v>8</v>
      </c>
      <c r="C1111" t="s">
        <v>9</v>
      </c>
      <c r="D1111" t="s">
        <v>55</v>
      </c>
      <c r="E1111" t="s">
        <v>27</v>
      </c>
      <c r="F1111" s="1">
        <v>41933</v>
      </c>
      <c r="G1111">
        <v>14</v>
      </c>
      <c r="H1111">
        <v>0</v>
      </c>
      <c r="I1111">
        <v>0</v>
      </c>
      <c r="K1111" t="s">
        <v>25</v>
      </c>
    </row>
    <row r="1112" spans="1:12">
      <c r="A1112" t="s">
        <v>14</v>
      </c>
      <c r="B1112" t="s">
        <v>19</v>
      </c>
      <c r="D1112" t="s">
        <v>55</v>
      </c>
      <c r="E1112" t="s">
        <v>27</v>
      </c>
      <c r="F1112" s="1">
        <v>41933</v>
      </c>
      <c r="G1112">
        <v>28</v>
      </c>
      <c r="H1112">
        <v>15.4</v>
      </c>
      <c r="I1112">
        <v>1.9</v>
      </c>
    </row>
    <row r="1113" spans="1:12">
      <c r="A1113" t="s">
        <v>14</v>
      </c>
      <c r="B1113" t="s">
        <v>19</v>
      </c>
      <c r="D1113" t="s">
        <v>55</v>
      </c>
      <c r="E1113" t="s">
        <v>27</v>
      </c>
      <c r="F1113" s="1">
        <v>41933</v>
      </c>
      <c r="G1113">
        <v>28</v>
      </c>
      <c r="H1113">
        <v>0</v>
      </c>
      <c r="I1113">
        <v>0</v>
      </c>
      <c r="K1113" t="s">
        <v>25</v>
      </c>
    </row>
    <row r="1114" spans="1:12">
      <c r="A1114" t="s">
        <v>14</v>
      </c>
      <c r="B1114" t="s">
        <v>19</v>
      </c>
      <c r="D1114" t="s">
        <v>55</v>
      </c>
      <c r="E1114" t="s">
        <v>27</v>
      </c>
      <c r="F1114" s="1">
        <v>41933</v>
      </c>
      <c r="G1114">
        <v>28</v>
      </c>
      <c r="H1114">
        <v>0</v>
      </c>
      <c r="I1114">
        <v>0</v>
      </c>
      <c r="K1114" t="s">
        <v>25</v>
      </c>
    </row>
    <row r="1115" spans="1:12">
      <c r="A1115" t="s">
        <v>14</v>
      </c>
      <c r="B1115" t="s">
        <v>19</v>
      </c>
      <c r="D1115" t="s">
        <v>55</v>
      </c>
      <c r="E1115" t="s">
        <v>27</v>
      </c>
      <c r="F1115" s="1">
        <v>41933</v>
      </c>
      <c r="G1115">
        <v>28</v>
      </c>
      <c r="H1115">
        <v>0</v>
      </c>
      <c r="I1115">
        <v>0</v>
      </c>
      <c r="K1115" t="s">
        <v>25</v>
      </c>
    </row>
    <row r="1116" spans="1:12">
      <c r="A1116" t="s">
        <v>14</v>
      </c>
      <c r="B1116" t="s">
        <v>19</v>
      </c>
      <c r="D1116" t="s">
        <v>55</v>
      </c>
      <c r="E1116" t="s">
        <v>27</v>
      </c>
      <c r="F1116" s="1">
        <v>41933</v>
      </c>
      <c r="G1116">
        <v>28</v>
      </c>
      <c r="H1116">
        <v>0</v>
      </c>
      <c r="I1116">
        <v>0</v>
      </c>
      <c r="K1116" t="s">
        <v>25</v>
      </c>
    </row>
    <row r="1117" spans="1:12">
      <c r="A1117" t="s">
        <v>14</v>
      </c>
      <c r="B1117" t="s">
        <v>19</v>
      </c>
      <c r="D1117" t="s">
        <v>55</v>
      </c>
      <c r="E1117" t="s">
        <v>27</v>
      </c>
      <c r="F1117" s="1">
        <v>41933</v>
      </c>
      <c r="G1117">
        <v>28</v>
      </c>
      <c r="H1117">
        <v>0</v>
      </c>
      <c r="I1117">
        <v>0</v>
      </c>
      <c r="K1117" t="s">
        <v>25</v>
      </c>
    </row>
    <row r="1118" spans="1:12">
      <c r="A1118" t="s">
        <v>14</v>
      </c>
      <c r="B1118" t="s">
        <v>19</v>
      </c>
      <c r="D1118" t="s">
        <v>55</v>
      </c>
      <c r="E1118" t="s">
        <v>27</v>
      </c>
      <c r="F1118" s="1">
        <v>41933</v>
      </c>
      <c r="G1118">
        <v>28</v>
      </c>
      <c r="H1118">
        <v>0</v>
      </c>
      <c r="I1118">
        <v>0</v>
      </c>
      <c r="K1118" t="s">
        <v>25</v>
      </c>
    </row>
    <row r="1119" spans="1:12">
      <c r="A1119" t="s">
        <v>14</v>
      </c>
      <c r="B1119" t="s">
        <v>23</v>
      </c>
      <c r="C1119" t="s">
        <v>16</v>
      </c>
      <c r="D1119" t="s">
        <v>55</v>
      </c>
      <c r="E1119" t="s">
        <v>27</v>
      </c>
      <c r="F1119" s="1">
        <v>41933</v>
      </c>
      <c r="G1119">
        <v>25</v>
      </c>
      <c r="H1119">
        <v>0</v>
      </c>
      <c r="I1119">
        <v>0</v>
      </c>
      <c r="K1119" t="s">
        <v>25</v>
      </c>
      <c r="L1119" t="s">
        <v>68</v>
      </c>
    </row>
    <row r="1120" spans="1:12">
      <c r="A1120" t="s">
        <v>14</v>
      </c>
      <c r="B1120" t="s">
        <v>23</v>
      </c>
      <c r="C1120" t="s">
        <v>16</v>
      </c>
      <c r="D1120" t="s">
        <v>55</v>
      </c>
      <c r="E1120" t="s">
        <v>27</v>
      </c>
      <c r="F1120" s="1">
        <v>41933</v>
      </c>
      <c r="G1120">
        <v>25</v>
      </c>
      <c r="H1120">
        <v>0</v>
      </c>
      <c r="I1120">
        <v>0</v>
      </c>
      <c r="K1120" t="s">
        <v>25</v>
      </c>
      <c r="L1120" t="s">
        <v>68</v>
      </c>
    </row>
    <row r="1121" spans="1:12">
      <c r="A1121" t="s">
        <v>14</v>
      </c>
      <c r="B1121" t="s">
        <v>23</v>
      </c>
      <c r="C1121" t="s">
        <v>16</v>
      </c>
      <c r="D1121" t="s">
        <v>55</v>
      </c>
      <c r="E1121" t="s">
        <v>27</v>
      </c>
      <c r="F1121" s="1">
        <v>41933</v>
      </c>
      <c r="G1121">
        <v>25</v>
      </c>
      <c r="H1121">
        <v>0</v>
      </c>
      <c r="I1121">
        <v>0</v>
      </c>
      <c r="K1121" t="s">
        <v>25</v>
      </c>
      <c r="L1121" t="s">
        <v>68</v>
      </c>
    </row>
    <row r="1122" spans="1:12">
      <c r="A1122" t="s">
        <v>14</v>
      </c>
      <c r="B1122" t="s">
        <v>23</v>
      </c>
      <c r="C1122" t="s">
        <v>16</v>
      </c>
      <c r="D1122" t="s">
        <v>55</v>
      </c>
      <c r="E1122" t="s">
        <v>27</v>
      </c>
      <c r="F1122" s="1">
        <v>41933</v>
      </c>
      <c r="G1122">
        <v>25</v>
      </c>
      <c r="H1122">
        <v>0</v>
      </c>
      <c r="I1122">
        <v>0</v>
      </c>
      <c r="K1122" t="s">
        <v>25</v>
      </c>
      <c r="L1122" t="s">
        <v>68</v>
      </c>
    </row>
    <row r="1123" spans="1:12">
      <c r="A1123" t="s">
        <v>14</v>
      </c>
      <c r="B1123" t="s">
        <v>23</v>
      </c>
      <c r="C1123" t="s">
        <v>16</v>
      </c>
      <c r="D1123" t="s">
        <v>55</v>
      </c>
      <c r="E1123" t="s">
        <v>27</v>
      </c>
      <c r="F1123" s="1">
        <v>41933</v>
      </c>
      <c r="G1123">
        <v>25</v>
      </c>
      <c r="H1123">
        <v>0</v>
      </c>
      <c r="I1123">
        <v>0</v>
      </c>
      <c r="K1123" t="s">
        <v>25</v>
      </c>
      <c r="L1123" t="s">
        <v>68</v>
      </c>
    </row>
    <row r="1124" spans="1:12">
      <c r="A1124" t="s">
        <v>14</v>
      </c>
      <c r="B1124" t="s">
        <v>23</v>
      </c>
      <c r="C1124" t="s">
        <v>16</v>
      </c>
      <c r="D1124" t="s">
        <v>55</v>
      </c>
      <c r="E1124" t="s">
        <v>27</v>
      </c>
      <c r="F1124" s="1">
        <v>41933</v>
      </c>
      <c r="G1124">
        <v>25</v>
      </c>
      <c r="H1124">
        <v>0</v>
      </c>
      <c r="I1124">
        <v>0</v>
      </c>
      <c r="K1124" t="s">
        <v>25</v>
      </c>
      <c r="L1124" t="s">
        <v>68</v>
      </c>
    </row>
    <row r="1125" spans="1:12">
      <c r="A1125" t="s">
        <v>14</v>
      </c>
      <c r="B1125" t="s">
        <v>23</v>
      </c>
      <c r="C1125" t="s">
        <v>16</v>
      </c>
      <c r="D1125" t="s">
        <v>55</v>
      </c>
      <c r="E1125" t="s">
        <v>27</v>
      </c>
      <c r="F1125" s="1">
        <v>41933</v>
      </c>
      <c r="G1125">
        <v>25</v>
      </c>
      <c r="H1125">
        <v>0</v>
      </c>
      <c r="I1125">
        <v>0</v>
      </c>
      <c r="K1125" t="s">
        <v>25</v>
      </c>
      <c r="L1125" t="s">
        <v>68</v>
      </c>
    </row>
    <row r="1126" spans="1:12">
      <c r="A1126" t="s">
        <v>14</v>
      </c>
      <c r="B1126" t="s">
        <v>23</v>
      </c>
      <c r="C1126" t="s">
        <v>16</v>
      </c>
      <c r="D1126" t="s">
        <v>55</v>
      </c>
      <c r="E1126" t="s">
        <v>27</v>
      </c>
      <c r="F1126" s="1">
        <v>41933</v>
      </c>
      <c r="G1126">
        <v>25</v>
      </c>
      <c r="H1126">
        <v>0</v>
      </c>
      <c r="I1126">
        <v>0</v>
      </c>
      <c r="K1126" t="s">
        <v>25</v>
      </c>
      <c r="L1126" t="s">
        <v>68</v>
      </c>
    </row>
    <row r="1127" spans="1:12">
      <c r="A1127" t="s">
        <v>14</v>
      </c>
      <c r="B1127" t="s">
        <v>23</v>
      </c>
      <c r="C1127" t="s">
        <v>16</v>
      </c>
      <c r="D1127" t="s">
        <v>55</v>
      </c>
      <c r="E1127" t="s">
        <v>27</v>
      </c>
      <c r="F1127" s="1">
        <v>41933</v>
      </c>
      <c r="G1127">
        <v>25</v>
      </c>
      <c r="H1127">
        <v>0</v>
      </c>
      <c r="I1127">
        <v>0</v>
      </c>
      <c r="K1127" t="s">
        <v>25</v>
      </c>
      <c r="L1127" t="s">
        <v>68</v>
      </c>
    </row>
    <row r="1128" spans="1:12">
      <c r="A1128" t="s">
        <v>14</v>
      </c>
      <c r="B1128" t="s">
        <v>23</v>
      </c>
      <c r="C1128" t="s">
        <v>16</v>
      </c>
      <c r="D1128" t="s">
        <v>55</v>
      </c>
      <c r="E1128" t="s">
        <v>27</v>
      </c>
      <c r="F1128" s="1">
        <v>41933</v>
      </c>
      <c r="G1128">
        <v>25</v>
      </c>
      <c r="H1128">
        <v>0</v>
      </c>
      <c r="I1128">
        <v>0</v>
      </c>
      <c r="K1128" t="s">
        <v>25</v>
      </c>
      <c r="L1128" t="s">
        <v>68</v>
      </c>
    </row>
    <row r="1129" spans="1:12">
      <c r="A1129" t="s">
        <v>7</v>
      </c>
      <c r="B1129" t="s">
        <v>8</v>
      </c>
      <c r="C1129" t="s">
        <v>9</v>
      </c>
      <c r="D1129" t="s">
        <v>55</v>
      </c>
      <c r="E1129" t="s">
        <v>27</v>
      </c>
      <c r="F1129" s="1">
        <v>41933</v>
      </c>
      <c r="G1129">
        <v>15</v>
      </c>
      <c r="H1129">
        <v>0</v>
      </c>
      <c r="I1129">
        <v>0</v>
      </c>
      <c r="K1129" t="s">
        <v>25</v>
      </c>
    </row>
    <row r="1130" spans="1:12">
      <c r="A1130" t="s">
        <v>7</v>
      </c>
      <c r="B1130" t="s">
        <v>8</v>
      </c>
      <c r="C1130" t="s">
        <v>9</v>
      </c>
      <c r="D1130" t="s">
        <v>55</v>
      </c>
      <c r="E1130" t="s">
        <v>27</v>
      </c>
      <c r="F1130" s="1">
        <v>41933</v>
      </c>
      <c r="G1130">
        <v>15</v>
      </c>
      <c r="H1130">
        <v>0</v>
      </c>
      <c r="I1130">
        <v>0</v>
      </c>
      <c r="K1130" t="s">
        <v>25</v>
      </c>
    </row>
    <row r="1131" spans="1:12">
      <c r="A1131" t="s">
        <v>7</v>
      </c>
      <c r="B1131" t="s">
        <v>8</v>
      </c>
      <c r="C1131" t="s">
        <v>9</v>
      </c>
      <c r="D1131" t="s">
        <v>55</v>
      </c>
      <c r="E1131" t="s">
        <v>27</v>
      </c>
      <c r="F1131" s="1">
        <v>41933</v>
      </c>
      <c r="G1131">
        <v>15</v>
      </c>
      <c r="H1131">
        <v>0</v>
      </c>
      <c r="I1131">
        <v>0</v>
      </c>
      <c r="K1131" t="s">
        <v>25</v>
      </c>
    </row>
    <row r="1132" spans="1:12">
      <c r="A1132" t="s">
        <v>7</v>
      </c>
      <c r="B1132" t="s">
        <v>8</v>
      </c>
      <c r="C1132" t="s">
        <v>9</v>
      </c>
      <c r="D1132" t="s">
        <v>55</v>
      </c>
      <c r="E1132" t="s">
        <v>27</v>
      </c>
      <c r="F1132" s="1">
        <v>41933</v>
      </c>
      <c r="G1132">
        <v>15</v>
      </c>
      <c r="H1132">
        <v>0</v>
      </c>
      <c r="I1132">
        <v>0</v>
      </c>
      <c r="K1132" t="s">
        <v>25</v>
      </c>
    </row>
    <row r="1133" spans="1:12">
      <c r="A1133" t="s">
        <v>7</v>
      </c>
      <c r="B1133" t="s">
        <v>8</v>
      </c>
      <c r="C1133" t="s">
        <v>9</v>
      </c>
      <c r="D1133" t="s">
        <v>55</v>
      </c>
      <c r="E1133" t="s">
        <v>27</v>
      </c>
      <c r="F1133" s="1">
        <v>41933</v>
      </c>
      <c r="G1133">
        <v>15</v>
      </c>
      <c r="H1133">
        <v>0</v>
      </c>
      <c r="I1133">
        <v>0</v>
      </c>
      <c r="K1133" t="s">
        <v>25</v>
      </c>
    </row>
    <row r="1134" spans="1:12">
      <c r="A1134" t="s">
        <v>7</v>
      </c>
      <c r="B1134" t="s">
        <v>8</v>
      </c>
      <c r="C1134" t="s">
        <v>9</v>
      </c>
      <c r="D1134" t="s">
        <v>55</v>
      </c>
      <c r="E1134" t="s">
        <v>27</v>
      </c>
      <c r="F1134" s="1">
        <v>41933</v>
      </c>
      <c r="G1134">
        <v>15</v>
      </c>
      <c r="H1134">
        <v>0</v>
      </c>
      <c r="I1134">
        <v>0</v>
      </c>
      <c r="K1134" t="s">
        <v>25</v>
      </c>
    </row>
    <row r="1135" spans="1:12">
      <c r="A1135" t="s">
        <v>7</v>
      </c>
      <c r="B1135" t="s">
        <v>12</v>
      </c>
      <c r="D1135" t="s">
        <v>55</v>
      </c>
      <c r="E1135" t="s">
        <v>27</v>
      </c>
      <c r="F1135" s="1">
        <v>41933</v>
      </c>
      <c r="G1135">
        <v>24</v>
      </c>
      <c r="H1135">
        <v>0</v>
      </c>
      <c r="I1135">
        <v>0</v>
      </c>
      <c r="K1135" t="s">
        <v>25</v>
      </c>
    </row>
    <row r="1136" spans="1:12">
      <c r="A1136" t="s">
        <v>7</v>
      </c>
      <c r="B1136" t="s">
        <v>12</v>
      </c>
      <c r="D1136" t="s">
        <v>55</v>
      </c>
      <c r="E1136" t="s">
        <v>27</v>
      </c>
      <c r="F1136" s="1">
        <v>41933</v>
      </c>
      <c r="G1136">
        <v>24</v>
      </c>
      <c r="H1136">
        <v>0</v>
      </c>
      <c r="I1136">
        <v>0</v>
      </c>
      <c r="K1136" t="s">
        <v>25</v>
      </c>
    </row>
    <row r="1137" spans="1:12">
      <c r="A1137" t="s">
        <v>7</v>
      </c>
      <c r="B1137" t="s">
        <v>12</v>
      </c>
      <c r="D1137" t="s">
        <v>55</v>
      </c>
      <c r="E1137" t="s">
        <v>27</v>
      </c>
      <c r="F1137" s="1">
        <v>41933</v>
      </c>
      <c r="G1137">
        <v>27</v>
      </c>
      <c r="H1137">
        <v>13.9</v>
      </c>
      <c r="I1137">
        <v>5.8</v>
      </c>
    </row>
    <row r="1138" spans="1:12">
      <c r="A1138" t="s">
        <v>14</v>
      </c>
      <c r="B1138" t="s">
        <v>56</v>
      </c>
      <c r="C1138" t="s">
        <v>9</v>
      </c>
      <c r="D1138" t="s">
        <v>55</v>
      </c>
      <c r="E1138" t="s">
        <v>27</v>
      </c>
      <c r="F1138" s="1">
        <v>41933</v>
      </c>
      <c r="G1138">
        <v>25</v>
      </c>
      <c r="H1138">
        <v>0</v>
      </c>
      <c r="I1138">
        <v>0</v>
      </c>
      <c r="K1138" t="s">
        <v>25</v>
      </c>
    </row>
    <row r="1139" spans="1:12">
      <c r="A1139" t="s">
        <v>14</v>
      </c>
      <c r="B1139" t="s">
        <v>56</v>
      </c>
      <c r="C1139" t="s">
        <v>16</v>
      </c>
      <c r="D1139" t="s">
        <v>55</v>
      </c>
      <c r="E1139" t="s">
        <v>27</v>
      </c>
      <c r="F1139" s="1">
        <v>41933</v>
      </c>
      <c r="G1139">
        <v>52</v>
      </c>
      <c r="H1139">
        <v>27.6</v>
      </c>
      <c r="I1139">
        <v>4.0999999999999996</v>
      </c>
    </row>
    <row r="1140" spans="1:12">
      <c r="A1140" t="s">
        <v>14</v>
      </c>
      <c r="B1140" t="s">
        <v>56</v>
      </c>
      <c r="C1140" t="s">
        <v>9</v>
      </c>
      <c r="D1140" t="s">
        <v>55</v>
      </c>
      <c r="E1140" t="s">
        <v>27</v>
      </c>
      <c r="F1140" s="1">
        <v>41933</v>
      </c>
      <c r="G1140">
        <v>44</v>
      </c>
      <c r="H1140">
        <v>22.2</v>
      </c>
      <c r="I1140">
        <v>4</v>
      </c>
    </row>
    <row r="1141" spans="1:12">
      <c r="A1141" t="s">
        <v>14</v>
      </c>
      <c r="B1141" t="s">
        <v>23</v>
      </c>
      <c r="C1141" t="s">
        <v>16</v>
      </c>
      <c r="D1141" t="s">
        <v>55</v>
      </c>
      <c r="E1141" t="s">
        <v>27</v>
      </c>
      <c r="F1141" s="1">
        <v>41933</v>
      </c>
      <c r="G1141">
        <v>23</v>
      </c>
      <c r="H1141">
        <v>0</v>
      </c>
      <c r="I1141">
        <v>0</v>
      </c>
      <c r="K1141" t="s">
        <v>25</v>
      </c>
    </row>
    <row r="1142" spans="1:12">
      <c r="A1142" t="s">
        <v>14</v>
      </c>
      <c r="B1142" t="s">
        <v>23</v>
      </c>
      <c r="C1142" t="s">
        <v>16</v>
      </c>
      <c r="D1142" t="s">
        <v>55</v>
      </c>
      <c r="E1142" t="s">
        <v>27</v>
      </c>
      <c r="F1142" s="1">
        <v>41933</v>
      </c>
      <c r="G1142">
        <v>23</v>
      </c>
      <c r="H1142">
        <v>0</v>
      </c>
      <c r="I1142">
        <v>0</v>
      </c>
      <c r="K1142" t="s">
        <v>25</v>
      </c>
    </row>
    <row r="1143" spans="1:12">
      <c r="A1143" t="s">
        <v>14</v>
      </c>
      <c r="B1143" t="s">
        <v>23</v>
      </c>
      <c r="C1143" t="s">
        <v>16</v>
      </c>
      <c r="D1143" t="s">
        <v>55</v>
      </c>
      <c r="E1143" t="s">
        <v>27</v>
      </c>
      <c r="F1143" s="1">
        <v>41933</v>
      </c>
      <c r="G1143">
        <v>23</v>
      </c>
      <c r="H1143">
        <v>0</v>
      </c>
      <c r="I1143">
        <v>0</v>
      </c>
      <c r="K1143" t="s">
        <v>25</v>
      </c>
    </row>
    <row r="1144" spans="1:12">
      <c r="A1144" t="s">
        <v>14</v>
      </c>
      <c r="B1144" t="s">
        <v>23</v>
      </c>
      <c r="C1144" t="s">
        <v>16</v>
      </c>
      <c r="D1144" t="s">
        <v>55</v>
      </c>
      <c r="E1144" t="s">
        <v>27</v>
      </c>
      <c r="F1144" s="1">
        <v>41933</v>
      </c>
      <c r="G1144">
        <v>23</v>
      </c>
      <c r="H1144">
        <v>0</v>
      </c>
      <c r="I1144">
        <v>0</v>
      </c>
      <c r="K1144" t="s">
        <v>25</v>
      </c>
    </row>
    <row r="1145" spans="1:12">
      <c r="A1145" t="s">
        <v>14</v>
      </c>
      <c r="B1145" t="s">
        <v>23</v>
      </c>
      <c r="C1145" t="s">
        <v>16</v>
      </c>
      <c r="D1145" t="s">
        <v>55</v>
      </c>
      <c r="E1145" t="s">
        <v>27</v>
      </c>
      <c r="F1145" s="1">
        <v>41933</v>
      </c>
      <c r="G1145">
        <v>23</v>
      </c>
      <c r="H1145">
        <v>0</v>
      </c>
      <c r="I1145">
        <v>0</v>
      </c>
      <c r="K1145" t="s">
        <v>25</v>
      </c>
    </row>
    <row r="1146" spans="1:12">
      <c r="A1146" t="s">
        <v>14</v>
      </c>
      <c r="B1146" t="s">
        <v>23</v>
      </c>
      <c r="C1146" t="s">
        <v>16</v>
      </c>
      <c r="D1146" t="s">
        <v>55</v>
      </c>
      <c r="E1146" t="s">
        <v>27</v>
      </c>
      <c r="F1146" s="1">
        <v>41933</v>
      </c>
      <c r="G1146">
        <v>23</v>
      </c>
      <c r="H1146">
        <v>0</v>
      </c>
      <c r="I1146">
        <v>0</v>
      </c>
      <c r="K1146" t="s">
        <v>25</v>
      </c>
    </row>
    <row r="1147" spans="1:12">
      <c r="A1147" t="s">
        <v>14</v>
      </c>
      <c r="B1147" t="s">
        <v>23</v>
      </c>
      <c r="C1147" t="s">
        <v>16</v>
      </c>
      <c r="D1147" t="s">
        <v>55</v>
      </c>
      <c r="E1147" t="s">
        <v>27</v>
      </c>
      <c r="F1147" s="1">
        <v>41933</v>
      </c>
      <c r="G1147">
        <v>23</v>
      </c>
      <c r="H1147">
        <v>0</v>
      </c>
      <c r="I1147">
        <v>0</v>
      </c>
      <c r="K1147" t="s">
        <v>25</v>
      </c>
    </row>
    <row r="1148" spans="1:12">
      <c r="A1148" t="s">
        <v>14</v>
      </c>
      <c r="B1148" t="s">
        <v>23</v>
      </c>
      <c r="C1148" t="s">
        <v>16</v>
      </c>
      <c r="D1148" t="s">
        <v>55</v>
      </c>
      <c r="E1148" t="s">
        <v>27</v>
      </c>
      <c r="F1148" s="1">
        <v>41933</v>
      </c>
      <c r="G1148">
        <v>23</v>
      </c>
      <c r="H1148">
        <v>0</v>
      </c>
      <c r="I1148">
        <v>0</v>
      </c>
      <c r="K1148" t="s">
        <v>25</v>
      </c>
    </row>
    <row r="1149" spans="1:12">
      <c r="A1149" t="s">
        <v>14</v>
      </c>
      <c r="B1149" t="s">
        <v>56</v>
      </c>
      <c r="C1149" t="s">
        <v>9</v>
      </c>
      <c r="D1149" t="s">
        <v>55</v>
      </c>
      <c r="E1149" t="s">
        <v>27</v>
      </c>
      <c r="F1149" s="1">
        <v>41933</v>
      </c>
      <c r="G1149">
        <v>29</v>
      </c>
      <c r="H1149">
        <v>15.6</v>
      </c>
      <c r="I1149">
        <v>2.2999999999999998</v>
      </c>
    </row>
    <row r="1150" spans="1:12">
      <c r="A1150" t="s">
        <v>14</v>
      </c>
      <c r="B1150" t="s">
        <v>58</v>
      </c>
      <c r="C1150" t="s">
        <v>16</v>
      </c>
      <c r="D1150" t="s">
        <v>55</v>
      </c>
      <c r="E1150" t="s">
        <v>27</v>
      </c>
      <c r="F1150" s="1">
        <v>41933</v>
      </c>
      <c r="G1150">
        <v>27</v>
      </c>
      <c r="H1150">
        <v>0</v>
      </c>
      <c r="I1150">
        <v>0</v>
      </c>
      <c r="K1150" t="s">
        <v>25</v>
      </c>
      <c r="L1150" t="s">
        <v>69</v>
      </c>
    </row>
    <row r="1151" spans="1:12">
      <c r="A1151" t="s">
        <v>14</v>
      </c>
      <c r="B1151" t="s">
        <v>58</v>
      </c>
      <c r="C1151" t="s">
        <v>16</v>
      </c>
      <c r="D1151" t="s">
        <v>55</v>
      </c>
      <c r="E1151" t="s">
        <v>27</v>
      </c>
      <c r="F1151" s="1">
        <v>41933</v>
      </c>
      <c r="G1151">
        <v>27</v>
      </c>
      <c r="H1151">
        <v>0</v>
      </c>
      <c r="I1151">
        <v>0</v>
      </c>
      <c r="K1151" t="s">
        <v>25</v>
      </c>
      <c r="L1151" t="s">
        <v>69</v>
      </c>
    </row>
    <row r="1152" spans="1:12">
      <c r="A1152" t="s">
        <v>14</v>
      </c>
      <c r="B1152" t="s">
        <v>58</v>
      </c>
      <c r="C1152" t="s">
        <v>16</v>
      </c>
      <c r="D1152" t="s">
        <v>55</v>
      </c>
      <c r="E1152" t="s">
        <v>27</v>
      </c>
      <c r="F1152" s="1">
        <v>41933</v>
      </c>
      <c r="G1152">
        <v>27</v>
      </c>
      <c r="H1152">
        <v>0</v>
      </c>
      <c r="I1152">
        <v>0</v>
      </c>
      <c r="K1152" t="s">
        <v>25</v>
      </c>
      <c r="L1152" t="s">
        <v>69</v>
      </c>
    </row>
    <row r="1153" spans="1:12">
      <c r="A1153" t="s">
        <v>14</v>
      </c>
      <c r="B1153" t="s">
        <v>58</v>
      </c>
      <c r="C1153" t="s">
        <v>16</v>
      </c>
      <c r="D1153" t="s">
        <v>55</v>
      </c>
      <c r="E1153" t="s">
        <v>27</v>
      </c>
      <c r="F1153" s="1">
        <v>41933</v>
      </c>
      <c r="G1153">
        <v>27</v>
      </c>
      <c r="H1153">
        <v>0</v>
      </c>
      <c r="I1153">
        <v>0</v>
      </c>
      <c r="K1153" t="s">
        <v>25</v>
      </c>
      <c r="L1153" t="s">
        <v>69</v>
      </c>
    </row>
    <row r="1154" spans="1:12">
      <c r="A1154" t="s">
        <v>14</v>
      </c>
      <c r="B1154" t="s">
        <v>58</v>
      </c>
      <c r="C1154" t="s">
        <v>16</v>
      </c>
      <c r="D1154" t="s">
        <v>55</v>
      </c>
      <c r="E1154" t="s">
        <v>27</v>
      </c>
      <c r="F1154" s="1">
        <v>41933</v>
      </c>
      <c r="G1154">
        <v>27</v>
      </c>
      <c r="H1154">
        <v>0</v>
      </c>
      <c r="I1154">
        <v>0</v>
      </c>
      <c r="K1154" t="s">
        <v>25</v>
      </c>
      <c r="L1154" t="s">
        <v>69</v>
      </c>
    </row>
    <row r="1155" spans="1:12">
      <c r="A1155" t="s">
        <v>14</v>
      </c>
      <c r="B1155" t="s">
        <v>58</v>
      </c>
      <c r="C1155" t="s">
        <v>16</v>
      </c>
      <c r="D1155" t="s">
        <v>55</v>
      </c>
      <c r="E1155" t="s">
        <v>27</v>
      </c>
      <c r="F1155" s="1">
        <v>41933</v>
      </c>
      <c r="G1155">
        <v>27</v>
      </c>
      <c r="H1155">
        <v>0</v>
      </c>
      <c r="I1155">
        <v>0</v>
      </c>
      <c r="K1155" t="s">
        <v>25</v>
      </c>
      <c r="L1155" t="s">
        <v>69</v>
      </c>
    </row>
    <row r="1156" spans="1:12">
      <c r="A1156" t="s">
        <v>14</v>
      </c>
      <c r="B1156" t="s">
        <v>58</v>
      </c>
      <c r="C1156" t="s">
        <v>16</v>
      </c>
      <c r="D1156" t="s">
        <v>55</v>
      </c>
      <c r="E1156" t="s">
        <v>27</v>
      </c>
      <c r="F1156" s="1">
        <v>41933</v>
      </c>
      <c r="G1156">
        <v>27</v>
      </c>
      <c r="H1156">
        <v>0</v>
      </c>
      <c r="I1156">
        <v>0</v>
      </c>
      <c r="K1156" t="s">
        <v>25</v>
      </c>
      <c r="L1156" t="s">
        <v>69</v>
      </c>
    </row>
    <row r="1157" spans="1:12">
      <c r="A1157" t="s">
        <v>14</v>
      </c>
      <c r="B1157" t="s">
        <v>58</v>
      </c>
      <c r="C1157" t="s">
        <v>16</v>
      </c>
      <c r="D1157" t="s">
        <v>55</v>
      </c>
      <c r="E1157" t="s">
        <v>27</v>
      </c>
      <c r="F1157" s="1">
        <v>41933</v>
      </c>
      <c r="G1157">
        <v>27</v>
      </c>
      <c r="H1157">
        <v>0</v>
      </c>
      <c r="I1157">
        <v>0</v>
      </c>
      <c r="K1157" t="s">
        <v>25</v>
      </c>
      <c r="L1157" t="s">
        <v>69</v>
      </c>
    </row>
    <row r="1158" spans="1:12">
      <c r="A1158" t="s">
        <v>14</v>
      </c>
      <c r="B1158" t="s">
        <v>41</v>
      </c>
      <c r="C1158" t="s">
        <v>16</v>
      </c>
      <c r="D1158" t="s">
        <v>55</v>
      </c>
      <c r="E1158" t="s">
        <v>27</v>
      </c>
      <c r="F1158" s="1">
        <v>41933</v>
      </c>
      <c r="G1158">
        <v>24</v>
      </c>
      <c r="H1158">
        <v>0</v>
      </c>
      <c r="I1158">
        <v>0</v>
      </c>
      <c r="K1158" t="s">
        <v>25</v>
      </c>
    </row>
    <row r="1159" spans="1:12">
      <c r="A1159" t="s">
        <v>14</v>
      </c>
      <c r="B1159" t="s">
        <v>41</v>
      </c>
      <c r="C1159" t="s">
        <v>16</v>
      </c>
      <c r="D1159" t="s">
        <v>55</v>
      </c>
      <c r="E1159" t="s">
        <v>27</v>
      </c>
      <c r="F1159" s="1">
        <v>41933</v>
      </c>
      <c r="G1159">
        <v>24</v>
      </c>
      <c r="H1159">
        <v>0</v>
      </c>
      <c r="I1159">
        <v>0</v>
      </c>
      <c r="K1159" t="s">
        <v>25</v>
      </c>
    </row>
    <row r="1160" spans="1:12">
      <c r="A1160" t="s">
        <v>14</v>
      </c>
      <c r="B1160" t="s">
        <v>41</v>
      </c>
      <c r="C1160" t="s">
        <v>16</v>
      </c>
      <c r="D1160" t="s">
        <v>55</v>
      </c>
      <c r="E1160" t="s">
        <v>27</v>
      </c>
      <c r="F1160" s="1">
        <v>41933</v>
      </c>
      <c r="G1160">
        <v>24</v>
      </c>
      <c r="H1160">
        <v>0</v>
      </c>
      <c r="I1160">
        <v>0</v>
      </c>
      <c r="K1160" t="s">
        <v>25</v>
      </c>
    </row>
    <row r="1161" spans="1:12">
      <c r="A1161" t="s">
        <v>14</v>
      </c>
      <c r="B1161" t="s">
        <v>41</v>
      </c>
      <c r="C1161" t="s">
        <v>16</v>
      </c>
      <c r="D1161" t="s">
        <v>55</v>
      </c>
      <c r="E1161" t="s">
        <v>27</v>
      </c>
      <c r="F1161" s="1">
        <v>41933</v>
      </c>
      <c r="G1161">
        <v>24</v>
      </c>
      <c r="H1161">
        <v>0</v>
      </c>
      <c r="I1161">
        <v>0</v>
      </c>
      <c r="K1161" t="s">
        <v>25</v>
      </c>
    </row>
    <row r="1162" spans="1:12">
      <c r="A1162" t="s">
        <v>14</v>
      </c>
      <c r="B1162" t="s">
        <v>58</v>
      </c>
      <c r="C1162" t="s">
        <v>9</v>
      </c>
      <c r="D1162" t="s">
        <v>55</v>
      </c>
      <c r="E1162" t="s">
        <v>27</v>
      </c>
      <c r="F1162" s="1">
        <v>41933</v>
      </c>
      <c r="G1162">
        <v>32</v>
      </c>
      <c r="H1162">
        <v>0</v>
      </c>
      <c r="I1162">
        <v>0</v>
      </c>
      <c r="K1162" t="s">
        <v>25</v>
      </c>
    </row>
    <row r="1163" spans="1:12">
      <c r="A1163" t="s">
        <v>14</v>
      </c>
      <c r="B1163" t="s">
        <v>58</v>
      </c>
      <c r="C1163" t="s">
        <v>9</v>
      </c>
      <c r="D1163" t="s">
        <v>55</v>
      </c>
      <c r="E1163" t="s">
        <v>27</v>
      </c>
      <c r="F1163" s="1">
        <v>41933</v>
      </c>
      <c r="G1163">
        <v>32</v>
      </c>
      <c r="H1163">
        <v>0</v>
      </c>
      <c r="I1163">
        <v>0</v>
      </c>
      <c r="K1163" t="s">
        <v>25</v>
      </c>
    </row>
    <row r="1164" spans="1:12">
      <c r="A1164" t="s">
        <v>14</v>
      </c>
      <c r="B1164" t="s">
        <v>58</v>
      </c>
      <c r="C1164" t="s">
        <v>9</v>
      </c>
      <c r="D1164" t="s">
        <v>55</v>
      </c>
      <c r="E1164" t="s">
        <v>27</v>
      </c>
      <c r="F1164" s="1">
        <v>41933</v>
      </c>
      <c r="G1164">
        <v>32</v>
      </c>
      <c r="H1164">
        <v>0</v>
      </c>
      <c r="I1164">
        <v>0</v>
      </c>
      <c r="K1164" t="s">
        <v>25</v>
      </c>
    </row>
    <row r="1165" spans="1:12">
      <c r="A1165" t="s">
        <v>14</v>
      </c>
      <c r="B1165" t="s">
        <v>58</v>
      </c>
      <c r="C1165" t="s">
        <v>9</v>
      </c>
      <c r="D1165" t="s">
        <v>55</v>
      </c>
      <c r="E1165" t="s">
        <v>27</v>
      </c>
      <c r="F1165" s="1">
        <v>41933</v>
      </c>
      <c r="G1165">
        <v>32</v>
      </c>
      <c r="H1165">
        <v>0</v>
      </c>
      <c r="I1165">
        <v>0</v>
      </c>
      <c r="K1165" t="s">
        <v>25</v>
      </c>
    </row>
    <row r="1166" spans="1:12">
      <c r="A1166" t="s">
        <v>7</v>
      </c>
      <c r="B1166" t="s">
        <v>8</v>
      </c>
      <c r="C1166" t="s">
        <v>16</v>
      </c>
      <c r="D1166" t="s">
        <v>55</v>
      </c>
      <c r="E1166" t="s">
        <v>27</v>
      </c>
      <c r="F1166" s="1">
        <v>41933</v>
      </c>
      <c r="G1166">
        <v>22</v>
      </c>
      <c r="H1166">
        <v>7.5</v>
      </c>
      <c r="I1166">
        <v>3.9</v>
      </c>
    </row>
    <row r="1167" spans="1:12">
      <c r="A1167" t="s">
        <v>7</v>
      </c>
      <c r="B1167" t="s">
        <v>8</v>
      </c>
      <c r="C1167" t="s">
        <v>16</v>
      </c>
      <c r="D1167" t="s">
        <v>55</v>
      </c>
      <c r="E1167" t="s">
        <v>27</v>
      </c>
      <c r="F1167" s="1">
        <v>41933</v>
      </c>
      <c r="G1167">
        <v>22</v>
      </c>
      <c r="H1167">
        <v>0</v>
      </c>
      <c r="I1167">
        <v>0</v>
      </c>
      <c r="K1167" t="s">
        <v>25</v>
      </c>
    </row>
    <row r="1168" spans="1:12">
      <c r="A1168" t="s">
        <v>7</v>
      </c>
      <c r="B1168" t="s">
        <v>12</v>
      </c>
      <c r="D1168" t="s">
        <v>55</v>
      </c>
      <c r="E1168" t="s">
        <v>27</v>
      </c>
      <c r="F1168" s="1">
        <v>41933</v>
      </c>
      <c r="G1168">
        <v>48</v>
      </c>
      <c r="H1168">
        <v>21.5</v>
      </c>
      <c r="I1168">
        <v>11.7</v>
      </c>
    </row>
    <row r="1169" spans="1:11">
      <c r="A1169" t="s">
        <v>7</v>
      </c>
      <c r="B1169" t="s">
        <v>12</v>
      </c>
      <c r="D1169" t="s">
        <v>55</v>
      </c>
      <c r="E1169" t="s">
        <v>27</v>
      </c>
      <c r="F1169" s="1">
        <v>41933</v>
      </c>
      <c r="G1169">
        <v>48</v>
      </c>
      <c r="H1169">
        <v>23.8</v>
      </c>
      <c r="I1169">
        <v>13.5</v>
      </c>
    </row>
    <row r="1170" spans="1:11">
      <c r="A1170" t="s">
        <v>49</v>
      </c>
      <c r="B1170" t="s">
        <v>50</v>
      </c>
      <c r="C1170" t="s">
        <v>9</v>
      </c>
      <c r="D1170" t="s">
        <v>55</v>
      </c>
      <c r="E1170" t="s">
        <v>27</v>
      </c>
      <c r="F1170" s="1">
        <v>41933</v>
      </c>
      <c r="G1170">
        <v>45</v>
      </c>
      <c r="H1170">
        <v>32.299999999999997</v>
      </c>
      <c r="I1170">
        <v>9.5</v>
      </c>
    </row>
    <row r="1171" spans="1:11">
      <c r="A1171" t="s">
        <v>14</v>
      </c>
      <c r="B1171" t="s">
        <v>56</v>
      </c>
      <c r="C1171" t="s">
        <v>9</v>
      </c>
      <c r="D1171" t="s">
        <v>55</v>
      </c>
      <c r="E1171" t="s">
        <v>27</v>
      </c>
      <c r="F1171" s="1">
        <v>41933</v>
      </c>
      <c r="G1171">
        <v>26</v>
      </c>
      <c r="H1171">
        <v>0</v>
      </c>
      <c r="I1171">
        <v>0</v>
      </c>
      <c r="K1171" t="s">
        <v>25</v>
      </c>
    </row>
    <row r="1172" spans="1:11">
      <c r="A1172" t="s">
        <v>14</v>
      </c>
      <c r="B1172" t="s">
        <v>22</v>
      </c>
      <c r="C1172" t="s">
        <v>9</v>
      </c>
      <c r="D1172" t="s">
        <v>55</v>
      </c>
      <c r="E1172" t="s">
        <v>27</v>
      </c>
      <c r="F1172" s="1">
        <v>41933</v>
      </c>
      <c r="G1172">
        <v>23</v>
      </c>
      <c r="H1172">
        <v>0</v>
      </c>
      <c r="I1172">
        <v>0</v>
      </c>
      <c r="K1172" t="s">
        <v>25</v>
      </c>
    </row>
    <row r="1173" spans="1:11">
      <c r="A1173" t="s">
        <v>14</v>
      </c>
      <c r="B1173" t="s">
        <v>22</v>
      </c>
      <c r="C1173" t="s">
        <v>9</v>
      </c>
      <c r="D1173" t="s">
        <v>55</v>
      </c>
      <c r="E1173" t="s">
        <v>27</v>
      </c>
      <c r="F1173" s="1">
        <v>41933</v>
      </c>
      <c r="G1173">
        <v>23</v>
      </c>
      <c r="H1173">
        <v>0</v>
      </c>
      <c r="I1173">
        <v>0</v>
      </c>
      <c r="K1173" t="s">
        <v>25</v>
      </c>
    </row>
    <row r="1174" spans="1:11">
      <c r="A1174" t="s">
        <v>14</v>
      </c>
      <c r="B1174" t="s">
        <v>22</v>
      </c>
      <c r="C1174" t="s">
        <v>9</v>
      </c>
      <c r="D1174" t="s">
        <v>55</v>
      </c>
      <c r="E1174" t="s">
        <v>27</v>
      </c>
      <c r="F1174" s="1">
        <v>41933</v>
      </c>
      <c r="G1174">
        <v>23</v>
      </c>
      <c r="H1174">
        <v>0</v>
      </c>
      <c r="I1174">
        <v>0</v>
      </c>
      <c r="K1174" t="s">
        <v>25</v>
      </c>
    </row>
    <row r="1175" spans="1:11">
      <c r="A1175" t="s">
        <v>14</v>
      </c>
      <c r="B1175" t="s">
        <v>22</v>
      </c>
      <c r="C1175" t="s">
        <v>9</v>
      </c>
      <c r="D1175" t="s">
        <v>55</v>
      </c>
      <c r="E1175" t="s">
        <v>27</v>
      </c>
      <c r="F1175" s="1">
        <v>41933</v>
      </c>
      <c r="G1175">
        <v>23</v>
      </c>
      <c r="H1175">
        <v>0</v>
      </c>
      <c r="I1175">
        <v>0</v>
      </c>
      <c r="K1175" t="s">
        <v>25</v>
      </c>
    </row>
    <row r="1176" spans="1:11">
      <c r="A1176" t="s">
        <v>14</v>
      </c>
      <c r="B1176" t="s">
        <v>22</v>
      </c>
      <c r="C1176" t="s">
        <v>9</v>
      </c>
      <c r="D1176" t="s">
        <v>55</v>
      </c>
      <c r="E1176" t="s">
        <v>27</v>
      </c>
      <c r="F1176" s="1">
        <v>41933</v>
      </c>
      <c r="G1176">
        <v>23</v>
      </c>
      <c r="H1176">
        <v>0</v>
      </c>
      <c r="I1176">
        <v>0</v>
      </c>
      <c r="K1176" t="s">
        <v>25</v>
      </c>
    </row>
    <row r="1177" spans="1:11">
      <c r="A1177" t="s">
        <v>7</v>
      </c>
      <c r="B1177" t="s">
        <v>12</v>
      </c>
      <c r="D1177" t="s">
        <v>55</v>
      </c>
      <c r="E1177" t="s">
        <v>27</v>
      </c>
      <c r="F1177" s="1">
        <v>41933</v>
      </c>
      <c r="G1177">
        <v>23</v>
      </c>
      <c r="H1177">
        <v>9.6</v>
      </c>
      <c r="I1177">
        <v>5.3</v>
      </c>
    </row>
    <row r="1178" spans="1:11">
      <c r="A1178" t="s">
        <v>49</v>
      </c>
      <c r="B1178" t="s">
        <v>50</v>
      </c>
      <c r="C1178" t="s">
        <v>9</v>
      </c>
      <c r="D1178" t="s">
        <v>55</v>
      </c>
      <c r="E1178" t="s">
        <v>27</v>
      </c>
      <c r="F1178" s="1">
        <v>41933</v>
      </c>
      <c r="G1178">
        <v>45</v>
      </c>
      <c r="H1178">
        <v>0</v>
      </c>
      <c r="I1178">
        <v>0</v>
      </c>
      <c r="K1178" t="s">
        <v>25</v>
      </c>
    </row>
    <row r="1179" spans="1:11">
      <c r="A1179" t="s">
        <v>49</v>
      </c>
      <c r="B1179" t="s">
        <v>50</v>
      </c>
      <c r="C1179" t="s">
        <v>16</v>
      </c>
      <c r="D1179" t="s">
        <v>55</v>
      </c>
      <c r="E1179" t="s">
        <v>27</v>
      </c>
      <c r="F1179" s="1">
        <v>41933</v>
      </c>
      <c r="G1179">
        <v>55</v>
      </c>
      <c r="H1179">
        <v>27.4</v>
      </c>
      <c r="I1179">
        <v>14.8</v>
      </c>
    </row>
    <row r="1180" spans="1:11">
      <c r="A1180" t="s">
        <v>14</v>
      </c>
      <c r="B1180" t="s">
        <v>15</v>
      </c>
      <c r="C1180" t="s">
        <v>9</v>
      </c>
      <c r="D1180" t="s">
        <v>55</v>
      </c>
      <c r="E1180" t="s">
        <v>27</v>
      </c>
      <c r="F1180" s="1">
        <v>41933</v>
      </c>
      <c r="G1180">
        <v>30</v>
      </c>
      <c r="H1180">
        <v>7.8</v>
      </c>
      <c r="I1180">
        <v>2.7</v>
      </c>
    </row>
    <row r="1181" spans="1:11">
      <c r="A1181" t="s">
        <v>14</v>
      </c>
      <c r="B1181" t="s">
        <v>15</v>
      </c>
      <c r="C1181" t="s">
        <v>9</v>
      </c>
      <c r="D1181" t="s">
        <v>55</v>
      </c>
      <c r="E1181" t="s">
        <v>27</v>
      </c>
      <c r="F1181" s="1">
        <v>41933</v>
      </c>
      <c r="G1181">
        <v>30</v>
      </c>
      <c r="H1181">
        <v>7.3</v>
      </c>
      <c r="I1181">
        <v>2.6</v>
      </c>
    </row>
    <row r="1182" spans="1:11">
      <c r="A1182" t="s">
        <v>14</v>
      </c>
      <c r="B1182" t="s">
        <v>15</v>
      </c>
      <c r="C1182" t="s">
        <v>9</v>
      </c>
      <c r="D1182" t="s">
        <v>55</v>
      </c>
      <c r="E1182" t="s">
        <v>27</v>
      </c>
      <c r="F1182" s="1">
        <v>41933</v>
      </c>
      <c r="G1182">
        <v>30</v>
      </c>
      <c r="H1182">
        <v>0</v>
      </c>
      <c r="I1182">
        <v>0</v>
      </c>
      <c r="K1182" t="s">
        <v>25</v>
      </c>
    </row>
    <row r="1183" spans="1:11">
      <c r="A1183" t="s">
        <v>14</v>
      </c>
      <c r="B1183" t="s">
        <v>15</v>
      </c>
      <c r="C1183" t="s">
        <v>9</v>
      </c>
      <c r="D1183" t="s">
        <v>55</v>
      </c>
      <c r="E1183" t="s">
        <v>27</v>
      </c>
      <c r="F1183" s="1">
        <v>41933</v>
      </c>
      <c r="G1183">
        <v>30</v>
      </c>
      <c r="H1183">
        <v>0</v>
      </c>
      <c r="I1183">
        <v>0</v>
      </c>
      <c r="K1183" t="s">
        <v>25</v>
      </c>
    </row>
    <row r="1184" spans="1:11">
      <c r="A1184" t="s">
        <v>14</v>
      </c>
      <c r="B1184" t="s">
        <v>15</v>
      </c>
      <c r="C1184" t="s">
        <v>9</v>
      </c>
      <c r="D1184" t="s">
        <v>55</v>
      </c>
      <c r="E1184" t="s">
        <v>27</v>
      </c>
      <c r="F1184" s="1">
        <v>41933</v>
      </c>
      <c r="G1184">
        <v>30</v>
      </c>
      <c r="H1184">
        <v>0</v>
      </c>
      <c r="I1184">
        <v>0</v>
      </c>
      <c r="K1184" t="s">
        <v>25</v>
      </c>
    </row>
    <row r="1185" spans="1:11">
      <c r="A1185" t="s">
        <v>14</v>
      </c>
      <c r="B1185" t="s">
        <v>15</v>
      </c>
      <c r="C1185" t="s">
        <v>9</v>
      </c>
      <c r="D1185" t="s">
        <v>55</v>
      </c>
      <c r="E1185" t="s">
        <v>27</v>
      </c>
      <c r="F1185" s="1">
        <v>41933</v>
      </c>
      <c r="G1185">
        <v>30</v>
      </c>
      <c r="H1185">
        <v>0</v>
      </c>
      <c r="I1185">
        <v>0</v>
      </c>
      <c r="K1185" t="s">
        <v>25</v>
      </c>
    </row>
    <row r="1186" spans="1:11">
      <c r="A1186" t="s">
        <v>14</v>
      </c>
      <c r="B1186" t="s">
        <v>15</v>
      </c>
      <c r="C1186" t="s">
        <v>9</v>
      </c>
      <c r="D1186" t="s">
        <v>55</v>
      </c>
      <c r="E1186" t="s">
        <v>27</v>
      </c>
      <c r="F1186" s="1">
        <v>41933</v>
      </c>
      <c r="G1186">
        <v>30</v>
      </c>
      <c r="H1186">
        <v>0</v>
      </c>
      <c r="I1186">
        <v>0</v>
      </c>
      <c r="K1186" t="s">
        <v>25</v>
      </c>
    </row>
    <row r="1187" spans="1:11">
      <c r="A1187" t="s">
        <v>14</v>
      </c>
      <c r="B1187" t="s">
        <v>15</v>
      </c>
      <c r="C1187" t="s">
        <v>9</v>
      </c>
      <c r="D1187" t="s">
        <v>55</v>
      </c>
      <c r="E1187" t="s">
        <v>27</v>
      </c>
      <c r="F1187" s="1">
        <v>41933</v>
      </c>
      <c r="G1187">
        <v>30</v>
      </c>
      <c r="H1187">
        <v>0</v>
      </c>
      <c r="I1187">
        <v>0</v>
      </c>
      <c r="K1187" t="s">
        <v>25</v>
      </c>
    </row>
    <row r="1188" spans="1:11">
      <c r="A1188" t="s">
        <v>14</v>
      </c>
      <c r="B1188" t="s">
        <v>15</v>
      </c>
      <c r="C1188" t="s">
        <v>9</v>
      </c>
      <c r="D1188" t="s">
        <v>55</v>
      </c>
      <c r="E1188" t="s">
        <v>27</v>
      </c>
      <c r="F1188" s="1">
        <v>41933</v>
      </c>
      <c r="G1188">
        <v>30</v>
      </c>
      <c r="H1188">
        <v>0</v>
      </c>
      <c r="I1188">
        <v>0</v>
      </c>
      <c r="K1188" t="s">
        <v>25</v>
      </c>
    </row>
    <row r="1189" spans="1:11">
      <c r="A1189" t="s">
        <v>14</v>
      </c>
      <c r="B1189" t="s">
        <v>15</v>
      </c>
      <c r="C1189" t="s">
        <v>9</v>
      </c>
      <c r="D1189" t="s">
        <v>55</v>
      </c>
      <c r="E1189" t="s">
        <v>27</v>
      </c>
      <c r="F1189" s="1">
        <v>41933</v>
      </c>
      <c r="G1189">
        <v>30</v>
      </c>
      <c r="H1189">
        <v>0</v>
      </c>
      <c r="I1189">
        <v>0</v>
      </c>
      <c r="K1189" t="s">
        <v>25</v>
      </c>
    </row>
    <row r="1190" spans="1:11">
      <c r="A1190" t="s">
        <v>14</v>
      </c>
      <c r="B1190" t="s">
        <v>15</v>
      </c>
      <c r="C1190" t="s">
        <v>9</v>
      </c>
      <c r="D1190" t="s">
        <v>55</v>
      </c>
      <c r="E1190" t="s">
        <v>27</v>
      </c>
      <c r="F1190" s="1">
        <v>41933</v>
      </c>
      <c r="G1190">
        <v>30</v>
      </c>
      <c r="H1190">
        <v>0</v>
      </c>
      <c r="I1190">
        <v>0</v>
      </c>
      <c r="K1190" t="s">
        <v>25</v>
      </c>
    </row>
    <row r="1191" spans="1:11">
      <c r="A1191" t="s">
        <v>14</v>
      </c>
      <c r="B1191" t="s">
        <v>15</v>
      </c>
      <c r="C1191" t="s">
        <v>9</v>
      </c>
      <c r="D1191" t="s">
        <v>55</v>
      </c>
      <c r="E1191" t="s">
        <v>27</v>
      </c>
      <c r="F1191" s="1">
        <v>41933</v>
      </c>
      <c r="G1191">
        <v>30</v>
      </c>
      <c r="H1191">
        <v>0</v>
      </c>
      <c r="I1191">
        <v>0</v>
      </c>
      <c r="K1191" t="s">
        <v>25</v>
      </c>
    </row>
    <row r="1192" spans="1:11">
      <c r="A1192" t="s">
        <v>14</v>
      </c>
      <c r="B1192" t="s">
        <v>15</v>
      </c>
      <c r="C1192" t="s">
        <v>9</v>
      </c>
      <c r="D1192" t="s">
        <v>55</v>
      </c>
      <c r="E1192" t="s">
        <v>27</v>
      </c>
      <c r="F1192" s="1">
        <v>41933</v>
      </c>
      <c r="G1192">
        <v>30</v>
      </c>
      <c r="H1192">
        <v>0</v>
      </c>
      <c r="I1192">
        <v>0</v>
      </c>
      <c r="K1192" t="s">
        <v>25</v>
      </c>
    </row>
    <row r="1193" spans="1:11">
      <c r="A1193" t="s">
        <v>7</v>
      </c>
      <c r="B1193" t="s">
        <v>12</v>
      </c>
      <c r="D1193" t="s">
        <v>55</v>
      </c>
      <c r="E1193" t="s">
        <v>27</v>
      </c>
      <c r="F1193" s="1">
        <v>41933</v>
      </c>
      <c r="G1193">
        <v>60</v>
      </c>
      <c r="H1193">
        <v>26.6</v>
      </c>
      <c r="I1193">
        <v>14.2</v>
      </c>
    </row>
    <row r="1194" spans="1:11">
      <c r="A1194" t="s">
        <v>7</v>
      </c>
      <c r="B1194" t="s">
        <v>12</v>
      </c>
      <c r="D1194" t="s">
        <v>55</v>
      </c>
      <c r="E1194" t="s">
        <v>27</v>
      </c>
      <c r="F1194" s="1">
        <v>41933</v>
      </c>
      <c r="G1194">
        <v>60</v>
      </c>
      <c r="H1194">
        <v>44.2</v>
      </c>
      <c r="I1194">
        <v>14.1</v>
      </c>
    </row>
    <row r="1195" spans="1:11">
      <c r="A1195" t="s">
        <v>7</v>
      </c>
      <c r="B1195" t="s">
        <v>12</v>
      </c>
      <c r="D1195" t="s">
        <v>55</v>
      </c>
      <c r="E1195" t="s">
        <v>27</v>
      </c>
      <c r="F1195" s="1">
        <v>41933</v>
      </c>
      <c r="G1195">
        <v>25</v>
      </c>
      <c r="H1195">
        <v>13.1</v>
      </c>
      <c r="I1195">
        <v>7.6</v>
      </c>
    </row>
    <row r="1196" spans="1:11">
      <c r="A1196" t="s">
        <v>49</v>
      </c>
      <c r="B1196" t="s">
        <v>50</v>
      </c>
      <c r="C1196" t="s">
        <v>9</v>
      </c>
      <c r="D1196" t="s">
        <v>55</v>
      </c>
      <c r="E1196" t="s">
        <v>27</v>
      </c>
      <c r="F1196" s="1">
        <v>41933</v>
      </c>
      <c r="G1196">
        <v>40</v>
      </c>
      <c r="H1196">
        <v>12.9</v>
      </c>
      <c r="I1196">
        <v>4.8</v>
      </c>
    </row>
    <row r="1197" spans="1:11">
      <c r="A1197" t="s">
        <v>49</v>
      </c>
      <c r="B1197" t="s">
        <v>50</v>
      </c>
      <c r="C1197" t="s">
        <v>9</v>
      </c>
      <c r="D1197" t="s">
        <v>55</v>
      </c>
      <c r="E1197" t="s">
        <v>27</v>
      </c>
      <c r="F1197" s="1">
        <v>41933</v>
      </c>
      <c r="G1197">
        <v>40</v>
      </c>
      <c r="H1197">
        <v>0</v>
      </c>
      <c r="I1197">
        <v>0</v>
      </c>
      <c r="K1197" t="s">
        <v>25</v>
      </c>
    </row>
    <row r="1198" spans="1:11">
      <c r="A1198" t="s">
        <v>14</v>
      </c>
      <c r="B1198" t="s">
        <v>22</v>
      </c>
      <c r="C1198" t="s">
        <v>16</v>
      </c>
      <c r="D1198" t="s">
        <v>55</v>
      </c>
      <c r="E1198" t="s">
        <v>27</v>
      </c>
      <c r="F1198" s="1">
        <v>41933</v>
      </c>
      <c r="G1198">
        <v>25</v>
      </c>
      <c r="H1198">
        <v>0</v>
      </c>
      <c r="I1198">
        <v>0</v>
      </c>
      <c r="K1198" t="s">
        <v>25</v>
      </c>
    </row>
    <row r="1199" spans="1:11">
      <c r="A1199" t="s">
        <v>14</v>
      </c>
      <c r="B1199" t="s">
        <v>22</v>
      </c>
      <c r="C1199" t="s">
        <v>16</v>
      </c>
      <c r="D1199" t="s">
        <v>55</v>
      </c>
      <c r="E1199" t="s">
        <v>27</v>
      </c>
      <c r="F1199" s="1">
        <v>41933</v>
      </c>
      <c r="G1199">
        <v>25</v>
      </c>
      <c r="H1199">
        <v>0</v>
      </c>
      <c r="I1199">
        <v>0</v>
      </c>
      <c r="K1199" t="s">
        <v>25</v>
      </c>
    </row>
    <row r="1200" spans="1:11">
      <c r="A1200" t="s">
        <v>14</v>
      </c>
      <c r="B1200" t="s">
        <v>22</v>
      </c>
      <c r="C1200" t="s">
        <v>16</v>
      </c>
      <c r="D1200" t="s">
        <v>55</v>
      </c>
      <c r="E1200" t="s">
        <v>27</v>
      </c>
      <c r="F1200" s="1">
        <v>41933</v>
      </c>
      <c r="G1200">
        <v>25</v>
      </c>
      <c r="H1200">
        <v>0</v>
      </c>
      <c r="I1200">
        <v>0</v>
      </c>
      <c r="K1200" t="s">
        <v>25</v>
      </c>
    </row>
    <row r="1201" spans="1:11">
      <c r="A1201" t="s">
        <v>14</v>
      </c>
      <c r="B1201" t="s">
        <v>22</v>
      </c>
      <c r="C1201" t="s">
        <v>16</v>
      </c>
      <c r="D1201" t="s">
        <v>55</v>
      </c>
      <c r="E1201" t="s">
        <v>27</v>
      </c>
      <c r="F1201" s="1">
        <v>41933</v>
      </c>
      <c r="G1201">
        <v>25</v>
      </c>
      <c r="H1201">
        <v>0</v>
      </c>
      <c r="I1201">
        <v>0</v>
      </c>
      <c r="K1201" t="s">
        <v>25</v>
      </c>
    </row>
    <row r="1202" spans="1:11">
      <c r="A1202" t="s">
        <v>14</v>
      </c>
      <c r="B1202" t="s">
        <v>22</v>
      </c>
      <c r="C1202" t="s">
        <v>16</v>
      </c>
      <c r="D1202" t="s">
        <v>55</v>
      </c>
      <c r="E1202" t="s">
        <v>27</v>
      </c>
      <c r="F1202" s="1">
        <v>41933</v>
      </c>
      <c r="G1202">
        <v>25</v>
      </c>
      <c r="H1202">
        <v>0</v>
      </c>
      <c r="I1202">
        <v>0</v>
      </c>
      <c r="K1202" t="s">
        <v>25</v>
      </c>
    </row>
    <row r="1203" spans="1:11">
      <c r="A1203" t="s">
        <v>14</v>
      </c>
      <c r="B1203" t="s">
        <v>22</v>
      </c>
      <c r="C1203" t="s">
        <v>16</v>
      </c>
      <c r="D1203" t="s">
        <v>55</v>
      </c>
      <c r="E1203" t="s">
        <v>27</v>
      </c>
      <c r="F1203" s="1">
        <v>41933</v>
      </c>
      <c r="G1203">
        <v>25</v>
      </c>
      <c r="H1203">
        <v>0</v>
      </c>
      <c r="I1203">
        <v>0</v>
      </c>
      <c r="K1203" t="s">
        <v>25</v>
      </c>
    </row>
    <row r="1204" spans="1:11">
      <c r="A1204" t="s">
        <v>14</v>
      </c>
      <c r="B1204" t="s">
        <v>22</v>
      </c>
      <c r="C1204" t="s">
        <v>16</v>
      </c>
      <c r="D1204" t="s">
        <v>55</v>
      </c>
      <c r="E1204" t="s">
        <v>27</v>
      </c>
      <c r="F1204" s="1">
        <v>41933</v>
      </c>
      <c r="G1204">
        <v>25</v>
      </c>
      <c r="H1204">
        <v>0</v>
      </c>
      <c r="I1204">
        <v>0</v>
      </c>
      <c r="K1204" t="s">
        <v>25</v>
      </c>
    </row>
    <row r="1205" spans="1:11">
      <c r="A1205" t="s">
        <v>14</v>
      </c>
      <c r="B1205" t="s">
        <v>22</v>
      </c>
      <c r="C1205" t="s">
        <v>16</v>
      </c>
      <c r="D1205" t="s">
        <v>55</v>
      </c>
      <c r="E1205" t="s">
        <v>27</v>
      </c>
      <c r="F1205" s="1">
        <v>41933</v>
      </c>
      <c r="G1205">
        <v>25</v>
      </c>
      <c r="H1205">
        <v>0</v>
      </c>
      <c r="I1205">
        <v>0</v>
      </c>
      <c r="K1205" t="s">
        <v>25</v>
      </c>
    </row>
    <row r="1206" spans="1:11">
      <c r="A1206" t="s">
        <v>7</v>
      </c>
      <c r="B1206" t="s">
        <v>8</v>
      </c>
      <c r="C1206" t="s">
        <v>16</v>
      </c>
      <c r="D1206" t="s">
        <v>55</v>
      </c>
      <c r="E1206" t="s">
        <v>27</v>
      </c>
      <c r="F1206" s="1">
        <v>41933</v>
      </c>
      <c r="G1206">
        <v>24</v>
      </c>
      <c r="H1206">
        <v>9.8000000000000007</v>
      </c>
      <c r="I1206">
        <v>3.7</v>
      </c>
    </row>
    <row r="1207" spans="1:11">
      <c r="A1207" t="s">
        <v>14</v>
      </c>
      <c r="B1207" t="s">
        <v>56</v>
      </c>
      <c r="C1207" t="s">
        <v>16</v>
      </c>
      <c r="D1207" t="s">
        <v>55</v>
      </c>
      <c r="E1207" t="s">
        <v>27</v>
      </c>
      <c r="F1207" s="1">
        <v>41933</v>
      </c>
      <c r="G1207">
        <v>55</v>
      </c>
      <c r="H1207">
        <v>11.4</v>
      </c>
      <c r="I1207">
        <v>8.8000000000000007</v>
      </c>
      <c r="K1207" t="s">
        <v>70</v>
      </c>
    </row>
    <row r="1208" spans="1:11">
      <c r="A1208" t="s">
        <v>14</v>
      </c>
      <c r="B1208" t="s">
        <v>17</v>
      </c>
      <c r="C1208" t="s">
        <v>16</v>
      </c>
      <c r="D1208" t="s">
        <v>55</v>
      </c>
      <c r="E1208" t="s">
        <v>27</v>
      </c>
      <c r="F1208" s="1">
        <v>41933</v>
      </c>
      <c r="G1208">
        <v>23</v>
      </c>
      <c r="H1208">
        <v>0</v>
      </c>
      <c r="I1208">
        <v>0</v>
      </c>
      <c r="K1208" t="s">
        <v>25</v>
      </c>
    </row>
    <row r="1209" spans="1:11">
      <c r="A1209" t="s">
        <v>14</v>
      </c>
      <c r="B1209" t="s">
        <v>17</v>
      </c>
      <c r="C1209" t="s">
        <v>16</v>
      </c>
      <c r="D1209" t="s">
        <v>55</v>
      </c>
      <c r="E1209" t="s">
        <v>27</v>
      </c>
      <c r="F1209" s="1">
        <v>41933</v>
      </c>
      <c r="G1209">
        <v>23</v>
      </c>
      <c r="H1209">
        <v>0</v>
      </c>
      <c r="I1209">
        <v>0</v>
      </c>
      <c r="K1209" t="s">
        <v>25</v>
      </c>
    </row>
    <row r="1210" spans="1:11">
      <c r="A1210" t="s">
        <v>14</v>
      </c>
      <c r="B1210" t="s">
        <v>17</v>
      </c>
      <c r="C1210" t="s">
        <v>16</v>
      </c>
      <c r="D1210" t="s">
        <v>55</v>
      </c>
      <c r="E1210" t="s">
        <v>27</v>
      </c>
      <c r="F1210" s="1">
        <v>41933</v>
      </c>
      <c r="G1210">
        <v>23</v>
      </c>
      <c r="H1210">
        <v>0</v>
      </c>
      <c r="I1210">
        <v>0</v>
      </c>
      <c r="K1210" t="s">
        <v>25</v>
      </c>
    </row>
    <row r="1211" spans="1:11">
      <c r="A1211" t="s">
        <v>14</v>
      </c>
      <c r="B1211" t="s">
        <v>17</v>
      </c>
      <c r="C1211" t="s">
        <v>16</v>
      </c>
      <c r="D1211" t="s">
        <v>55</v>
      </c>
      <c r="E1211" t="s">
        <v>27</v>
      </c>
      <c r="F1211" s="1">
        <v>41933</v>
      </c>
      <c r="G1211">
        <v>23</v>
      </c>
      <c r="H1211">
        <v>0</v>
      </c>
      <c r="I1211">
        <v>0</v>
      </c>
      <c r="K1211" t="s">
        <v>25</v>
      </c>
    </row>
    <row r="1212" spans="1:11">
      <c r="A1212" t="s">
        <v>14</v>
      </c>
      <c r="B1212" t="s">
        <v>17</v>
      </c>
      <c r="C1212" t="s">
        <v>16</v>
      </c>
      <c r="D1212" t="s">
        <v>55</v>
      </c>
      <c r="E1212" t="s">
        <v>27</v>
      </c>
      <c r="F1212" s="1">
        <v>41933</v>
      </c>
      <c r="G1212">
        <v>23</v>
      </c>
      <c r="H1212">
        <v>0</v>
      </c>
      <c r="I1212">
        <v>0</v>
      </c>
      <c r="K1212" t="s">
        <v>25</v>
      </c>
    </row>
    <row r="1213" spans="1:11">
      <c r="A1213" t="s">
        <v>14</v>
      </c>
      <c r="B1213" t="s">
        <v>17</v>
      </c>
      <c r="C1213" t="s">
        <v>16</v>
      </c>
      <c r="D1213" t="s">
        <v>55</v>
      </c>
      <c r="E1213" t="s">
        <v>27</v>
      </c>
      <c r="F1213" s="1">
        <v>41933</v>
      </c>
      <c r="G1213">
        <v>23</v>
      </c>
      <c r="H1213">
        <v>0</v>
      </c>
      <c r="I1213">
        <v>0</v>
      </c>
      <c r="K1213" t="s">
        <v>25</v>
      </c>
    </row>
    <row r="1214" spans="1:11">
      <c r="A1214" t="s">
        <v>14</v>
      </c>
      <c r="B1214" t="s">
        <v>17</v>
      </c>
      <c r="C1214" t="s">
        <v>16</v>
      </c>
      <c r="D1214" t="s">
        <v>55</v>
      </c>
      <c r="E1214" t="s">
        <v>27</v>
      </c>
      <c r="F1214" s="1">
        <v>41933</v>
      </c>
      <c r="G1214">
        <v>23</v>
      </c>
      <c r="H1214">
        <v>0</v>
      </c>
      <c r="I1214">
        <v>0</v>
      </c>
      <c r="K1214" t="s">
        <v>25</v>
      </c>
    </row>
    <row r="1215" spans="1:11">
      <c r="A1215" t="s">
        <v>14</v>
      </c>
      <c r="B1215" t="s">
        <v>17</v>
      </c>
      <c r="C1215" t="s">
        <v>16</v>
      </c>
      <c r="D1215" t="s">
        <v>55</v>
      </c>
      <c r="E1215" t="s">
        <v>27</v>
      </c>
      <c r="F1215" s="1">
        <v>41933</v>
      </c>
      <c r="G1215">
        <v>23</v>
      </c>
      <c r="H1215">
        <v>0</v>
      </c>
      <c r="I1215">
        <v>0</v>
      </c>
      <c r="K1215" t="s">
        <v>25</v>
      </c>
    </row>
    <row r="1216" spans="1:11">
      <c r="A1216" t="s">
        <v>14</v>
      </c>
      <c r="B1216" t="s">
        <v>39</v>
      </c>
      <c r="C1216" t="s">
        <v>16</v>
      </c>
      <c r="D1216" t="s">
        <v>55</v>
      </c>
      <c r="E1216" t="s">
        <v>27</v>
      </c>
      <c r="F1216" s="1">
        <v>41933</v>
      </c>
      <c r="G1216">
        <v>32</v>
      </c>
      <c r="H1216">
        <v>14.8</v>
      </c>
      <c r="I1216">
        <v>5.0999999999999996</v>
      </c>
    </row>
    <row r="1217" spans="1:11">
      <c r="A1217" t="s">
        <v>14</v>
      </c>
      <c r="B1217" t="s">
        <v>39</v>
      </c>
      <c r="C1217" t="s">
        <v>16</v>
      </c>
      <c r="D1217" t="s">
        <v>55</v>
      </c>
      <c r="E1217" t="s">
        <v>27</v>
      </c>
      <c r="F1217" s="1">
        <v>41933</v>
      </c>
      <c r="G1217">
        <v>32</v>
      </c>
      <c r="H1217">
        <v>12.3</v>
      </c>
      <c r="I1217">
        <v>4.5999999999999996</v>
      </c>
    </row>
    <row r="1218" spans="1:11">
      <c r="A1218" t="s">
        <v>7</v>
      </c>
      <c r="B1218" t="s">
        <v>8</v>
      </c>
      <c r="D1218" t="s">
        <v>55</v>
      </c>
      <c r="E1218" t="s">
        <v>27</v>
      </c>
      <c r="F1218" s="1">
        <v>41933</v>
      </c>
      <c r="G1218">
        <v>18</v>
      </c>
      <c r="H1218">
        <v>0</v>
      </c>
      <c r="I1218">
        <v>0</v>
      </c>
      <c r="K1218" t="s">
        <v>25</v>
      </c>
    </row>
    <row r="1219" spans="1:11">
      <c r="A1219" t="s">
        <v>7</v>
      </c>
      <c r="B1219" t="s">
        <v>8</v>
      </c>
      <c r="D1219" t="s">
        <v>55</v>
      </c>
      <c r="E1219" t="s">
        <v>27</v>
      </c>
      <c r="F1219" s="1">
        <v>41933</v>
      </c>
      <c r="G1219">
        <v>18</v>
      </c>
      <c r="H1219">
        <v>0</v>
      </c>
      <c r="I1219">
        <v>0</v>
      </c>
      <c r="K1219" t="s">
        <v>25</v>
      </c>
    </row>
    <row r="1220" spans="1:11">
      <c r="A1220" t="s">
        <v>14</v>
      </c>
      <c r="B1220" t="s">
        <v>19</v>
      </c>
      <c r="D1220" t="s">
        <v>55</v>
      </c>
      <c r="E1220" t="s">
        <v>27</v>
      </c>
      <c r="F1220" s="1">
        <v>41933</v>
      </c>
      <c r="G1220">
        <v>23</v>
      </c>
      <c r="H1220">
        <v>0</v>
      </c>
      <c r="I1220">
        <v>0</v>
      </c>
      <c r="K1220" t="s">
        <v>25</v>
      </c>
    </row>
    <row r="1221" spans="1:11">
      <c r="A1221" t="s">
        <v>14</v>
      </c>
      <c r="B1221" t="s">
        <v>19</v>
      </c>
      <c r="D1221" t="s">
        <v>55</v>
      </c>
      <c r="E1221" t="s">
        <v>27</v>
      </c>
      <c r="F1221" s="1">
        <v>41933</v>
      </c>
      <c r="G1221">
        <v>23</v>
      </c>
      <c r="H1221">
        <v>0</v>
      </c>
      <c r="I1221">
        <v>0</v>
      </c>
      <c r="K1221" t="s">
        <v>25</v>
      </c>
    </row>
    <row r="1222" spans="1:11">
      <c r="A1222" t="s">
        <v>14</v>
      </c>
      <c r="B1222" t="s">
        <v>19</v>
      </c>
      <c r="D1222" t="s">
        <v>55</v>
      </c>
      <c r="E1222" t="s">
        <v>27</v>
      </c>
      <c r="F1222" s="1">
        <v>41933</v>
      </c>
      <c r="G1222">
        <v>23</v>
      </c>
      <c r="H1222">
        <v>0</v>
      </c>
      <c r="I1222">
        <v>0</v>
      </c>
      <c r="K1222" t="s">
        <v>25</v>
      </c>
    </row>
    <row r="1223" spans="1:11">
      <c r="A1223" t="s">
        <v>14</v>
      </c>
      <c r="B1223" t="s">
        <v>19</v>
      </c>
      <c r="D1223" t="s">
        <v>55</v>
      </c>
      <c r="E1223" t="s">
        <v>27</v>
      </c>
      <c r="F1223" s="1">
        <v>41933</v>
      </c>
      <c r="G1223">
        <v>23</v>
      </c>
      <c r="H1223">
        <v>0</v>
      </c>
      <c r="I1223">
        <v>0</v>
      </c>
      <c r="K1223" t="s">
        <v>25</v>
      </c>
    </row>
    <row r="1224" spans="1:11">
      <c r="A1224" t="s">
        <v>14</v>
      </c>
      <c r="B1224" t="s">
        <v>19</v>
      </c>
      <c r="D1224" t="s">
        <v>55</v>
      </c>
      <c r="E1224" t="s">
        <v>27</v>
      </c>
      <c r="F1224" s="1">
        <v>41933</v>
      </c>
      <c r="G1224">
        <v>23</v>
      </c>
      <c r="H1224">
        <v>0</v>
      </c>
      <c r="I1224">
        <v>0</v>
      </c>
      <c r="K1224" t="s">
        <v>25</v>
      </c>
    </row>
    <row r="1225" spans="1:11">
      <c r="A1225" t="s">
        <v>14</v>
      </c>
      <c r="B1225" t="s">
        <v>19</v>
      </c>
      <c r="D1225" t="s">
        <v>55</v>
      </c>
      <c r="E1225" t="s">
        <v>27</v>
      </c>
      <c r="F1225" s="1">
        <v>41933</v>
      </c>
      <c r="G1225">
        <v>23</v>
      </c>
      <c r="H1225">
        <v>0</v>
      </c>
      <c r="I1225">
        <v>0</v>
      </c>
      <c r="K1225" t="s">
        <v>25</v>
      </c>
    </row>
    <row r="1226" spans="1:11">
      <c r="A1226" t="s">
        <v>14</v>
      </c>
      <c r="B1226" t="s">
        <v>19</v>
      </c>
      <c r="D1226" t="s">
        <v>55</v>
      </c>
      <c r="E1226" t="s">
        <v>27</v>
      </c>
      <c r="F1226" s="1">
        <v>41933</v>
      </c>
      <c r="G1226">
        <v>23</v>
      </c>
      <c r="H1226">
        <v>0</v>
      </c>
      <c r="I1226">
        <v>0</v>
      </c>
      <c r="K1226" t="s">
        <v>25</v>
      </c>
    </row>
    <row r="1227" spans="1:11">
      <c r="A1227" t="s">
        <v>14</v>
      </c>
      <c r="B1227" t="s">
        <v>19</v>
      </c>
      <c r="D1227" t="s">
        <v>55</v>
      </c>
      <c r="E1227" t="s">
        <v>27</v>
      </c>
      <c r="F1227" s="1">
        <v>41933</v>
      </c>
      <c r="G1227">
        <v>23</v>
      </c>
      <c r="H1227">
        <v>0</v>
      </c>
      <c r="I1227">
        <v>0</v>
      </c>
      <c r="K1227" t="s">
        <v>25</v>
      </c>
    </row>
    <row r="1228" spans="1:11">
      <c r="A1228" t="s">
        <v>14</v>
      </c>
      <c r="B1228" t="s">
        <v>19</v>
      </c>
      <c r="D1228" t="s">
        <v>55</v>
      </c>
      <c r="E1228" t="s">
        <v>27</v>
      </c>
      <c r="F1228" s="1">
        <v>41933</v>
      </c>
      <c r="G1228">
        <v>23</v>
      </c>
      <c r="H1228">
        <v>0</v>
      </c>
      <c r="I1228">
        <v>0</v>
      </c>
      <c r="K1228" t="s">
        <v>25</v>
      </c>
    </row>
    <row r="1229" spans="1:11">
      <c r="A1229" t="s">
        <v>14</v>
      </c>
      <c r="B1229" t="s">
        <v>19</v>
      </c>
      <c r="D1229" t="s">
        <v>55</v>
      </c>
      <c r="E1229" t="s">
        <v>27</v>
      </c>
      <c r="F1229" s="1">
        <v>41933</v>
      </c>
      <c r="G1229">
        <v>23</v>
      </c>
      <c r="H1229">
        <v>0</v>
      </c>
      <c r="I1229">
        <v>0</v>
      </c>
      <c r="K1229" t="s">
        <v>25</v>
      </c>
    </row>
    <row r="1230" spans="1:11">
      <c r="A1230" t="s">
        <v>7</v>
      </c>
      <c r="B1230" t="s">
        <v>8</v>
      </c>
      <c r="C1230" t="s">
        <v>9</v>
      </c>
      <c r="D1230" t="s">
        <v>55</v>
      </c>
      <c r="E1230" t="s">
        <v>27</v>
      </c>
      <c r="F1230" s="1">
        <v>41933</v>
      </c>
      <c r="G1230">
        <v>13</v>
      </c>
      <c r="H1230">
        <v>0</v>
      </c>
      <c r="I1230">
        <v>0</v>
      </c>
      <c r="K1230" t="s">
        <v>25</v>
      </c>
    </row>
    <row r="1231" spans="1:11">
      <c r="A1231" t="s">
        <v>7</v>
      </c>
      <c r="B1231" t="s">
        <v>8</v>
      </c>
      <c r="C1231" t="s">
        <v>9</v>
      </c>
      <c r="D1231" t="s">
        <v>55</v>
      </c>
      <c r="E1231" t="s">
        <v>27</v>
      </c>
      <c r="F1231" s="1">
        <v>41933</v>
      </c>
      <c r="G1231">
        <v>13</v>
      </c>
      <c r="H1231">
        <v>0</v>
      </c>
      <c r="I1231">
        <v>0</v>
      </c>
      <c r="K1231" t="s">
        <v>25</v>
      </c>
    </row>
    <row r="1232" spans="1:11">
      <c r="A1232" t="s">
        <v>14</v>
      </c>
      <c r="B1232" t="s">
        <v>41</v>
      </c>
      <c r="C1232" t="s">
        <v>16</v>
      </c>
      <c r="D1232" t="s">
        <v>55</v>
      </c>
      <c r="E1232" t="s">
        <v>27</v>
      </c>
      <c r="F1232" s="1">
        <v>41933</v>
      </c>
      <c r="G1232">
        <v>20</v>
      </c>
      <c r="H1232">
        <v>0</v>
      </c>
      <c r="I1232">
        <v>0</v>
      </c>
      <c r="K1232" t="s">
        <v>25</v>
      </c>
    </row>
    <row r="1233" spans="1:12">
      <c r="A1233" t="s">
        <v>14</v>
      </c>
      <c r="B1233" t="s">
        <v>41</v>
      </c>
      <c r="C1233" t="s">
        <v>16</v>
      </c>
      <c r="D1233" t="s">
        <v>55</v>
      </c>
      <c r="E1233" t="s">
        <v>27</v>
      </c>
      <c r="F1233" s="1">
        <v>41933</v>
      </c>
      <c r="G1233">
        <v>20</v>
      </c>
      <c r="H1233">
        <v>0</v>
      </c>
      <c r="I1233">
        <v>0</v>
      </c>
      <c r="K1233" t="s">
        <v>25</v>
      </c>
    </row>
    <row r="1234" spans="1:12">
      <c r="A1234" t="s">
        <v>14</v>
      </c>
      <c r="B1234" t="s">
        <v>22</v>
      </c>
      <c r="C1234" t="s">
        <v>9</v>
      </c>
      <c r="D1234" t="s">
        <v>55</v>
      </c>
      <c r="E1234" t="s">
        <v>27</v>
      </c>
      <c r="F1234" s="1">
        <v>41933</v>
      </c>
      <c r="G1234">
        <v>13</v>
      </c>
      <c r="H1234">
        <v>4.5</v>
      </c>
      <c r="I1234">
        <v>2</v>
      </c>
      <c r="K1234" t="s">
        <v>71</v>
      </c>
      <c r="L1234" t="s">
        <v>72</v>
      </c>
    </row>
    <row r="1235" spans="1:12">
      <c r="A1235" t="s">
        <v>14</v>
      </c>
      <c r="B1235" t="s">
        <v>22</v>
      </c>
      <c r="C1235" t="s">
        <v>9</v>
      </c>
      <c r="D1235" t="s">
        <v>55</v>
      </c>
      <c r="E1235" t="s">
        <v>27</v>
      </c>
      <c r="F1235" s="1">
        <v>41933</v>
      </c>
      <c r="G1235">
        <v>13</v>
      </c>
      <c r="H1235">
        <v>0</v>
      </c>
      <c r="I1235">
        <v>0</v>
      </c>
      <c r="K1235" t="s">
        <v>25</v>
      </c>
    </row>
    <row r="1236" spans="1:12">
      <c r="A1236" t="s">
        <v>14</v>
      </c>
      <c r="B1236" t="s">
        <v>22</v>
      </c>
      <c r="C1236" t="s">
        <v>9</v>
      </c>
      <c r="D1236" t="s">
        <v>55</v>
      </c>
      <c r="E1236" t="s">
        <v>27</v>
      </c>
      <c r="F1236" s="1">
        <v>41933</v>
      </c>
      <c r="G1236">
        <v>13</v>
      </c>
      <c r="H1236">
        <v>0</v>
      </c>
      <c r="I1236">
        <v>0</v>
      </c>
      <c r="K1236" t="s">
        <v>25</v>
      </c>
    </row>
    <row r="1237" spans="1:12">
      <c r="A1237" t="s">
        <v>14</v>
      </c>
      <c r="B1237" t="s">
        <v>22</v>
      </c>
      <c r="C1237" t="s">
        <v>9</v>
      </c>
      <c r="D1237" t="s">
        <v>55</v>
      </c>
      <c r="E1237" t="s">
        <v>27</v>
      </c>
      <c r="F1237" s="1">
        <v>41933</v>
      </c>
      <c r="G1237">
        <v>13</v>
      </c>
      <c r="H1237">
        <v>0</v>
      </c>
      <c r="I1237">
        <v>0</v>
      </c>
      <c r="K1237" t="s">
        <v>25</v>
      </c>
    </row>
    <row r="1238" spans="1:12">
      <c r="A1238" t="s">
        <v>14</v>
      </c>
      <c r="B1238" t="s">
        <v>22</v>
      </c>
      <c r="C1238" t="s">
        <v>9</v>
      </c>
      <c r="D1238" t="s">
        <v>55</v>
      </c>
      <c r="E1238" t="s">
        <v>27</v>
      </c>
      <c r="F1238" s="1">
        <v>41933</v>
      </c>
      <c r="G1238">
        <v>13</v>
      </c>
      <c r="H1238">
        <v>0</v>
      </c>
      <c r="I1238">
        <v>0</v>
      </c>
      <c r="K1238" t="s">
        <v>25</v>
      </c>
    </row>
    <row r="1239" spans="1:12">
      <c r="A1239" t="s">
        <v>14</v>
      </c>
      <c r="B1239" t="s">
        <v>22</v>
      </c>
      <c r="C1239" t="s">
        <v>9</v>
      </c>
      <c r="D1239" t="s">
        <v>55</v>
      </c>
      <c r="E1239" t="s">
        <v>27</v>
      </c>
      <c r="F1239" s="1">
        <v>41933</v>
      </c>
      <c r="G1239">
        <v>13</v>
      </c>
      <c r="H1239">
        <v>0</v>
      </c>
      <c r="I1239">
        <v>0</v>
      </c>
      <c r="K1239" t="s">
        <v>25</v>
      </c>
    </row>
    <row r="1240" spans="1:12">
      <c r="A1240" t="s">
        <v>14</v>
      </c>
      <c r="B1240" t="s">
        <v>22</v>
      </c>
      <c r="C1240" t="s">
        <v>9</v>
      </c>
      <c r="D1240" t="s">
        <v>55</v>
      </c>
      <c r="E1240" t="s">
        <v>27</v>
      </c>
      <c r="F1240" s="1">
        <v>41933</v>
      </c>
      <c r="G1240">
        <v>13</v>
      </c>
      <c r="H1240">
        <v>0</v>
      </c>
      <c r="I1240">
        <v>0</v>
      </c>
      <c r="K1240" t="s">
        <v>25</v>
      </c>
    </row>
    <row r="1241" spans="1:12">
      <c r="A1241" t="s">
        <v>14</v>
      </c>
      <c r="B1241" t="s">
        <v>22</v>
      </c>
      <c r="C1241" t="s">
        <v>9</v>
      </c>
      <c r="D1241" t="s">
        <v>55</v>
      </c>
      <c r="E1241" t="s">
        <v>27</v>
      </c>
      <c r="F1241" s="1">
        <v>41933</v>
      </c>
      <c r="G1241">
        <v>13</v>
      </c>
      <c r="H1241">
        <v>0</v>
      </c>
      <c r="I1241">
        <v>0</v>
      </c>
      <c r="K1241" t="s">
        <v>25</v>
      </c>
    </row>
    <row r="1242" spans="1:12">
      <c r="A1242" t="s">
        <v>49</v>
      </c>
      <c r="B1242" t="s">
        <v>50</v>
      </c>
      <c r="C1242" t="s">
        <v>16</v>
      </c>
      <c r="D1242" t="s">
        <v>55</v>
      </c>
      <c r="E1242" t="s">
        <v>27</v>
      </c>
      <c r="F1242" s="1">
        <v>41933</v>
      </c>
      <c r="G1242">
        <v>40</v>
      </c>
      <c r="H1242">
        <v>0</v>
      </c>
      <c r="I1242">
        <v>0</v>
      </c>
      <c r="K1242" t="s">
        <v>25</v>
      </c>
    </row>
    <row r="1243" spans="1:12">
      <c r="A1243" t="s">
        <v>49</v>
      </c>
      <c r="B1243" t="s">
        <v>50</v>
      </c>
      <c r="C1243" t="s">
        <v>16</v>
      </c>
      <c r="D1243" t="s">
        <v>55</v>
      </c>
      <c r="E1243" t="s">
        <v>27</v>
      </c>
      <c r="F1243" s="1">
        <v>41933</v>
      </c>
      <c r="G1243">
        <v>40</v>
      </c>
      <c r="H1243">
        <v>0</v>
      </c>
      <c r="I1243">
        <v>0</v>
      </c>
      <c r="K1243" t="s">
        <v>25</v>
      </c>
    </row>
    <row r="1244" spans="1:12">
      <c r="A1244" t="s">
        <v>14</v>
      </c>
      <c r="B1244" t="s">
        <v>58</v>
      </c>
      <c r="C1244" t="s">
        <v>9</v>
      </c>
      <c r="D1244" t="s">
        <v>55</v>
      </c>
      <c r="E1244" t="s">
        <v>27</v>
      </c>
      <c r="F1244" s="1">
        <v>41933</v>
      </c>
      <c r="G1244">
        <v>32</v>
      </c>
      <c r="H1244">
        <v>0</v>
      </c>
      <c r="I1244">
        <v>0</v>
      </c>
      <c r="K1244" t="s">
        <v>73</v>
      </c>
    </row>
    <row r="1245" spans="1:12">
      <c r="A1245" t="s">
        <v>14</v>
      </c>
      <c r="B1245" t="s">
        <v>58</v>
      </c>
      <c r="C1245" t="s">
        <v>9</v>
      </c>
      <c r="D1245" t="s">
        <v>55</v>
      </c>
      <c r="E1245" t="s">
        <v>27</v>
      </c>
      <c r="F1245" s="1">
        <v>41933</v>
      </c>
      <c r="G1245">
        <v>32</v>
      </c>
      <c r="H1245">
        <v>0</v>
      </c>
      <c r="I1245">
        <v>0</v>
      </c>
      <c r="K1245" t="s">
        <v>73</v>
      </c>
    </row>
    <row r="1246" spans="1:12">
      <c r="A1246" t="s">
        <v>14</v>
      </c>
      <c r="B1246" t="s">
        <v>58</v>
      </c>
      <c r="C1246" t="s">
        <v>9</v>
      </c>
      <c r="D1246" t="s">
        <v>55</v>
      </c>
      <c r="E1246" t="s">
        <v>27</v>
      </c>
      <c r="F1246" s="1">
        <v>41933</v>
      </c>
      <c r="G1246">
        <v>32</v>
      </c>
      <c r="H1246">
        <v>0</v>
      </c>
      <c r="I1246">
        <v>0</v>
      </c>
      <c r="K1246" t="s">
        <v>73</v>
      </c>
    </row>
    <row r="1247" spans="1:12">
      <c r="A1247" t="s">
        <v>14</v>
      </c>
      <c r="B1247" t="s">
        <v>58</v>
      </c>
      <c r="C1247" t="s">
        <v>9</v>
      </c>
      <c r="D1247" t="s">
        <v>55</v>
      </c>
      <c r="E1247" t="s">
        <v>27</v>
      </c>
      <c r="F1247" s="1">
        <v>41933</v>
      </c>
      <c r="G1247">
        <v>32</v>
      </c>
      <c r="H1247">
        <v>0</v>
      </c>
      <c r="I1247">
        <v>0</v>
      </c>
      <c r="K1247" t="s">
        <v>73</v>
      </c>
    </row>
    <row r="1248" spans="1:12">
      <c r="A1248" t="s">
        <v>14</v>
      </c>
      <c r="B1248" t="s">
        <v>58</v>
      </c>
      <c r="C1248" t="s">
        <v>9</v>
      </c>
      <c r="D1248" t="s">
        <v>55</v>
      </c>
      <c r="E1248" t="s">
        <v>27</v>
      </c>
      <c r="F1248" s="1">
        <v>41933</v>
      </c>
      <c r="G1248">
        <v>32</v>
      </c>
      <c r="H1248">
        <v>0</v>
      </c>
      <c r="I1248">
        <v>0</v>
      </c>
      <c r="K1248" t="s">
        <v>73</v>
      </c>
    </row>
    <row r="1249" spans="1:11">
      <c r="A1249" t="s">
        <v>14</v>
      </c>
      <c r="B1249" t="s">
        <v>58</v>
      </c>
      <c r="C1249" t="s">
        <v>9</v>
      </c>
      <c r="D1249" t="s">
        <v>55</v>
      </c>
      <c r="E1249" t="s">
        <v>27</v>
      </c>
      <c r="F1249" s="1">
        <v>41933</v>
      </c>
      <c r="G1249">
        <v>32</v>
      </c>
      <c r="H1249">
        <v>0</v>
      </c>
      <c r="I1249">
        <v>0</v>
      </c>
      <c r="K1249" t="s">
        <v>73</v>
      </c>
    </row>
    <row r="1250" spans="1:11">
      <c r="A1250" t="s">
        <v>14</v>
      </c>
      <c r="B1250" t="s">
        <v>58</v>
      </c>
      <c r="C1250" t="s">
        <v>9</v>
      </c>
      <c r="D1250" t="s">
        <v>55</v>
      </c>
      <c r="E1250" t="s">
        <v>27</v>
      </c>
      <c r="F1250" s="1">
        <v>41933</v>
      </c>
      <c r="G1250">
        <v>32</v>
      </c>
      <c r="H1250">
        <v>0</v>
      </c>
      <c r="I1250">
        <v>0</v>
      </c>
      <c r="K1250" t="s">
        <v>73</v>
      </c>
    </row>
    <row r="1251" spans="1:11">
      <c r="A1251" t="s">
        <v>14</v>
      </c>
      <c r="B1251" t="s">
        <v>56</v>
      </c>
      <c r="C1251" t="s">
        <v>9</v>
      </c>
      <c r="D1251" t="s">
        <v>55</v>
      </c>
      <c r="E1251" t="s">
        <v>27</v>
      </c>
      <c r="F1251" s="1">
        <v>41933</v>
      </c>
      <c r="G1251">
        <v>35</v>
      </c>
      <c r="H1251">
        <v>15.3</v>
      </c>
      <c r="I1251">
        <v>4.9000000000000004</v>
      </c>
    </row>
    <row r="1252" spans="1:11">
      <c r="A1252" t="s">
        <v>14</v>
      </c>
      <c r="B1252" t="s">
        <v>56</v>
      </c>
      <c r="C1252" t="s">
        <v>9</v>
      </c>
      <c r="D1252" t="s">
        <v>55</v>
      </c>
      <c r="E1252" t="s">
        <v>27</v>
      </c>
      <c r="F1252" s="1">
        <v>41933</v>
      </c>
      <c r="G1252">
        <v>35</v>
      </c>
      <c r="H1252">
        <v>18.2</v>
      </c>
      <c r="I1252">
        <v>5</v>
      </c>
    </row>
    <row r="1253" spans="1:11">
      <c r="A1253" t="s">
        <v>49</v>
      </c>
      <c r="B1253" t="s">
        <v>50</v>
      </c>
      <c r="C1253" t="s">
        <v>9</v>
      </c>
      <c r="D1253" t="s">
        <v>55</v>
      </c>
      <c r="E1253" t="s">
        <v>27</v>
      </c>
      <c r="F1253" s="1">
        <v>41933</v>
      </c>
      <c r="G1253">
        <v>12</v>
      </c>
      <c r="H1253">
        <v>0</v>
      </c>
      <c r="I1253">
        <v>0</v>
      </c>
      <c r="K1253" t="s">
        <v>25</v>
      </c>
    </row>
    <row r="1254" spans="1:11">
      <c r="A1254" t="s">
        <v>14</v>
      </c>
      <c r="B1254" t="s">
        <v>56</v>
      </c>
      <c r="C1254" t="s">
        <v>9</v>
      </c>
      <c r="D1254" t="s">
        <v>55</v>
      </c>
      <c r="E1254" t="s">
        <v>27</v>
      </c>
      <c r="F1254" s="1">
        <v>41933</v>
      </c>
      <c r="G1254">
        <v>28</v>
      </c>
      <c r="H1254">
        <v>0</v>
      </c>
      <c r="I1254">
        <v>0</v>
      </c>
      <c r="K1254" t="s">
        <v>25</v>
      </c>
    </row>
    <row r="1255" spans="1:11">
      <c r="A1255" t="s">
        <v>14</v>
      </c>
      <c r="B1255" t="s">
        <v>56</v>
      </c>
      <c r="C1255" t="s">
        <v>9</v>
      </c>
      <c r="D1255" t="s">
        <v>55</v>
      </c>
      <c r="E1255" t="s">
        <v>27</v>
      </c>
      <c r="F1255" s="1">
        <v>41933</v>
      </c>
      <c r="G1255">
        <v>28</v>
      </c>
      <c r="H1255">
        <v>0</v>
      </c>
      <c r="I1255">
        <v>0</v>
      </c>
      <c r="K1255" t="s">
        <v>25</v>
      </c>
    </row>
    <row r="1256" spans="1:11">
      <c r="A1256" t="s">
        <v>14</v>
      </c>
      <c r="B1256" t="s">
        <v>56</v>
      </c>
      <c r="C1256" t="s">
        <v>9</v>
      </c>
      <c r="D1256" t="s">
        <v>55</v>
      </c>
      <c r="E1256" t="s">
        <v>27</v>
      </c>
      <c r="F1256" s="1">
        <v>41933</v>
      </c>
      <c r="G1256">
        <v>28</v>
      </c>
      <c r="H1256">
        <v>0</v>
      </c>
      <c r="I1256">
        <v>0</v>
      </c>
      <c r="K1256" t="s">
        <v>25</v>
      </c>
    </row>
    <row r="1257" spans="1:11">
      <c r="A1257" t="s">
        <v>14</v>
      </c>
      <c r="B1257" t="s">
        <v>56</v>
      </c>
      <c r="C1257" t="s">
        <v>9</v>
      </c>
      <c r="D1257" t="s">
        <v>55</v>
      </c>
      <c r="E1257" t="s">
        <v>27</v>
      </c>
      <c r="F1257" s="1">
        <v>41933</v>
      </c>
      <c r="G1257">
        <v>28</v>
      </c>
      <c r="H1257">
        <v>0</v>
      </c>
      <c r="I1257">
        <v>0</v>
      </c>
      <c r="K1257" t="s">
        <v>25</v>
      </c>
    </row>
    <row r="1258" spans="1:11">
      <c r="A1258" t="s">
        <v>14</v>
      </c>
      <c r="B1258" t="s">
        <v>56</v>
      </c>
      <c r="C1258" t="s">
        <v>9</v>
      </c>
      <c r="D1258" t="s">
        <v>55</v>
      </c>
      <c r="E1258" t="s">
        <v>27</v>
      </c>
      <c r="F1258" s="1">
        <v>41933</v>
      </c>
      <c r="G1258">
        <v>28</v>
      </c>
      <c r="H1258">
        <v>0</v>
      </c>
      <c r="I1258">
        <v>0</v>
      </c>
      <c r="K1258" t="s">
        <v>25</v>
      </c>
    </row>
    <row r="1259" spans="1:11">
      <c r="A1259" t="s">
        <v>14</v>
      </c>
      <c r="B1259" t="s">
        <v>19</v>
      </c>
      <c r="D1259" t="s">
        <v>55</v>
      </c>
      <c r="E1259" t="s">
        <v>27</v>
      </c>
      <c r="F1259" s="1">
        <v>41933</v>
      </c>
      <c r="G1259">
        <v>22</v>
      </c>
      <c r="H1259">
        <v>6</v>
      </c>
      <c r="I1259">
        <v>2.8</v>
      </c>
    </row>
    <row r="1260" spans="1:11">
      <c r="A1260" t="s">
        <v>14</v>
      </c>
      <c r="B1260" t="s">
        <v>19</v>
      </c>
      <c r="D1260" t="s">
        <v>55</v>
      </c>
      <c r="E1260" t="s">
        <v>27</v>
      </c>
      <c r="F1260" s="1">
        <v>41933</v>
      </c>
      <c r="G1260">
        <v>22</v>
      </c>
      <c r="H1260">
        <v>0</v>
      </c>
      <c r="I1260">
        <v>0</v>
      </c>
      <c r="K1260" t="s">
        <v>25</v>
      </c>
    </row>
    <row r="1261" spans="1:11">
      <c r="A1261" t="s">
        <v>14</v>
      </c>
      <c r="B1261" t="s">
        <v>19</v>
      </c>
      <c r="D1261" t="s">
        <v>55</v>
      </c>
      <c r="E1261" t="s">
        <v>27</v>
      </c>
      <c r="F1261" s="1">
        <v>41933</v>
      </c>
      <c r="G1261">
        <v>22</v>
      </c>
      <c r="H1261">
        <v>0</v>
      </c>
      <c r="I1261">
        <v>0</v>
      </c>
      <c r="K1261" t="s">
        <v>25</v>
      </c>
    </row>
    <row r="1262" spans="1:11">
      <c r="A1262" t="s">
        <v>14</v>
      </c>
      <c r="B1262" t="s">
        <v>19</v>
      </c>
      <c r="D1262" t="s">
        <v>55</v>
      </c>
      <c r="E1262" t="s">
        <v>27</v>
      </c>
      <c r="F1262" s="1">
        <v>41933</v>
      </c>
      <c r="G1262">
        <v>22</v>
      </c>
      <c r="H1262">
        <v>0</v>
      </c>
      <c r="I1262">
        <v>0</v>
      </c>
      <c r="K1262" t="s">
        <v>25</v>
      </c>
    </row>
    <row r="1263" spans="1:11">
      <c r="A1263" t="s">
        <v>14</v>
      </c>
      <c r="B1263" t="s">
        <v>56</v>
      </c>
      <c r="C1263" t="s">
        <v>16</v>
      </c>
      <c r="D1263" t="s">
        <v>55</v>
      </c>
      <c r="E1263" t="s">
        <v>27</v>
      </c>
      <c r="F1263" s="1">
        <v>41933</v>
      </c>
      <c r="G1263">
        <v>45</v>
      </c>
      <c r="H1263">
        <v>0</v>
      </c>
      <c r="I1263">
        <v>0</v>
      </c>
      <c r="K1263" t="s">
        <v>25</v>
      </c>
    </row>
    <row r="1264" spans="1:11">
      <c r="A1264" t="s">
        <v>14</v>
      </c>
      <c r="B1264" t="s">
        <v>56</v>
      </c>
      <c r="C1264" t="s">
        <v>16</v>
      </c>
      <c r="D1264" t="s">
        <v>55</v>
      </c>
      <c r="E1264" t="s">
        <v>27</v>
      </c>
      <c r="F1264" s="1">
        <v>41933</v>
      </c>
      <c r="G1264">
        <v>45</v>
      </c>
      <c r="H1264">
        <v>0</v>
      </c>
      <c r="I1264">
        <v>0</v>
      </c>
      <c r="K1264" t="s">
        <v>25</v>
      </c>
    </row>
    <row r="1265" spans="1:11">
      <c r="A1265" t="s">
        <v>14</v>
      </c>
      <c r="B1265" t="s">
        <v>39</v>
      </c>
      <c r="C1265" t="s">
        <v>9</v>
      </c>
      <c r="D1265" t="s">
        <v>55</v>
      </c>
      <c r="E1265" t="s">
        <v>27</v>
      </c>
      <c r="F1265" s="1">
        <v>41933</v>
      </c>
      <c r="G1265">
        <v>35</v>
      </c>
      <c r="H1265">
        <v>0</v>
      </c>
      <c r="I1265">
        <v>0</v>
      </c>
      <c r="K1265" t="s">
        <v>25</v>
      </c>
    </row>
    <row r="1266" spans="1:11">
      <c r="A1266" t="s">
        <v>14</v>
      </c>
      <c r="B1266" t="s">
        <v>39</v>
      </c>
      <c r="C1266" t="s">
        <v>9</v>
      </c>
      <c r="D1266" t="s">
        <v>55</v>
      </c>
      <c r="E1266" t="s">
        <v>27</v>
      </c>
      <c r="F1266" s="1">
        <v>41933</v>
      </c>
      <c r="G1266">
        <v>35</v>
      </c>
      <c r="H1266">
        <v>0</v>
      </c>
      <c r="I1266">
        <v>0</v>
      </c>
      <c r="K1266" t="s">
        <v>25</v>
      </c>
    </row>
    <row r="1267" spans="1:11">
      <c r="A1267" t="s">
        <v>14</v>
      </c>
      <c r="B1267" t="s">
        <v>39</v>
      </c>
      <c r="C1267" t="s">
        <v>9</v>
      </c>
      <c r="D1267" t="s">
        <v>55</v>
      </c>
      <c r="E1267" t="s">
        <v>27</v>
      </c>
      <c r="F1267" s="1">
        <v>41933</v>
      </c>
      <c r="G1267">
        <v>35</v>
      </c>
      <c r="H1267">
        <v>0</v>
      </c>
      <c r="I1267">
        <v>0</v>
      </c>
      <c r="K1267" t="s">
        <v>25</v>
      </c>
    </row>
    <row r="1268" spans="1:11">
      <c r="A1268" t="s">
        <v>7</v>
      </c>
      <c r="B1268" t="s">
        <v>8</v>
      </c>
      <c r="C1268" t="s">
        <v>16</v>
      </c>
      <c r="D1268" t="s">
        <v>55</v>
      </c>
      <c r="E1268" t="s">
        <v>27</v>
      </c>
      <c r="F1268" s="1">
        <v>41933</v>
      </c>
      <c r="G1268">
        <v>18</v>
      </c>
      <c r="H1268">
        <v>6.5</v>
      </c>
      <c r="I1268">
        <v>2</v>
      </c>
    </row>
    <row r="1269" spans="1:11">
      <c r="A1269" t="s">
        <v>14</v>
      </c>
      <c r="B1269" t="s">
        <v>19</v>
      </c>
      <c r="D1269" t="s">
        <v>55</v>
      </c>
      <c r="E1269" t="s">
        <v>27</v>
      </c>
      <c r="F1269" s="1">
        <v>41933</v>
      </c>
      <c r="G1269">
        <v>21</v>
      </c>
      <c r="H1269">
        <v>0</v>
      </c>
      <c r="I1269">
        <v>0</v>
      </c>
      <c r="K1269" t="s">
        <v>25</v>
      </c>
    </row>
    <row r="1270" spans="1:11">
      <c r="A1270" t="s">
        <v>14</v>
      </c>
      <c r="B1270" t="s">
        <v>19</v>
      </c>
      <c r="D1270" t="s">
        <v>55</v>
      </c>
      <c r="E1270" t="s">
        <v>27</v>
      </c>
      <c r="F1270" s="1">
        <v>41933</v>
      </c>
      <c r="G1270">
        <v>21</v>
      </c>
      <c r="H1270">
        <v>0</v>
      </c>
      <c r="I1270">
        <v>0</v>
      </c>
      <c r="K1270" t="s">
        <v>25</v>
      </c>
    </row>
    <row r="1271" spans="1:11">
      <c r="A1271" t="s">
        <v>14</v>
      </c>
      <c r="B1271" t="s">
        <v>19</v>
      </c>
      <c r="D1271" t="s">
        <v>55</v>
      </c>
      <c r="E1271" t="s">
        <v>27</v>
      </c>
      <c r="F1271" s="1">
        <v>41933</v>
      </c>
      <c r="G1271">
        <v>21</v>
      </c>
      <c r="H1271">
        <v>0</v>
      </c>
      <c r="I1271">
        <v>0</v>
      </c>
      <c r="K1271" t="s">
        <v>25</v>
      </c>
    </row>
    <row r="1272" spans="1:11">
      <c r="A1272" t="s">
        <v>14</v>
      </c>
      <c r="B1272" t="s">
        <v>15</v>
      </c>
      <c r="C1272" t="s">
        <v>16</v>
      </c>
      <c r="D1272" t="s">
        <v>55</v>
      </c>
      <c r="E1272" t="s">
        <v>27</v>
      </c>
      <c r="F1272" s="1">
        <v>41933</v>
      </c>
      <c r="G1272">
        <v>24</v>
      </c>
      <c r="H1272">
        <v>0</v>
      </c>
      <c r="I1272">
        <v>0</v>
      </c>
      <c r="K1272" t="s">
        <v>65</v>
      </c>
    </row>
    <row r="1273" spans="1:11">
      <c r="A1273" t="s">
        <v>7</v>
      </c>
      <c r="B1273" t="s">
        <v>8</v>
      </c>
      <c r="C1273" t="s">
        <v>16</v>
      </c>
      <c r="D1273" t="s">
        <v>55</v>
      </c>
      <c r="E1273" t="s">
        <v>27</v>
      </c>
      <c r="F1273" s="1">
        <v>41933</v>
      </c>
      <c r="G1273">
        <v>18</v>
      </c>
      <c r="H1273">
        <v>6.5</v>
      </c>
      <c r="I1273">
        <v>2</v>
      </c>
    </row>
    <row r="1274" spans="1:11">
      <c r="A1274" t="s">
        <v>14</v>
      </c>
      <c r="B1274" t="s">
        <v>15</v>
      </c>
      <c r="C1274" t="s">
        <v>16</v>
      </c>
      <c r="D1274" t="s">
        <v>55</v>
      </c>
      <c r="E1274" t="s">
        <v>27</v>
      </c>
      <c r="F1274" s="1">
        <v>41933</v>
      </c>
      <c r="G1274">
        <v>26</v>
      </c>
      <c r="H1274">
        <v>0</v>
      </c>
      <c r="I1274">
        <v>0</v>
      </c>
      <c r="K1274" t="s">
        <v>25</v>
      </c>
    </row>
    <row r="1275" spans="1:11">
      <c r="A1275" t="s">
        <v>14</v>
      </c>
      <c r="B1275" t="s">
        <v>15</v>
      </c>
      <c r="C1275" t="s">
        <v>16</v>
      </c>
      <c r="D1275" t="s">
        <v>55</v>
      </c>
      <c r="E1275" t="s">
        <v>27</v>
      </c>
      <c r="F1275" s="1">
        <v>41933</v>
      </c>
      <c r="G1275">
        <v>26</v>
      </c>
      <c r="H1275">
        <v>0</v>
      </c>
      <c r="I1275">
        <v>0</v>
      </c>
      <c r="K1275" t="s">
        <v>25</v>
      </c>
    </row>
    <row r="1276" spans="1:11">
      <c r="A1276" t="s">
        <v>14</v>
      </c>
      <c r="B1276" t="s">
        <v>15</v>
      </c>
      <c r="C1276" t="s">
        <v>16</v>
      </c>
      <c r="D1276" t="s">
        <v>55</v>
      </c>
      <c r="E1276" t="s">
        <v>27</v>
      </c>
      <c r="F1276" s="1">
        <v>41933</v>
      </c>
      <c r="G1276">
        <v>26</v>
      </c>
      <c r="H1276">
        <v>0</v>
      </c>
      <c r="I1276">
        <v>0</v>
      </c>
      <c r="K1276" t="s">
        <v>25</v>
      </c>
    </row>
    <row r="1277" spans="1:11">
      <c r="A1277" t="s">
        <v>14</v>
      </c>
      <c r="B1277" t="s">
        <v>15</v>
      </c>
      <c r="C1277" t="s">
        <v>16</v>
      </c>
      <c r="D1277" t="s">
        <v>55</v>
      </c>
      <c r="E1277" t="s">
        <v>27</v>
      </c>
      <c r="F1277" s="1">
        <v>41933</v>
      </c>
      <c r="G1277">
        <v>26</v>
      </c>
      <c r="H1277">
        <v>0</v>
      </c>
      <c r="I1277">
        <v>0</v>
      </c>
      <c r="K1277" t="s">
        <v>25</v>
      </c>
    </row>
    <row r="1278" spans="1:11">
      <c r="A1278" t="s">
        <v>14</v>
      </c>
      <c r="B1278" t="s">
        <v>15</v>
      </c>
      <c r="C1278" t="s">
        <v>16</v>
      </c>
      <c r="D1278" t="s">
        <v>55</v>
      </c>
      <c r="E1278" t="s">
        <v>27</v>
      </c>
      <c r="F1278" s="1">
        <v>41933</v>
      </c>
      <c r="G1278">
        <v>26</v>
      </c>
      <c r="H1278">
        <v>0</v>
      </c>
      <c r="I1278">
        <v>0</v>
      </c>
      <c r="K1278" t="s">
        <v>25</v>
      </c>
    </row>
    <row r="1279" spans="1:11">
      <c r="A1279" t="s">
        <v>14</v>
      </c>
      <c r="B1279" t="s">
        <v>15</v>
      </c>
      <c r="C1279" t="s">
        <v>16</v>
      </c>
      <c r="D1279" t="s">
        <v>55</v>
      </c>
      <c r="E1279" t="s">
        <v>27</v>
      </c>
      <c r="F1279" s="1">
        <v>41933</v>
      </c>
      <c r="G1279">
        <v>26</v>
      </c>
      <c r="H1279">
        <v>0</v>
      </c>
      <c r="I1279">
        <v>0</v>
      </c>
      <c r="K1279" t="s">
        <v>25</v>
      </c>
    </row>
    <row r="1280" spans="1:11">
      <c r="A1280" t="s">
        <v>7</v>
      </c>
      <c r="B1280" t="s">
        <v>8</v>
      </c>
      <c r="C1280" t="s">
        <v>16</v>
      </c>
      <c r="D1280" t="s">
        <v>55</v>
      </c>
      <c r="E1280" t="s">
        <v>27</v>
      </c>
      <c r="F1280" s="1">
        <v>41933</v>
      </c>
      <c r="G1280">
        <v>23</v>
      </c>
      <c r="H1280">
        <v>0</v>
      </c>
      <c r="I1280">
        <v>0</v>
      </c>
      <c r="K1280" t="s">
        <v>25</v>
      </c>
    </row>
    <row r="1281" spans="1:11">
      <c r="A1281" t="s">
        <v>49</v>
      </c>
      <c r="B1281" t="s">
        <v>50</v>
      </c>
      <c r="C1281" t="s">
        <v>16</v>
      </c>
      <c r="D1281" t="s">
        <v>55</v>
      </c>
      <c r="E1281" t="s">
        <v>27</v>
      </c>
      <c r="F1281" s="1">
        <v>41933</v>
      </c>
      <c r="G1281">
        <v>50</v>
      </c>
      <c r="H1281">
        <v>38.9</v>
      </c>
      <c r="I1281">
        <v>6.5</v>
      </c>
    </row>
    <row r="1282" spans="1:11">
      <c r="A1282" t="s">
        <v>49</v>
      </c>
      <c r="B1282" t="s">
        <v>50</v>
      </c>
      <c r="C1282" t="s">
        <v>16</v>
      </c>
      <c r="D1282" t="s">
        <v>55</v>
      </c>
      <c r="E1282" t="s">
        <v>27</v>
      </c>
      <c r="F1282" s="1">
        <v>41933</v>
      </c>
      <c r="G1282">
        <v>50</v>
      </c>
      <c r="H1282">
        <v>31.7</v>
      </c>
      <c r="I1282">
        <v>7.5</v>
      </c>
    </row>
    <row r="1283" spans="1:11">
      <c r="A1283" t="s">
        <v>7</v>
      </c>
      <c r="B1283" t="s">
        <v>12</v>
      </c>
      <c r="D1283" t="s">
        <v>55</v>
      </c>
      <c r="E1283" t="s">
        <v>27</v>
      </c>
      <c r="F1283" s="1">
        <v>41933</v>
      </c>
      <c r="G1283">
        <v>47</v>
      </c>
      <c r="H1283">
        <v>20.3</v>
      </c>
      <c r="I1283">
        <v>8.6</v>
      </c>
    </row>
    <row r="1284" spans="1:11">
      <c r="A1284" t="s">
        <v>14</v>
      </c>
      <c r="B1284" t="s">
        <v>15</v>
      </c>
      <c r="C1284" t="s">
        <v>16</v>
      </c>
      <c r="D1284" t="s">
        <v>55</v>
      </c>
      <c r="E1284" t="s">
        <v>27</v>
      </c>
      <c r="F1284" s="1">
        <v>41933</v>
      </c>
      <c r="G1284">
        <v>27</v>
      </c>
      <c r="H1284">
        <v>12.5</v>
      </c>
      <c r="I1284">
        <v>3.6</v>
      </c>
    </row>
    <row r="1285" spans="1:11">
      <c r="A1285" t="s">
        <v>14</v>
      </c>
      <c r="B1285" t="s">
        <v>22</v>
      </c>
      <c r="C1285" t="s">
        <v>9</v>
      </c>
      <c r="D1285" t="s">
        <v>55</v>
      </c>
      <c r="E1285" t="s">
        <v>27</v>
      </c>
      <c r="F1285" s="1">
        <v>41933</v>
      </c>
      <c r="G1285">
        <v>15</v>
      </c>
      <c r="H1285">
        <v>0</v>
      </c>
      <c r="I1285">
        <v>0</v>
      </c>
      <c r="K1285" t="s">
        <v>25</v>
      </c>
    </row>
    <row r="1286" spans="1:11">
      <c r="A1286" t="s">
        <v>14</v>
      </c>
      <c r="B1286" t="s">
        <v>22</v>
      </c>
      <c r="C1286" t="s">
        <v>9</v>
      </c>
      <c r="D1286" t="s">
        <v>55</v>
      </c>
      <c r="E1286" t="s">
        <v>27</v>
      </c>
      <c r="F1286" s="1">
        <v>41933</v>
      </c>
      <c r="G1286">
        <v>15</v>
      </c>
      <c r="H1286">
        <v>0</v>
      </c>
      <c r="I1286">
        <v>0</v>
      </c>
      <c r="K1286" t="s">
        <v>25</v>
      </c>
    </row>
    <row r="1287" spans="1:11">
      <c r="A1287" t="s">
        <v>14</v>
      </c>
      <c r="B1287" t="s">
        <v>22</v>
      </c>
      <c r="C1287" t="s">
        <v>9</v>
      </c>
      <c r="D1287" t="s">
        <v>55</v>
      </c>
      <c r="E1287" t="s">
        <v>27</v>
      </c>
      <c r="F1287" s="1">
        <v>41933</v>
      </c>
      <c r="G1287">
        <v>15</v>
      </c>
      <c r="H1287">
        <v>0</v>
      </c>
      <c r="I1287">
        <v>0</v>
      </c>
      <c r="K1287" t="s">
        <v>25</v>
      </c>
    </row>
    <row r="1288" spans="1:11">
      <c r="A1288" t="s">
        <v>14</v>
      </c>
      <c r="B1288" t="s">
        <v>22</v>
      </c>
      <c r="C1288" t="s">
        <v>9</v>
      </c>
      <c r="D1288" t="s">
        <v>55</v>
      </c>
      <c r="E1288" t="s">
        <v>27</v>
      </c>
      <c r="F1288" s="1">
        <v>41933</v>
      </c>
      <c r="G1288">
        <v>15</v>
      </c>
      <c r="H1288">
        <v>0</v>
      </c>
      <c r="I1288">
        <v>0</v>
      </c>
      <c r="K1288" t="s">
        <v>25</v>
      </c>
    </row>
    <row r="1289" spans="1:11">
      <c r="A1289" t="s">
        <v>14</v>
      </c>
      <c r="B1289" t="s">
        <v>22</v>
      </c>
      <c r="C1289" t="s">
        <v>9</v>
      </c>
      <c r="D1289" t="s">
        <v>55</v>
      </c>
      <c r="E1289" t="s">
        <v>27</v>
      </c>
      <c r="F1289" s="1">
        <v>41933</v>
      </c>
      <c r="G1289">
        <v>15</v>
      </c>
      <c r="H1289">
        <v>0</v>
      </c>
      <c r="I1289">
        <v>0</v>
      </c>
      <c r="K1289" t="s">
        <v>25</v>
      </c>
    </row>
    <row r="1290" spans="1:11">
      <c r="A1290" t="s">
        <v>14</v>
      </c>
      <c r="B1290" t="s">
        <v>19</v>
      </c>
      <c r="D1290" t="s">
        <v>55</v>
      </c>
      <c r="E1290" t="s">
        <v>27</v>
      </c>
      <c r="F1290" s="1">
        <v>41933</v>
      </c>
      <c r="G1290">
        <v>16</v>
      </c>
      <c r="H1290">
        <v>8.6999999999999993</v>
      </c>
      <c r="I1290">
        <v>2</v>
      </c>
    </row>
    <row r="1291" spans="1:11">
      <c r="A1291" t="s">
        <v>14</v>
      </c>
      <c r="B1291" t="s">
        <v>19</v>
      </c>
      <c r="D1291" t="s">
        <v>55</v>
      </c>
      <c r="E1291" t="s">
        <v>27</v>
      </c>
      <c r="F1291" s="1">
        <v>41933</v>
      </c>
      <c r="G1291">
        <v>16</v>
      </c>
      <c r="H1291">
        <v>0</v>
      </c>
      <c r="I1291">
        <v>0</v>
      </c>
      <c r="K1291" t="s">
        <v>25</v>
      </c>
    </row>
    <row r="1292" spans="1:11">
      <c r="A1292" t="s">
        <v>14</v>
      </c>
      <c r="B1292" t="s">
        <v>19</v>
      </c>
      <c r="D1292" t="s">
        <v>55</v>
      </c>
      <c r="E1292" t="s">
        <v>27</v>
      </c>
      <c r="F1292" s="1">
        <v>41933</v>
      </c>
      <c r="G1292">
        <v>16</v>
      </c>
      <c r="H1292">
        <v>0</v>
      </c>
      <c r="I1292">
        <v>0</v>
      </c>
      <c r="K1292" t="s">
        <v>25</v>
      </c>
    </row>
    <row r="1293" spans="1:11">
      <c r="A1293" t="s">
        <v>14</v>
      </c>
      <c r="B1293" t="s">
        <v>19</v>
      </c>
      <c r="D1293" t="s">
        <v>55</v>
      </c>
      <c r="E1293" t="s">
        <v>27</v>
      </c>
      <c r="F1293" s="1">
        <v>41933</v>
      </c>
      <c r="G1293">
        <v>16</v>
      </c>
      <c r="H1293">
        <v>0</v>
      </c>
      <c r="I1293">
        <v>0</v>
      </c>
      <c r="K1293" t="s">
        <v>25</v>
      </c>
    </row>
    <row r="1294" spans="1:11">
      <c r="A1294" t="s">
        <v>7</v>
      </c>
      <c r="B1294" t="s">
        <v>8</v>
      </c>
      <c r="C1294" t="s">
        <v>16</v>
      </c>
      <c r="D1294" t="s">
        <v>55</v>
      </c>
      <c r="E1294" t="s">
        <v>27</v>
      </c>
      <c r="F1294" s="1">
        <v>41933</v>
      </c>
      <c r="G1294">
        <v>12</v>
      </c>
      <c r="H1294">
        <v>0</v>
      </c>
      <c r="I1294">
        <v>0</v>
      </c>
      <c r="K1294" t="s">
        <v>25</v>
      </c>
    </row>
    <row r="1295" spans="1:11">
      <c r="A1295" t="s">
        <v>7</v>
      </c>
      <c r="B1295" t="s">
        <v>8</v>
      </c>
      <c r="C1295" t="s">
        <v>16</v>
      </c>
      <c r="D1295" t="s">
        <v>55</v>
      </c>
      <c r="E1295" t="s">
        <v>27</v>
      </c>
      <c r="F1295" s="1">
        <v>41933</v>
      </c>
      <c r="G1295">
        <v>12</v>
      </c>
      <c r="H1295">
        <v>0</v>
      </c>
      <c r="I1295">
        <v>0</v>
      </c>
      <c r="K1295" t="s">
        <v>25</v>
      </c>
    </row>
    <row r="1296" spans="1:11">
      <c r="A1296" t="s">
        <v>7</v>
      </c>
      <c r="B1296" t="s">
        <v>8</v>
      </c>
      <c r="C1296" t="s">
        <v>16</v>
      </c>
      <c r="D1296" t="s">
        <v>55</v>
      </c>
      <c r="E1296" t="s">
        <v>27</v>
      </c>
      <c r="F1296" s="1">
        <v>41933</v>
      </c>
      <c r="G1296">
        <v>20</v>
      </c>
      <c r="H1296">
        <v>12.6</v>
      </c>
      <c r="I1296">
        <v>3.8</v>
      </c>
    </row>
    <row r="1297" spans="1:12">
      <c r="A1297" t="s">
        <v>7</v>
      </c>
      <c r="B1297" t="s">
        <v>8</v>
      </c>
      <c r="C1297" t="s">
        <v>16</v>
      </c>
      <c r="D1297" t="s">
        <v>55</v>
      </c>
      <c r="E1297" t="s">
        <v>27</v>
      </c>
      <c r="F1297" s="1">
        <v>41933</v>
      </c>
      <c r="G1297">
        <v>20</v>
      </c>
      <c r="H1297">
        <v>0</v>
      </c>
      <c r="I1297">
        <v>0</v>
      </c>
      <c r="K1297" t="s">
        <v>25</v>
      </c>
    </row>
    <row r="1298" spans="1:12">
      <c r="A1298" t="s">
        <v>7</v>
      </c>
      <c r="B1298" t="s">
        <v>8</v>
      </c>
      <c r="C1298" t="s">
        <v>16</v>
      </c>
      <c r="D1298" t="s">
        <v>55</v>
      </c>
      <c r="E1298" t="s">
        <v>27</v>
      </c>
      <c r="F1298" s="1">
        <v>41933</v>
      </c>
      <c r="G1298">
        <v>20</v>
      </c>
      <c r="H1298">
        <v>0</v>
      </c>
      <c r="I1298">
        <v>0</v>
      </c>
      <c r="K1298" t="s">
        <v>25</v>
      </c>
    </row>
    <row r="1299" spans="1:12">
      <c r="A1299" t="s">
        <v>7</v>
      </c>
      <c r="B1299" t="s">
        <v>8</v>
      </c>
      <c r="C1299" t="s">
        <v>16</v>
      </c>
      <c r="D1299" t="s">
        <v>55</v>
      </c>
      <c r="E1299" t="s">
        <v>27</v>
      </c>
      <c r="F1299" s="1">
        <v>41933</v>
      </c>
      <c r="G1299">
        <v>20</v>
      </c>
      <c r="H1299">
        <v>0</v>
      </c>
      <c r="I1299">
        <v>0</v>
      </c>
      <c r="K1299" t="s">
        <v>25</v>
      </c>
    </row>
    <row r="1300" spans="1:12">
      <c r="A1300" t="s">
        <v>14</v>
      </c>
      <c r="B1300" t="s">
        <v>22</v>
      </c>
      <c r="C1300" t="s">
        <v>16</v>
      </c>
      <c r="D1300" t="s">
        <v>55</v>
      </c>
      <c r="E1300" t="s">
        <v>27</v>
      </c>
      <c r="F1300" s="1">
        <v>41933</v>
      </c>
      <c r="G1300">
        <v>23</v>
      </c>
      <c r="H1300">
        <v>0</v>
      </c>
      <c r="I1300">
        <v>0</v>
      </c>
      <c r="K1300" t="s">
        <v>25</v>
      </c>
      <c r="L1300" t="s">
        <v>60</v>
      </c>
    </row>
    <row r="1301" spans="1:12">
      <c r="A1301" t="s">
        <v>14</v>
      </c>
      <c r="B1301" t="s">
        <v>22</v>
      </c>
      <c r="C1301" t="s">
        <v>16</v>
      </c>
      <c r="D1301" t="s">
        <v>55</v>
      </c>
      <c r="E1301" t="s">
        <v>27</v>
      </c>
      <c r="F1301" s="1">
        <v>41933</v>
      </c>
      <c r="G1301">
        <v>23</v>
      </c>
      <c r="H1301">
        <v>0</v>
      </c>
      <c r="I1301">
        <v>0</v>
      </c>
      <c r="K1301" t="s">
        <v>25</v>
      </c>
      <c r="L1301" t="s">
        <v>60</v>
      </c>
    </row>
    <row r="1302" spans="1:12">
      <c r="A1302" t="s">
        <v>14</v>
      </c>
      <c r="B1302" t="s">
        <v>22</v>
      </c>
      <c r="C1302" t="s">
        <v>16</v>
      </c>
      <c r="D1302" t="s">
        <v>55</v>
      </c>
      <c r="E1302" t="s">
        <v>27</v>
      </c>
      <c r="F1302" s="1">
        <v>41933</v>
      </c>
      <c r="G1302">
        <v>23</v>
      </c>
      <c r="H1302">
        <v>0</v>
      </c>
      <c r="I1302">
        <v>0</v>
      </c>
      <c r="K1302" t="s">
        <v>25</v>
      </c>
      <c r="L1302" t="s">
        <v>60</v>
      </c>
    </row>
    <row r="1303" spans="1:12">
      <c r="A1303" t="s">
        <v>14</v>
      </c>
      <c r="B1303" t="s">
        <v>22</v>
      </c>
      <c r="C1303" t="s">
        <v>16</v>
      </c>
      <c r="D1303" t="s">
        <v>55</v>
      </c>
      <c r="E1303" t="s">
        <v>27</v>
      </c>
      <c r="F1303" s="1">
        <v>41933</v>
      </c>
      <c r="G1303">
        <v>23</v>
      </c>
      <c r="H1303">
        <v>0</v>
      </c>
      <c r="I1303">
        <v>0</v>
      </c>
      <c r="K1303" t="s">
        <v>25</v>
      </c>
      <c r="L1303" t="s">
        <v>60</v>
      </c>
    </row>
    <row r="1304" spans="1:12">
      <c r="A1304" t="s">
        <v>14</v>
      </c>
      <c r="B1304" t="s">
        <v>22</v>
      </c>
      <c r="C1304" t="s">
        <v>16</v>
      </c>
      <c r="D1304" t="s">
        <v>55</v>
      </c>
      <c r="E1304" t="s">
        <v>27</v>
      </c>
      <c r="F1304" s="1">
        <v>41933</v>
      </c>
      <c r="G1304">
        <v>23</v>
      </c>
      <c r="H1304">
        <v>0</v>
      </c>
      <c r="I1304">
        <v>0</v>
      </c>
      <c r="K1304" t="s">
        <v>25</v>
      </c>
      <c r="L1304" t="s">
        <v>60</v>
      </c>
    </row>
    <row r="1305" spans="1:12">
      <c r="A1305" t="s">
        <v>14</v>
      </c>
      <c r="B1305" t="s">
        <v>22</v>
      </c>
      <c r="C1305" t="s">
        <v>16</v>
      </c>
      <c r="D1305" t="s">
        <v>55</v>
      </c>
      <c r="E1305" t="s">
        <v>27</v>
      </c>
      <c r="F1305" s="1">
        <v>41933</v>
      </c>
      <c r="G1305">
        <v>23</v>
      </c>
      <c r="H1305">
        <v>0</v>
      </c>
      <c r="I1305">
        <v>0</v>
      </c>
      <c r="K1305" t="s">
        <v>25</v>
      </c>
    </row>
    <row r="1306" spans="1:12">
      <c r="A1306" t="s">
        <v>14</v>
      </c>
      <c r="B1306" t="s">
        <v>22</v>
      </c>
      <c r="C1306" t="s">
        <v>16</v>
      </c>
      <c r="D1306" t="s">
        <v>55</v>
      </c>
      <c r="E1306" t="s">
        <v>27</v>
      </c>
      <c r="F1306" s="1">
        <v>41933</v>
      </c>
      <c r="G1306">
        <v>23</v>
      </c>
      <c r="H1306">
        <v>0</v>
      </c>
      <c r="I1306">
        <v>0</v>
      </c>
      <c r="K1306" t="s">
        <v>25</v>
      </c>
    </row>
    <row r="1307" spans="1:12">
      <c r="A1307" t="s">
        <v>14</v>
      </c>
      <c r="B1307" t="s">
        <v>22</v>
      </c>
      <c r="C1307" t="s">
        <v>16</v>
      </c>
      <c r="D1307" t="s">
        <v>55</v>
      </c>
      <c r="E1307" t="s">
        <v>27</v>
      </c>
      <c r="F1307" s="1">
        <v>41933</v>
      </c>
      <c r="G1307">
        <v>23</v>
      </c>
      <c r="H1307">
        <v>0</v>
      </c>
      <c r="I1307">
        <v>0</v>
      </c>
      <c r="K1307" t="s">
        <v>25</v>
      </c>
    </row>
    <row r="1308" spans="1:12">
      <c r="A1308" t="s">
        <v>14</v>
      </c>
      <c r="B1308" t="s">
        <v>22</v>
      </c>
      <c r="C1308" t="s">
        <v>16</v>
      </c>
      <c r="D1308" t="s">
        <v>55</v>
      </c>
      <c r="E1308" t="s">
        <v>27</v>
      </c>
      <c r="F1308" s="1">
        <v>41933</v>
      </c>
      <c r="G1308">
        <v>23</v>
      </c>
      <c r="H1308">
        <v>0</v>
      </c>
      <c r="I1308">
        <v>0</v>
      </c>
      <c r="K1308" t="s">
        <v>25</v>
      </c>
    </row>
    <row r="1309" spans="1:12">
      <c r="A1309" t="s">
        <v>14</v>
      </c>
      <c r="B1309" t="s">
        <v>22</v>
      </c>
      <c r="C1309" t="s">
        <v>16</v>
      </c>
      <c r="D1309" t="s">
        <v>55</v>
      </c>
      <c r="E1309" t="s">
        <v>27</v>
      </c>
      <c r="F1309" s="1">
        <v>41933</v>
      </c>
      <c r="G1309">
        <v>23</v>
      </c>
      <c r="H1309">
        <v>0</v>
      </c>
      <c r="I1309">
        <v>0</v>
      </c>
      <c r="K1309" t="s">
        <v>25</v>
      </c>
    </row>
    <row r="1310" spans="1:12">
      <c r="A1310" t="s">
        <v>14</v>
      </c>
      <c r="B1310" t="s">
        <v>22</v>
      </c>
      <c r="C1310" t="s">
        <v>16</v>
      </c>
      <c r="D1310" t="s">
        <v>55</v>
      </c>
      <c r="E1310" t="s">
        <v>27</v>
      </c>
      <c r="F1310" s="1">
        <v>41933</v>
      </c>
      <c r="G1310">
        <v>23</v>
      </c>
      <c r="H1310">
        <v>0</v>
      </c>
      <c r="I1310">
        <v>0</v>
      </c>
      <c r="K1310" t="s">
        <v>25</v>
      </c>
    </row>
    <row r="1311" spans="1:12">
      <c r="A1311" t="s">
        <v>14</v>
      </c>
      <c r="B1311" t="s">
        <v>22</v>
      </c>
      <c r="C1311" t="s">
        <v>16</v>
      </c>
      <c r="D1311" t="s">
        <v>55</v>
      </c>
      <c r="E1311" t="s">
        <v>27</v>
      </c>
      <c r="F1311" s="1">
        <v>41933</v>
      </c>
      <c r="G1311">
        <v>23</v>
      </c>
      <c r="H1311">
        <v>0</v>
      </c>
      <c r="I1311">
        <v>0</v>
      </c>
      <c r="K1311" t="s">
        <v>25</v>
      </c>
    </row>
    <row r="1312" spans="1:12">
      <c r="A1312" t="s">
        <v>14</v>
      </c>
      <c r="B1312" t="s">
        <v>58</v>
      </c>
      <c r="C1312" t="s">
        <v>16</v>
      </c>
      <c r="D1312" t="s">
        <v>55</v>
      </c>
      <c r="E1312" t="s">
        <v>27</v>
      </c>
      <c r="F1312" s="1">
        <v>41933</v>
      </c>
      <c r="G1312">
        <v>23</v>
      </c>
      <c r="H1312">
        <v>0</v>
      </c>
      <c r="I1312">
        <v>0</v>
      </c>
      <c r="K1312" t="s">
        <v>25</v>
      </c>
    </row>
    <row r="1313" spans="1:12">
      <c r="A1313" t="s">
        <v>14</v>
      </c>
      <c r="B1313" t="s">
        <v>58</v>
      </c>
      <c r="C1313" t="s">
        <v>16</v>
      </c>
      <c r="D1313" t="s">
        <v>55</v>
      </c>
      <c r="E1313" t="s">
        <v>27</v>
      </c>
      <c r="F1313" s="1">
        <v>41933</v>
      </c>
      <c r="G1313">
        <v>23</v>
      </c>
      <c r="H1313">
        <v>0</v>
      </c>
      <c r="I1313">
        <v>0</v>
      </c>
      <c r="K1313" t="s">
        <v>25</v>
      </c>
    </row>
    <row r="1314" spans="1:12">
      <c r="A1314" t="s">
        <v>14</v>
      </c>
      <c r="B1314" t="s">
        <v>58</v>
      </c>
      <c r="C1314" t="s">
        <v>16</v>
      </c>
      <c r="D1314" t="s">
        <v>55</v>
      </c>
      <c r="E1314" t="s">
        <v>27</v>
      </c>
      <c r="F1314" s="1">
        <v>41933</v>
      </c>
      <c r="G1314">
        <v>23</v>
      </c>
      <c r="H1314">
        <v>0</v>
      </c>
      <c r="I1314">
        <v>0</v>
      </c>
      <c r="K1314" t="s">
        <v>25</v>
      </c>
      <c r="L1314" t="s">
        <v>74</v>
      </c>
    </row>
    <row r="1315" spans="1:12">
      <c r="A1315" t="s">
        <v>14</v>
      </c>
      <c r="B1315" t="s">
        <v>58</v>
      </c>
      <c r="C1315" t="s">
        <v>16</v>
      </c>
      <c r="D1315" t="s">
        <v>55</v>
      </c>
      <c r="E1315" t="s">
        <v>27</v>
      </c>
      <c r="F1315" s="1">
        <v>41933</v>
      </c>
      <c r="G1315">
        <v>23</v>
      </c>
      <c r="H1315">
        <v>0</v>
      </c>
      <c r="I1315">
        <v>0</v>
      </c>
      <c r="K1315" t="s">
        <v>25</v>
      </c>
      <c r="L1315" t="s">
        <v>74</v>
      </c>
    </row>
    <row r="1316" spans="1:12">
      <c r="A1316" t="s">
        <v>14</v>
      </c>
      <c r="B1316" t="s">
        <v>58</v>
      </c>
      <c r="C1316" t="s">
        <v>16</v>
      </c>
      <c r="D1316" t="s">
        <v>55</v>
      </c>
      <c r="E1316" t="s">
        <v>27</v>
      </c>
      <c r="F1316" s="1">
        <v>41933</v>
      </c>
      <c r="G1316">
        <v>23</v>
      </c>
      <c r="H1316">
        <v>0</v>
      </c>
      <c r="I1316">
        <v>0</v>
      </c>
      <c r="K1316" t="s">
        <v>25</v>
      </c>
      <c r="L1316" t="s">
        <v>74</v>
      </c>
    </row>
    <row r="1317" spans="1:12">
      <c r="A1317" t="s">
        <v>14</v>
      </c>
      <c r="B1317" t="s">
        <v>58</v>
      </c>
      <c r="C1317" t="s">
        <v>16</v>
      </c>
      <c r="D1317" t="s">
        <v>55</v>
      </c>
      <c r="E1317" t="s">
        <v>27</v>
      </c>
      <c r="F1317" s="1">
        <v>41933</v>
      </c>
      <c r="G1317">
        <v>23</v>
      </c>
      <c r="H1317">
        <v>0</v>
      </c>
      <c r="I1317">
        <v>0</v>
      </c>
      <c r="K1317" t="s">
        <v>25</v>
      </c>
      <c r="L1317" t="s">
        <v>74</v>
      </c>
    </row>
    <row r="1318" spans="1:12">
      <c r="A1318" t="s">
        <v>14</v>
      </c>
      <c r="B1318" t="s">
        <v>58</v>
      </c>
      <c r="C1318" t="s">
        <v>16</v>
      </c>
      <c r="D1318" t="s">
        <v>55</v>
      </c>
      <c r="E1318" t="s">
        <v>27</v>
      </c>
      <c r="F1318" s="1">
        <v>41933</v>
      </c>
      <c r="G1318">
        <v>23</v>
      </c>
      <c r="H1318">
        <v>0</v>
      </c>
      <c r="I1318">
        <v>0</v>
      </c>
      <c r="K1318" t="s">
        <v>25</v>
      </c>
      <c r="L1318" t="s">
        <v>74</v>
      </c>
    </row>
    <row r="1319" spans="1:12">
      <c r="A1319" t="s">
        <v>14</v>
      </c>
      <c r="B1319" t="s">
        <v>58</v>
      </c>
      <c r="C1319" t="s">
        <v>16</v>
      </c>
      <c r="D1319" t="s">
        <v>55</v>
      </c>
      <c r="E1319" t="s">
        <v>27</v>
      </c>
      <c r="F1319" s="1">
        <v>41933</v>
      </c>
      <c r="G1319">
        <v>23</v>
      </c>
      <c r="H1319">
        <v>0</v>
      </c>
      <c r="I1319">
        <v>0</v>
      </c>
      <c r="K1319" t="s">
        <v>25</v>
      </c>
      <c r="L1319" t="s">
        <v>75</v>
      </c>
    </row>
    <row r="1320" spans="1:12">
      <c r="A1320" t="s">
        <v>14</v>
      </c>
      <c r="B1320" t="s">
        <v>41</v>
      </c>
      <c r="C1320" t="s">
        <v>16</v>
      </c>
      <c r="D1320" t="s">
        <v>55</v>
      </c>
      <c r="E1320" t="s">
        <v>27</v>
      </c>
      <c r="F1320" s="1">
        <v>41933</v>
      </c>
      <c r="G1320">
        <v>21</v>
      </c>
      <c r="H1320">
        <v>0</v>
      </c>
      <c r="I1320">
        <v>0</v>
      </c>
      <c r="K1320" t="s">
        <v>25</v>
      </c>
    </row>
    <row r="1321" spans="1:12">
      <c r="A1321" t="s">
        <v>14</v>
      </c>
      <c r="B1321" t="s">
        <v>41</v>
      </c>
      <c r="C1321" t="s">
        <v>16</v>
      </c>
      <c r="D1321" t="s">
        <v>55</v>
      </c>
      <c r="E1321" t="s">
        <v>27</v>
      </c>
      <c r="F1321" s="1">
        <v>41933</v>
      </c>
      <c r="G1321">
        <v>21</v>
      </c>
      <c r="H1321">
        <v>0</v>
      </c>
      <c r="I1321">
        <v>0</v>
      </c>
      <c r="K1321" t="s">
        <v>25</v>
      </c>
    </row>
    <row r="1322" spans="1:12">
      <c r="A1322" t="s">
        <v>14</v>
      </c>
      <c r="B1322" t="s">
        <v>41</v>
      </c>
      <c r="C1322" t="s">
        <v>16</v>
      </c>
      <c r="D1322" t="s">
        <v>55</v>
      </c>
      <c r="E1322" t="s">
        <v>27</v>
      </c>
      <c r="F1322" s="1">
        <v>41933</v>
      </c>
      <c r="G1322">
        <v>21</v>
      </c>
      <c r="H1322">
        <v>0</v>
      </c>
      <c r="I1322">
        <v>0</v>
      </c>
      <c r="K1322" t="s">
        <v>25</v>
      </c>
    </row>
    <row r="1323" spans="1:12">
      <c r="A1323" t="s">
        <v>14</v>
      </c>
      <c r="B1323" t="s">
        <v>41</v>
      </c>
      <c r="C1323" t="s">
        <v>16</v>
      </c>
      <c r="D1323" t="s">
        <v>55</v>
      </c>
      <c r="E1323" t="s">
        <v>27</v>
      </c>
      <c r="F1323" s="1">
        <v>41933</v>
      </c>
      <c r="G1323">
        <v>21</v>
      </c>
      <c r="H1323">
        <v>0</v>
      </c>
      <c r="I1323">
        <v>0</v>
      </c>
      <c r="K1323" t="s">
        <v>25</v>
      </c>
    </row>
    <row r="1324" spans="1:12">
      <c r="A1324" t="s">
        <v>14</v>
      </c>
      <c r="B1324" t="s">
        <v>41</v>
      </c>
      <c r="C1324" t="s">
        <v>16</v>
      </c>
      <c r="D1324" t="s">
        <v>55</v>
      </c>
      <c r="E1324" t="s">
        <v>27</v>
      </c>
      <c r="F1324" s="1">
        <v>41933</v>
      </c>
      <c r="G1324">
        <v>21</v>
      </c>
      <c r="H1324">
        <v>0</v>
      </c>
      <c r="I1324">
        <v>0</v>
      </c>
      <c r="K1324" t="s">
        <v>25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4"/>
  <sheetViews>
    <sheetView workbookViewId="0">
      <selection activeCell="L12" sqref="L12"/>
    </sheetView>
  </sheetViews>
  <sheetFormatPr baseColWidth="10" defaultColWidth="8.83203125" defaultRowHeight="14" x14ac:dyDescent="0"/>
  <cols>
    <col min="1" max="1" width="10.33203125" customWidth="1"/>
    <col min="2" max="2" width="9.5" customWidth="1"/>
    <col min="3" max="3" width="12.5" customWidth="1"/>
    <col min="4" max="4" width="16.33203125" customWidth="1"/>
    <col min="5" max="5" width="13.5" customWidth="1"/>
    <col min="6" max="6" width="4" customWidth="1"/>
  </cols>
  <sheetData>
    <row r="1" spans="1:6">
      <c r="A1" s="2" t="s">
        <v>10</v>
      </c>
      <c r="B1" s="2" t="s">
        <v>0</v>
      </c>
      <c r="C1" s="2" t="s">
        <v>78</v>
      </c>
      <c r="D1" s="2" t="s">
        <v>3</v>
      </c>
      <c r="E1" s="2" t="s">
        <v>4</v>
      </c>
      <c r="F1" s="2"/>
    </row>
    <row r="2" spans="1:6">
      <c r="A2" t="s">
        <v>61</v>
      </c>
      <c r="B2" t="s">
        <v>62</v>
      </c>
      <c r="C2" t="s">
        <v>16</v>
      </c>
      <c r="D2">
        <v>0</v>
      </c>
      <c r="E2">
        <v>0</v>
      </c>
    </row>
    <row r="3" spans="1:6">
      <c r="A3" t="s">
        <v>61</v>
      </c>
      <c r="B3" t="s">
        <v>62</v>
      </c>
      <c r="C3" t="s">
        <v>16</v>
      </c>
      <c r="D3">
        <v>0</v>
      </c>
      <c r="E3">
        <v>0</v>
      </c>
    </row>
    <row r="4" spans="1:6">
      <c r="A4" t="s">
        <v>61</v>
      </c>
      <c r="B4" t="s">
        <v>62</v>
      </c>
      <c r="C4" t="s">
        <v>16</v>
      </c>
      <c r="D4">
        <v>0</v>
      </c>
      <c r="E4">
        <v>0</v>
      </c>
    </row>
    <row r="5" spans="1:6">
      <c r="A5" t="s">
        <v>61</v>
      </c>
      <c r="B5" t="s">
        <v>62</v>
      </c>
      <c r="C5" t="s">
        <v>16</v>
      </c>
      <c r="D5">
        <v>0</v>
      </c>
      <c r="E5">
        <v>0</v>
      </c>
    </row>
    <row r="6" spans="1:6">
      <c r="A6" t="s">
        <v>49</v>
      </c>
      <c r="B6" t="s">
        <v>50</v>
      </c>
      <c r="C6" t="s">
        <v>9</v>
      </c>
      <c r="D6">
        <v>32.299999999999997</v>
      </c>
      <c r="E6">
        <v>9.5</v>
      </c>
    </row>
    <row r="7" spans="1:6">
      <c r="A7" t="s">
        <v>49</v>
      </c>
      <c r="B7" t="s">
        <v>50</v>
      </c>
      <c r="C7" t="s">
        <v>9</v>
      </c>
      <c r="D7">
        <v>19.600000000000001</v>
      </c>
      <c r="E7">
        <v>8.6999999999999993</v>
      </c>
    </row>
    <row r="8" spans="1:6">
      <c r="A8" t="s">
        <v>49</v>
      </c>
      <c r="B8" t="s">
        <v>50</v>
      </c>
      <c r="C8" t="s">
        <v>9</v>
      </c>
      <c r="D8">
        <v>16.399999999999999</v>
      </c>
      <c r="E8">
        <v>5.0999999999999996</v>
      </c>
    </row>
    <row r="9" spans="1:6">
      <c r="A9" t="s">
        <v>49</v>
      </c>
      <c r="B9" t="s">
        <v>50</v>
      </c>
      <c r="C9" t="s">
        <v>9</v>
      </c>
      <c r="D9">
        <v>15.7</v>
      </c>
      <c r="E9">
        <v>5.7</v>
      </c>
    </row>
    <row r="10" spans="1:6">
      <c r="A10" t="s">
        <v>49</v>
      </c>
      <c r="B10" t="s">
        <v>50</v>
      </c>
      <c r="C10" t="s">
        <v>9</v>
      </c>
      <c r="D10">
        <v>15.1</v>
      </c>
      <c r="E10">
        <v>6.2</v>
      </c>
    </row>
    <row r="11" spans="1:6">
      <c r="A11" t="s">
        <v>49</v>
      </c>
      <c r="B11" t="s">
        <v>50</v>
      </c>
      <c r="C11" t="s">
        <v>9</v>
      </c>
      <c r="D11">
        <v>14.1</v>
      </c>
      <c r="E11">
        <v>5.8</v>
      </c>
    </row>
    <row r="12" spans="1:6">
      <c r="A12" t="s">
        <v>49</v>
      </c>
      <c r="B12" t="s">
        <v>50</v>
      </c>
      <c r="C12" t="s">
        <v>9</v>
      </c>
      <c r="D12">
        <v>12.9</v>
      </c>
      <c r="E12">
        <v>4.8</v>
      </c>
    </row>
    <row r="13" spans="1:6">
      <c r="A13" t="s">
        <v>49</v>
      </c>
      <c r="B13" t="s">
        <v>50</v>
      </c>
      <c r="C13" t="s">
        <v>9</v>
      </c>
      <c r="D13">
        <v>12.3</v>
      </c>
      <c r="E13">
        <v>3.6</v>
      </c>
    </row>
    <row r="14" spans="1:6">
      <c r="A14" t="s">
        <v>49</v>
      </c>
      <c r="B14" t="s">
        <v>50</v>
      </c>
      <c r="C14" t="s">
        <v>9</v>
      </c>
      <c r="D14">
        <v>6.4</v>
      </c>
      <c r="E14">
        <v>2.9</v>
      </c>
    </row>
    <row r="15" spans="1:6">
      <c r="A15" t="s">
        <v>49</v>
      </c>
      <c r="B15" t="s">
        <v>50</v>
      </c>
      <c r="C15" t="s">
        <v>9</v>
      </c>
      <c r="D15">
        <v>4.9000000000000004</v>
      </c>
      <c r="E15">
        <v>2</v>
      </c>
    </row>
    <row r="16" spans="1:6">
      <c r="A16" t="s">
        <v>49</v>
      </c>
      <c r="B16" t="s">
        <v>50</v>
      </c>
      <c r="C16" t="s">
        <v>9</v>
      </c>
      <c r="D16">
        <v>0</v>
      </c>
      <c r="E16">
        <v>0</v>
      </c>
    </row>
    <row r="17" spans="1:5">
      <c r="A17" t="s">
        <v>49</v>
      </c>
      <c r="B17" t="s">
        <v>50</v>
      </c>
      <c r="C17" t="s">
        <v>9</v>
      </c>
      <c r="D17">
        <v>0</v>
      </c>
      <c r="E17">
        <v>0</v>
      </c>
    </row>
    <row r="18" spans="1:5">
      <c r="A18" t="s">
        <v>49</v>
      </c>
      <c r="B18" t="s">
        <v>50</v>
      </c>
      <c r="C18" t="s">
        <v>9</v>
      </c>
      <c r="D18">
        <v>0</v>
      </c>
      <c r="E18">
        <v>0</v>
      </c>
    </row>
    <row r="19" spans="1:5">
      <c r="A19" t="s">
        <v>49</v>
      </c>
      <c r="B19" t="s">
        <v>50</v>
      </c>
      <c r="C19" t="s">
        <v>9</v>
      </c>
      <c r="D19">
        <v>0</v>
      </c>
      <c r="E19">
        <v>0</v>
      </c>
    </row>
    <row r="20" spans="1:5">
      <c r="A20" t="s">
        <v>49</v>
      </c>
      <c r="B20" t="s">
        <v>50</v>
      </c>
      <c r="C20" t="s">
        <v>9</v>
      </c>
      <c r="D20">
        <v>0</v>
      </c>
      <c r="E20">
        <v>0</v>
      </c>
    </row>
    <row r="21" spans="1:5">
      <c r="A21" t="s">
        <v>49</v>
      </c>
      <c r="B21" t="s">
        <v>50</v>
      </c>
      <c r="C21" t="s">
        <v>9</v>
      </c>
      <c r="D21">
        <v>0</v>
      </c>
      <c r="E21">
        <v>0</v>
      </c>
    </row>
    <row r="22" spans="1:5">
      <c r="A22" t="s">
        <v>49</v>
      </c>
      <c r="B22" t="s">
        <v>50</v>
      </c>
      <c r="C22" t="s">
        <v>9</v>
      </c>
      <c r="D22">
        <v>0</v>
      </c>
      <c r="E22">
        <v>0</v>
      </c>
    </row>
    <row r="23" spans="1:5">
      <c r="A23" t="s">
        <v>49</v>
      </c>
      <c r="B23" t="s">
        <v>50</v>
      </c>
      <c r="C23" t="s">
        <v>9</v>
      </c>
      <c r="D23">
        <v>0</v>
      </c>
      <c r="E23">
        <v>0</v>
      </c>
    </row>
    <row r="24" spans="1:5">
      <c r="A24" t="s">
        <v>49</v>
      </c>
      <c r="B24" t="s">
        <v>50</v>
      </c>
      <c r="C24" t="s">
        <v>9</v>
      </c>
      <c r="D24">
        <v>0</v>
      </c>
      <c r="E24">
        <v>0</v>
      </c>
    </row>
    <row r="25" spans="1:5">
      <c r="A25" t="s">
        <v>49</v>
      </c>
      <c r="B25" t="s">
        <v>50</v>
      </c>
      <c r="C25" t="s">
        <v>9</v>
      </c>
      <c r="D25">
        <v>0</v>
      </c>
      <c r="E25">
        <v>0</v>
      </c>
    </row>
    <row r="26" spans="1:5">
      <c r="A26" t="s">
        <v>49</v>
      </c>
      <c r="B26" t="s">
        <v>50</v>
      </c>
      <c r="C26" t="s">
        <v>9</v>
      </c>
      <c r="D26">
        <v>0</v>
      </c>
      <c r="E26">
        <v>0</v>
      </c>
    </row>
    <row r="27" spans="1:5">
      <c r="A27" t="s">
        <v>49</v>
      </c>
      <c r="B27" t="s">
        <v>50</v>
      </c>
      <c r="C27" t="s">
        <v>9</v>
      </c>
      <c r="D27">
        <v>0</v>
      </c>
      <c r="E27">
        <v>0</v>
      </c>
    </row>
    <row r="28" spans="1:5">
      <c r="A28" t="s">
        <v>49</v>
      </c>
      <c r="B28" t="s">
        <v>50</v>
      </c>
      <c r="C28" t="s">
        <v>9</v>
      </c>
      <c r="D28">
        <v>0</v>
      </c>
      <c r="E28">
        <v>0</v>
      </c>
    </row>
    <row r="29" spans="1:5">
      <c r="A29" t="s">
        <v>49</v>
      </c>
      <c r="B29" t="s">
        <v>50</v>
      </c>
      <c r="C29" t="s">
        <v>9</v>
      </c>
      <c r="D29">
        <v>0</v>
      </c>
      <c r="E29">
        <v>0</v>
      </c>
    </row>
    <row r="30" spans="1:5">
      <c r="A30" t="s">
        <v>49</v>
      </c>
      <c r="B30" t="s">
        <v>50</v>
      </c>
      <c r="C30" t="s">
        <v>9</v>
      </c>
      <c r="D30">
        <v>0</v>
      </c>
      <c r="E30">
        <v>0</v>
      </c>
    </row>
    <row r="31" spans="1:5">
      <c r="A31" t="s">
        <v>49</v>
      </c>
      <c r="B31" t="s">
        <v>50</v>
      </c>
      <c r="C31" t="s">
        <v>9</v>
      </c>
      <c r="D31">
        <v>0</v>
      </c>
      <c r="E31">
        <v>0</v>
      </c>
    </row>
    <row r="32" spans="1:5">
      <c r="A32" t="s">
        <v>49</v>
      </c>
      <c r="B32" t="s">
        <v>50</v>
      </c>
      <c r="C32" t="s">
        <v>9</v>
      </c>
      <c r="D32">
        <v>0</v>
      </c>
      <c r="E32">
        <v>0</v>
      </c>
    </row>
    <row r="33" spans="1:5">
      <c r="A33" t="s">
        <v>49</v>
      </c>
      <c r="B33" t="s">
        <v>50</v>
      </c>
      <c r="C33" t="s">
        <v>9</v>
      </c>
      <c r="D33">
        <v>0</v>
      </c>
      <c r="E33">
        <v>0</v>
      </c>
    </row>
    <row r="34" spans="1:5">
      <c r="A34" t="s">
        <v>49</v>
      </c>
      <c r="B34" t="s">
        <v>50</v>
      </c>
      <c r="C34" t="s">
        <v>9</v>
      </c>
      <c r="D34">
        <v>0</v>
      </c>
      <c r="E34">
        <v>0</v>
      </c>
    </row>
    <row r="35" spans="1:5">
      <c r="A35" t="s">
        <v>49</v>
      </c>
      <c r="B35" t="s">
        <v>50</v>
      </c>
      <c r="C35" t="s">
        <v>9</v>
      </c>
      <c r="D35">
        <v>0</v>
      </c>
      <c r="E35">
        <v>0</v>
      </c>
    </row>
    <row r="36" spans="1:5">
      <c r="A36" t="s">
        <v>49</v>
      </c>
      <c r="B36" t="s">
        <v>50</v>
      </c>
      <c r="C36" t="s">
        <v>16</v>
      </c>
      <c r="D36">
        <v>38.9</v>
      </c>
      <c r="E36">
        <v>6.5</v>
      </c>
    </row>
    <row r="37" spans="1:5">
      <c r="A37" t="s">
        <v>49</v>
      </c>
      <c r="B37" t="s">
        <v>50</v>
      </c>
      <c r="C37" t="s">
        <v>16</v>
      </c>
      <c r="D37">
        <v>31.7</v>
      </c>
      <c r="E37">
        <v>7.5</v>
      </c>
    </row>
    <row r="38" spans="1:5">
      <c r="A38" t="s">
        <v>49</v>
      </c>
      <c r="B38" t="s">
        <v>50</v>
      </c>
      <c r="C38" t="s">
        <v>16</v>
      </c>
      <c r="D38">
        <v>31.6</v>
      </c>
      <c r="E38">
        <v>13.4</v>
      </c>
    </row>
    <row r="39" spans="1:5">
      <c r="A39" t="s">
        <v>49</v>
      </c>
      <c r="B39" t="s">
        <v>50</v>
      </c>
      <c r="C39" t="s">
        <v>16</v>
      </c>
      <c r="D39">
        <v>27.8</v>
      </c>
      <c r="E39">
        <v>13.3</v>
      </c>
    </row>
    <row r="40" spans="1:5">
      <c r="A40" t="s">
        <v>49</v>
      </c>
      <c r="B40" t="s">
        <v>50</v>
      </c>
      <c r="C40" t="s">
        <v>16</v>
      </c>
      <c r="D40">
        <v>27.4</v>
      </c>
      <c r="E40">
        <v>14.8</v>
      </c>
    </row>
    <row r="41" spans="1:5">
      <c r="A41" t="s">
        <v>49</v>
      </c>
      <c r="B41" t="s">
        <v>50</v>
      </c>
      <c r="C41" t="s">
        <v>16</v>
      </c>
      <c r="D41">
        <v>12</v>
      </c>
      <c r="E41">
        <v>10.6</v>
      </c>
    </row>
    <row r="42" spans="1:5">
      <c r="A42" t="s">
        <v>49</v>
      </c>
      <c r="B42" t="s">
        <v>50</v>
      </c>
      <c r="C42" t="s">
        <v>16</v>
      </c>
      <c r="D42">
        <v>0</v>
      </c>
      <c r="E42">
        <v>0</v>
      </c>
    </row>
    <row r="43" spans="1:5">
      <c r="A43" t="s">
        <v>49</v>
      </c>
      <c r="B43" t="s">
        <v>50</v>
      </c>
      <c r="C43" t="s">
        <v>16</v>
      </c>
      <c r="D43">
        <v>0</v>
      </c>
      <c r="E43">
        <v>0</v>
      </c>
    </row>
    <row r="44" spans="1:5">
      <c r="A44" t="s">
        <v>49</v>
      </c>
      <c r="B44" t="s">
        <v>50</v>
      </c>
      <c r="C44" t="s">
        <v>16</v>
      </c>
      <c r="D44">
        <v>0</v>
      </c>
      <c r="E44">
        <v>0</v>
      </c>
    </row>
    <row r="45" spans="1:5">
      <c r="A45" t="s">
        <v>7</v>
      </c>
      <c r="B45" t="s">
        <v>33</v>
      </c>
      <c r="C45" t="s">
        <v>9</v>
      </c>
      <c r="D45">
        <v>0</v>
      </c>
      <c r="E45">
        <v>0</v>
      </c>
    </row>
    <row r="46" spans="1:5">
      <c r="A46" t="s">
        <v>7</v>
      </c>
      <c r="B46" t="s">
        <v>33</v>
      </c>
      <c r="C46" t="s">
        <v>9</v>
      </c>
      <c r="D46">
        <v>0</v>
      </c>
      <c r="E46">
        <v>0</v>
      </c>
    </row>
    <row r="47" spans="1:5">
      <c r="A47" t="s">
        <v>7</v>
      </c>
      <c r="B47" t="s">
        <v>33</v>
      </c>
      <c r="C47" t="s">
        <v>16</v>
      </c>
      <c r="D47">
        <v>11.9</v>
      </c>
      <c r="E47">
        <v>6.2</v>
      </c>
    </row>
    <row r="48" spans="1:5">
      <c r="A48" t="s">
        <v>7</v>
      </c>
      <c r="B48" t="s">
        <v>12</v>
      </c>
      <c r="D48">
        <v>44.2</v>
      </c>
      <c r="E48">
        <v>14.1</v>
      </c>
    </row>
    <row r="49" spans="1:5">
      <c r="A49" t="s">
        <v>7</v>
      </c>
      <c r="B49" t="s">
        <v>12</v>
      </c>
      <c r="D49">
        <v>29</v>
      </c>
      <c r="E49">
        <v>6.4</v>
      </c>
    </row>
    <row r="50" spans="1:5">
      <c r="A50" t="s">
        <v>7</v>
      </c>
      <c r="B50" t="s">
        <v>12</v>
      </c>
      <c r="D50">
        <v>27.9</v>
      </c>
      <c r="E50">
        <v>14.9</v>
      </c>
    </row>
    <row r="51" spans="1:5">
      <c r="A51" t="s">
        <v>7</v>
      </c>
      <c r="B51" t="s">
        <v>12</v>
      </c>
      <c r="D51">
        <v>27.6</v>
      </c>
      <c r="E51">
        <v>6.6</v>
      </c>
    </row>
    <row r="52" spans="1:5">
      <c r="A52" t="s">
        <v>7</v>
      </c>
      <c r="B52" t="s">
        <v>12</v>
      </c>
      <c r="D52">
        <v>26.6</v>
      </c>
      <c r="E52">
        <v>14.2</v>
      </c>
    </row>
    <row r="53" spans="1:5">
      <c r="A53" t="s">
        <v>7</v>
      </c>
      <c r="B53" t="s">
        <v>12</v>
      </c>
      <c r="D53">
        <v>24.7</v>
      </c>
      <c r="E53">
        <v>12.6</v>
      </c>
    </row>
    <row r="54" spans="1:5">
      <c r="A54" t="s">
        <v>7</v>
      </c>
      <c r="B54" t="s">
        <v>12</v>
      </c>
      <c r="D54">
        <v>24.7</v>
      </c>
      <c r="E54">
        <v>7.5</v>
      </c>
    </row>
    <row r="55" spans="1:5">
      <c r="A55" t="s">
        <v>7</v>
      </c>
      <c r="B55" t="s">
        <v>12</v>
      </c>
      <c r="D55">
        <v>24.4</v>
      </c>
      <c r="E55">
        <v>7.7</v>
      </c>
    </row>
    <row r="56" spans="1:5">
      <c r="A56" t="s">
        <v>7</v>
      </c>
      <c r="B56" t="s">
        <v>12</v>
      </c>
      <c r="D56">
        <v>24.1</v>
      </c>
      <c r="E56">
        <v>5.6</v>
      </c>
    </row>
    <row r="57" spans="1:5">
      <c r="A57" t="s">
        <v>7</v>
      </c>
      <c r="B57" t="s">
        <v>12</v>
      </c>
      <c r="D57">
        <v>24</v>
      </c>
      <c r="E57">
        <v>11.2</v>
      </c>
    </row>
    <row r="58" spans="1:5">
      <c r="A58" t="s">
        <v>7</v>
      </c>
      <c r="B58" t="s">
        <v>12</v>
      </c>
      <c r="D58">
        <v>23.8</v>
      </c>
      <c r="E58">
        <v>10.199999999999999</v>
      </c>
    </row>
    <row r="59" spans="1:5">
      <c r="A59" t="s">
        <v>7</v>
      </c>
      <c r="B59" t="s">
        <v>12</v>
      </c>
      <c r="D59">
        <v>23.8</v>
      </c>
      <c r="E59">
        <v>13.5</v>
      </c>
    </row>
    <row r="60" spans="1:5">
      <c r="A60" t="s">
        <v>7</v>
      </c>
      <c r="B60" t="s">
        <v>12</v>
      </c>
      <c r="D60">
        <v>23.4</v>
      </c>
      <c r="E60">
        <v>8.9</v>
      </c>
    </row>
    <row r="61" spans="1:5">
      <c r="A61" t="s">
        <v>7</v>
      </c>
      <c r="B61" t="s">
        <v>12</v>
      </c>
      <c r="D61">
        <v>22.8</v>
      </c>
      <c r="E61">
        <v>4.9000000000000004</v>
      </c>
    </row>
    <row r="62" spans="1:5">
      <c r="A62" t="s">
        <v>7</v>
      </c>
      <c r="B62" t="s">
        <v>12</v>
      </c>
      <c r="D62">
        <v>22</v>
      </c>
      <c r="E62">
        <v>12.4</v>
      </c>
    </row>
    <row r="63" spans="1:5">
      <c r="A63" t="s">
        <v>7</v>
      </c>
      <c r="B63" t="s">
        <v>12</v>
      </c>
      <c r="D63">
        <v>22</v>
      </c>
      <c r="E63">
        <v>10.6</v>
      </c>
    </row>
    <row r="64" spans="1:5">
      <c r="A64" t="s">
        <v>7</v>
      </c>
      <c r="B64" t="s">
        <v>12</v>
      </c>
      <c r="D64">
        <v>21.5</v>
      </c>
      <c r="E64">
        <v>5.3</v>
      </c>
    </row>
    <row r="65" spans="1:5">
      <c r="A65" t="s">
        <v>7</v>
      </c>
      <c r="B65" t="s">
        <v>12</v>
      </c>
      <c r="D65">
        <v>21.5</v>
      </c>
      <c r="E65">
        <v>14.6</v>
      </c>
    </row>
    <row r="66" spans="1:5">
      <c r="A66" t="s">
        <v>7</v>
      </c>
      <c r="B66" t="s">
        <v>12</v>
      </c>
      <c r="D66">
        <v>21.5</v>
      </c>
      <c r="E66">
        <v>10.7</v>
      </c>
    </row>
    <row r="67" spans="1:5">
      <c r="A67" t="s">
        <v>7</v>
      </c>
      <c r="B67" t="s">
        <v>12</v>
      </c>
      <c r="D67">
        <v>21.5</v>
      </c>
      <c r="E67">
        <v>11.7</v>
      </c>
    </row>
    <row r="68" spans="1:5">
      <c r="A68" t="s">
        <v>7</v>
      </c>
      <c r="B68" t="s">
        <v>12</v>
      </c>
      <c r="D68">
        <v>20.9</v>
      </c>
      <c r="E68">
        <v>6.2</v>
      </c>
    </row>
    <row r="69" spans="1:5">
      <c r="A69" t="s">
        <v>7</v>
      </c>
      <c r="B69" t="s">
        <v>12</v>
      </c>
      <c r="D69">
        <v>20.7</v>
      </c>
      <c r="E69">
        <v>11.1</v>
      </c>
    </row>
    <row r="70" spans="1:5">
      <c r="A70" t="s">
        <v>7</v>
      </c>
      <c r="B70" t="s">
        <v>12</v>
      </c>
      <c r="D70">
        <v>20.399999999999999</v>
      </c>
      <c r="E70">
        <v>10.3</v>
      </c>
    </row>
    <row r="71" spans="1:5">
      <c r="A71" t="s">
        <v>7</v>
      </c>
      <c r="B71" t="s">
        <v>12</v>
      </c>
      <c r="D71">
        <v>20.3</v>
      </c>
      <c r="E71">
        <v>11.8</v>
      </c>
    </row>
    <row r="72" spans="1:5">
      <c r="A72" t="s">
        <v>7</v>
      </c>
      <c r="B72" t="s">
        <v>12</v>
      </c>
      <c r="D72">
        <v>20.3</v>
      </c>
      <c r="E72">
        <v>8.6</v>
      </c>
    </row>
    <row r="73" spans="1:5">
      <c r="A73" t="s">
        <v>7</v>
      </c>
      <c r="B73" t="s">
        <v>12</v>
      </c>
      <c r="D73">
        <v>19.600000000000001</v>
      </c>
      <c r="E73">
        <v>8.1</v>
      </c>
    </row>
    <row r="74" spans="1:5">
      <c r="A74" t="s">
        <v>7</v>
      </c>
      <c r="B74" t="s">
        <v>12</v>
      </c>
      <c r="D74">
        <v>19.100000000000001</v>
      </c>
      <c r="E74">
        <v>7.2</v>
      </c>
    </row>
    <row r="75" spans="1:5">
      <c r="A75" t="s">
        <v>7</v>
      </c>
      <c r="B75" t="s">
        <v>12</v>
      </c>
      <c r="D75">
        <v>19.100000000000001</v>
      </c>
      <c r="E75">
        <v>7.4</v>
      </c>
    </row>
    <row r="76" spans="1:5">
      <c r="A76" t="s">
        <v>7</v>
      </c>
      <c r="B76" t="s">
        <v>12</v>
      </c>
      <c r="D76">
        <v>18.3</v>
      </c>
      <c r="E76">
        <v>5.0999999999999996</v>
      </c>
    </row>
    <row r="77" spans="1:5">
      <c r="A77" t="s">
        <v>7</v>
      </c>
      <c r="B77" t="s">
        <v>12</v>
      </c>
      <c r="D77">
        <v>17.899999999999999</v>
      </c>
      <c r="E77">
        <v>9.6999999999999993</v>
      </c>
    </row>
    <row r="78" spans="1:5">
      <c r="A78" t="s">
        <v>7</v>
      </c>
      <c r="B78" t="s">
        <v>12</v>
      </c>
      <c r="D78">
        <v>17.8</v>
      </c>
      <c r="E78">
        <v>8.1</v>
      </c>
    </row>
    <row r="79" spans="1:5">
      <c r="A79" t="s">
        <v>7</v>
      </c>
      <c r="B79" t="s">
        <v>12</v>
      </c>
      <c r="D79">
        <v>16.899999999999999</v>
      </c>
      <c r="E79">
        <v>13.1</v>
      </c>
    </row>
    <row r="80" spans="1:5">
      <c r="A80" t="s">
        <v>7</v>
      </c>
      <c r="B80" t="s">
        <v>12</v>
      </c>
      <c r="D80">
        <v>16.8</v>
      </c>
      <c r="E80">
        <v>9.6999999999999993</v>
      </c>
    </row>
    <row r="81" spans="1:5">
      <c r="A81" t="s">
        <v>7</v>
      </c>
      <c r="B81" t="s">
        <v>12</v>
      </c>
      <c r="D81">
        <v>16.600000000000001</v>
      </c>
      <c r="E81">
        <v>8.9</v>
      </c>
    </row>
    <row r="82" spans="1:5">
      <c r="A82" t="s">
        <v>7</v>
      </c>
      <c r="B82" t="s">
        <v>12</v>
      </c>
      <c r="D82">
        <v>15.8</v>
      </c>
      <c r="E82">
        <v>12</v>
      </c>
    </row>
    <row r="83" spans="1:5">
      <c r="A83" t="s">
        <v>7</v>
      </c>
      <c r="B83" t="s">
        <v>12</v>
      </c>
      <c r="D83">
        <v>15.5</v>
      </c>
      <c r="E83">
        <v>6.6</v>
      </c>
    </row>
    <row r="84" spans="1:5">
      <c r="A84" t="s">
        <v>7</v>
      </c>
      <c r="B84" t="s">
        <v>12</v>
      </c>
      <c r="D84">
        <v>14.5</v>
      </c>
      <c r="E84">
        <v>7</v>
      </c>
    </row>
    <row r="85" spans="1:5">
      <c r="A85" t="s">
        <v>7</v>
      </c>
      <c r="B85" t="s">
        <v>12</v>
      </c>
      <c r="D85">
        <v>14.5</v>
      </c>
      <c r="E85">
        <v>7</v>
      </c>
    </row>
    <row r="86" spans="1:5">
      <c r="A86" t="s">
        <v>7</v>
      </c>
      <c r="B86" t="s">
        <v>12</v>
      </c>
      <c r="D86">
        <v>14.3</v>
      </c>
      <c r="E86">
        <v>5.5</v>
      </c>
    </row>
    <row r="87" spans="1:5">
      <c r="A87" t="s">
        <v>7</v>
      </c>
      <c r="B87" t="s">
        <v>12</v>
      </c>
      <c r="D87">
        <v>13.9</v>
      </c>
      <c r="E87">
        <v>5.8</v>
      </c>
    </row>
    <row r="88" spans="1:5">
      <c r="A88" t="s">
        <v>7</v>
      </c>
      <c r="B88" t="s">
        <v>12</v>
      </c>
      <c r="D88">
        <v>13.6</v>
      </c>
      <c r="E88">
        <v>6.5</v>
      </c>
    </row>
    <row r="89" spans="1:5">
      <c r="A89" t="s">
        <v>7</v>
      </c>
      <c r="B89" t="s">
        <v>12</v>
      </c>
      <c r="D89">
        <v>13.2</v>
      </c>
      <c r="E89">
        <v>10</v>
      </c>
    </row>
    <row r="90" spans="1:5">
      <c r="A90" t="s">
        <v>7</v>
      </c>
      <c r="B90" t="s">
        <v>12</v>
      </c>
      <c r="D90">
        <v>13.1</v>
      </c>
      <c r="E90">
        <v>7.6</v>
      </c>
    </row>
    <row r="91" spans="1:5">
      <c r="A91" t="s">
        <v>7</v>
      </c>
      <c r="B91" t="s">
        <v>12</v>
      </c>
      <c r="D91">
        <v>13</v>
      </c>
      <c r="E91">
        <v>6.3</v>
      </c>
    </row>
    <row r="92" spans="1:5">
      <c r="A92" t="s">
        <v>7</v>
      </c>
      <c r="B92" t="s">
        <v>12</v>
      </c>
      <c r="D92">
        <v>12.6</v>
      </c>
      <c r="E92">
        <v>4</v>
      </c>
    </row>
    <row r="93" spans="1:5">
      <c r="A93" t="s">
        <v>7</v>
      </c>
      <c r="B93" t="s">
        <v>12</v>
      </c>
      <c r="D93">
        <v>12.4</v>
      </c>
      <c r="E93">
        <v>6.2</v>
      </c>
    </row>
    <row r="94" spans="1:5">
      <c r="A94" t="s">
        <v>7</v>
      </c>
      <c r="B94" t="s">
        <v>12</v>
      </c>
      <c r="D94">
        <v>12.3</v>
      </c>
      <c r="E94">
        <v>6.1</v>
      </c>
    </row>
    <row r="95" spans="1:5">
      <c r="A95" t="s">
        <v>7</v>
      </c>
      <c r="B95" t="s">
        <v>12</v>
      </c>
      <c r="D95">
        <v>11.6</v>
      </c>
      <c r="E95">
        <v>8.5</v>
      </c>
    </row>
    <row r="96" spans="1:5">
      <c r="A96" t="s">
        <v>7</v>
      </c>
      <c r="B96" t="s">
        <v>12</v>
      </c>
      <c r="D96">
        <v>11.6</v>
      </c>
      <c r="E96">
        <v>6</v>
      </c>
    </row>
    <row r="97" spans="1:5">
      <c r="A97" t="s">
        <v>7</v>
      </c>
      <c r="B97" t="s">
        <v>12</v>
      </c>
      <c r="D97">
        <v>11.5</v>
      </c>
      <c r="E97">
        <v>6.9</v>
      </c>
    </row>
    <row r="98" spans="1:5">
      <c r="A98" t="s">
        <v>7</v>
      </c>
      <c r="B98" t="s">
        <v>12</v>
      </c>
      <c r="D98">
        <v>11.4</v>
      </c>
      <c r="E98">
        <v>5.3</v>
      </c>
    </row>
    <row r="99" spans="1:5">
      <c r="A99" t="s">
        <v>7</v>
      </c>
      <c r="B99" t="s">
        <v>12</v>
      </c>
      <c r="D99">
        <v>11.4</v>
      </c>
      <c r="E99">
        <v>6.9</v>
      </c>
    </row>
    <row r="100" spans="1:5">
      <c r="A100" t="s">
        <v>7</v>
      </c>
      <c r="B100" t="s">
        <v>12</v>
      </c>
      <c r="D100">
        <v>11</v>
      </c>
      <c r="E100">
        <v>3.4</v>
      </c>
    </row>
    <row r="101" spans="1:5">
      <c r="A101" t="s">
        <v>7</v>
      </c>
      <c r="B101" t="s">
        <v>12</v>
      </c>
      <c r="D101">
        <v>10.4</v>
      </c>
      <c r="E101">
        <v>3.6</v>
      </c>
    </row>
    <row r="102" spans="1:5">
      <c r="A102" t="s">
        <v>7</v>
      </c>
      <c r="B102" t="s">
        <v>12</v>
      </c>
      <c r="D102">
        <v>9.6</v>
      </c>
      <c r="E102">
        <v>5.3</v>
      </c>
    </row>
    <row r="103" spans="1:5">
      <c r="A103" t="s">
        <v>7</v>
      </c>
      <c r="B103" t="s">
        <v>12</v>
      </c>
      <c r="D103">
        <v>8.5</v>
      </c>
      <c r="E103">
        <v>6</v>
      </c>
    </row>
    <row r="104" spans="1:5">
      <c r="A104" t="s">
        <v>7</v>
      </c>
      <c r="B104" t="s">
        <v>12</v>
      </c>
      <c r="D104">
        <v>7.7</v>
      </c>
      <c r="E104">
        <v>3.8</v>
      </c>
    </row>
    <row r="105" spans="1:5">
      <c r="A105" t="s">
        <v>7</v>
      </c>
      <c r="B105" t="s">
        <v>12</v>
      </c>
      <c r="D105">
        <v>7</v>
      </c>
      <c r="E105">
        <v>3</v>
      </c>
    </row>
    <row r="106" spans="1:5">
      <c r="A106" t="s">
        <v>7</v>
      </c>
      <c r="B106" t="s">
        <v>12</v>
      </c>
      <c r="D106">
        <v>7</v>
      </c>
      <c r="E106">
        <v>5.4</v>
      </c>
    </row>
    <row r="107" spans="1:5">
      <c r="A107" t="s">
        <v>7</v>
      </c>
      <c r="B107" t="s">
        <v>12</v>
      </c>
      <c r="D107">
        <v>4.3</v>
      </c>
      <c r="E107">
        <v>4.3</v>
      </c>
    </row>
    <row r="108" spans="1:5">
      <c r="A108" t="s">
        <v>7</v>
      </c>
      <c r="B108" t="s">
        <v>12</v>
      </c>
      <c r="D108">
        <v>3.7</v>
      </c>
      <c r="E108">
        <v>1.6</v>
      </c>
    </row>
    <row r="109" spans="1:5">
      <c r="A109" t="s">
        <v>7</v>
      </c>
      <c r="B109" t="s">
        <v>12</v>
      </c>
      <c r="D109">
        <v>0</v>
      </c>
      <c r="E109">
        <v>0</v>
      </c>
    </row>
    <row r="110" spans="1:5">
      <c r="A110" t="s">
        <v>7</v>
      </c>
      <c r="B110" t="s">
        <v>12</v>
      </c>
      <c r="D110">
        <v>0</v>
      </c>
      <c r="E110">
        <v>0</v>
      </c>
    </row>
    <row r="111" spans="1:5">
      <c r="A111" t="s">
        <v>7</v>
      </c>
      <c r="B111" t="s">
        <v>12</v>
      </c>
      <c r="D111">
        <v>0</v>
      </c>
      <c r="E111">
        <v>0</v>
      </c>
    </row>
    <row r="112" spans="1:5">
      <c r="A112" t="s">
        <v>7</v>
      </c>
      <c r="B112" t="s">
        <v>12</v>
      </c>
      <c r="D112">
        <v>0</v>
      </c>
      <c r="E112">
        <v>0</v>
      </c>
    </row>
    <row r="113" spans="1:5">
      <c r="A113" t="s">
        <v>7</v>
      </c>
      <c r="B113" t="s">
        <v>12</v>
      </c>
      <c r="D113">
        <v>0</v>
      </c>
      <c r="E113">
        <v>0</v>
      </c>
    </row>
    <row r="114" spans="1:5">
      <c r="A114" t="s">
        <v>7</v>
      </c>
      <c r="B114" t="s">
        <v>12</v>
      </c>
      <c r="D114">
        <v>0</v>
      </c>
      <c r="E114">
        <v>0</v>
      </c>
    </row>
    <row r="115" spans="1:5">
      <c r="A115" t="s">
        <v>7</v>
      </c>
      <c r="B115" t="s">
        <v>12</v>
      </c>
      <c r="D115">
        <v>0</v>
      </c>
      <c r="E115">
        <v>0</v>
      </c>
    </row>
    <row r="116" spans="1:5">
      <c r="A116" t="s">
        <v>7</v>
      </c>
      <c r="B116" t="s">
        <v>12</v>
      </c>
      <c r="D116">
        <v>0</v>
      </c>
      <c r="E116">
        <v>0</v>
      </c>
    </row>
    <row r="117" spans="1:5">
      <c r="A117" t="s">
        <v>7</v>
      </c>
      <c r="B117" t="s">
        <v>12</v>
      </c>
      <c r="D117">
        <v>0</v>
      </c>
      <c r="E117">
        <v>0</v>
      </c>
    </row>
    <row r="118" spans="1:5">
      <c r="A118" t="s">
        <v>7</v>
      </c>
      <c r="B118" t="s">
        <v>12</v>
      </c>
      <c r="D118">
        <v>0</v>
      </c>
      <c r="E118">
        <v>0</v>
      </c>
    </row>
    <row r="119" spans="1:5">
      <c r="A119" t="s">
        <v>7</v>
      </c>
      <c r="B119" t="s">
        <v>12</v>
      </c>
      <c r="D119">
        <v>0</v>
      </c>
      <c r="E119">
        <v>0</v>
      </c>
    </row>
    <row r="120" spans="1:5">
      <c r="A120" t="s">
        <v>7</v>
      </c>
      <c r="B120" t="s">
        <v>12</v>
      </c>
      <c r="D120">
        <v>0</v>
      </c>
      <c r="E120">
        <v>0</v>
      </c>
    </row>
    <row r="121" spans="1:5">
      <c r="A121" t="s">
        <v>7</v>
      </c>
      <c r="B121" t="s">
        <v>12</v>
      </c>
      <c r="D121">
        <v>0</v>
      </c>
      <c r="E121">
        <v>0</v>
      </c>
    </row>
    <row r="122" spans="1:5">
      <c r="A122" t="s">
        <v>7</v>
      </c>
      <c r="B122" t="s">
        <v>8</v>
      </c>
      <c r="C122" t="s">
        <v>9</v>
      </c>
      <c r="D122">
        <v>10.8</v>
      </c>
      <c r="E122">
        <v>6.8</v>
      </c>
    </row>
    <row r="123" spans="1:5">
      <c r="A123" t="s">
        <v>7</v>
      </c>
      <c r="B123" t="s">
        <v>8</v>
      </c>
      <c r="C123" t="s">
        <v>9</v>
      </c>
      <c r="D123">
        <v>9.6</v>
      </c>
      <c r="E123">
        <v>4.5</v>
      </c>
    </row>
    <row r="124" spans="1:5">
      <c r="A124" t="s">
        <v>7</v>
      </c>
      <c r="B124" t="s">
        <v>8</v>
      </c>
      <c r="C124" t="s">
        <v>9</v>
      </c>
      <c r="D124">
        <v>9.4</v>
      </c>
      <c r="E124">
        <v>3.1</v>
      </c>
    </row>
    <row r="125" spans="1:5">
      <c r="A125" t="s">
        <v>7</v>
      </c>
      <c r="B125" t="s">
        <v>8</v>
      </c>
      <c r="C125" t="s">
        <v>9</v>
      </c>
      <c r="D125">
        <v>8.8000000000000007</v>
      </c>
      <c r="E125">
        <v>3.4</v>
      </c>
    </row>
    <row r="126" spans="1:5">
      <c r="A126" t="s">
        <v>7</v>
      </c>
      <c r="B126" t="s">
        <v>8</v>
      </c>
      <c r="C126" t="s">
        <v>9</v>
      </c>
      <c r="D126">
        <v>8.1</v>
      </c>
      <c r="E126">
        <v>1.9</v>
      </c>
    </row>
    <row r="127" spans="1:5">
      <c r="A127" t="s">
        <v>7</v>
      </c>
      <c r="B127" t="s">
        <v>8</v>
      </c>
      <c r="C127" t="s">
        <v>9</v>
      </c>
      <c r="D127">
        <v>7.9</v>
      </c>
      <c r="E127">
        <v>2.9</v>
      </c>
    </row>
    <row r="128" spans="1:5">
      <c r="A128" t="s">
        <v>7</v>
      </c>
      <c r="B128" t="s">
        <v>8</v>
      </c>
      <c r="C128" t="s">
        <v>9</v>
      </c>
      <c r="D128">
        <v>7.3</v>
      </c>
      <c r="E128">
        <v>4</v>
      </c>
    </row>
    <row r="129" spans="1:5">
      <c r="A129" t="s">
        <v>7</v>
      </c>
      <c r="B129" t="s">
        <v>8</v>
      </c>
      <c r="C129" t="s">
        <v>9</v>
      </c>
      <c r="D129">
        <v>7.3</v>
      </c>
      <c r="E129">
        <v>3.8</v>
      </c>
    </row>
    <row r="130" spans="1:5">
      <c r="A130" t="s">
        <v>7</v>
      </c>
      <c r="B130" t="s">
        <v>8</v>
      </c>
      <c r="C130" t="s">
        <v>9</v>
      </c>
      <c r="D130">
        <v>7</v>
      </c>
      <c r="E130">
        <v>3.7</v>
      </c>
    </row>
    <row r="131" spans="1:5">
      <c r="A131" t="s">
        <v>7</v>
      </c>
      <c r="B131" t="s">
        <v>8</v>
      </c>
      <c r="C131" t="s">
        <v>9</v>
      </c>
      <c r="D131">
        <v>6.8</v>
      </c>
      <c r="E131">
        <v>3.5</v>
      </c>
    </row>
    <row r="132" spans="1:5">
      <c r="A132" t="s">
        <v>7</v>
      </c>
      <c r="B132" t="s">
        <v>8</v>
      </c>
      <c r="C132" t="s">
        <v>9</v>
      </c>
      <c r="D132">
        <v>5.3</v>
      </c>
      <c r="E132">
        <v>2</v>
      </c>
    </row>
    <row r="133" spans="1:5">
      <c r="A133" t="s">
        <v>7</v>
      </c>
      <c r="B133" t="s">
        <v>8</v>
      </c>
      <c r="C133" t="s">
        <v>9</v>
      </c>
      <c r="D133">
        <v>4.7</v>
      </c>
      <c r="E133">
        <v>3</v>
      </c>
    </row>
    <row r="134" spans="1:5">
      <c r="A134" t="s">
        <v>7</v>
      </c>
      <c r="B134" t="s">
        <v>8</v>
      </c>
      <c r="C134" t="s">
        <v>9</v>
      </c>
      <c r="D134">
        <v>4</v>
      </c>
      <c r="E134">
        <v>1.8</v>
      </c>
    </row>
    <row r="135" spans="1:5">
      <c r="A135" t="s">
        <v>7</v>
      </c>
      <c r="B135" t="s">
        <v>8</v>
      </c>
      <c r="C135" t="s">
        <v>9</v>
      </c>
      <c r="D135">
        <v>0</v>
      </c>
      <c r="E135">
        <v>0</v>
      </c>
    </row>
    <row r="136" spans="1:5">
      <c r="A136" t="s">
        <v>7</v>
      </c>
      <c r="B136" t="s">
        <v>8</v>
      </c>
      <c r="C136" t="s">
        <v>9</v>
      </c>
      <c r="D136">
        <v>0</v>
      </c>
      <c r="E136">
        <v>0</v>
      </c>
    </row>
    <row r="137" spans="1:5">
      <c r="A137" t="s">
        <v>7</v>
      </c>
      <c r="B137" t="s">
        <v>8</v>
      </c>
      <c r="C137" t="s">
        <v>9</v>
      </c>
      <c r="D137">
        <v>0</v>
      </c>
      <c r="E137">
        <v>0</v>
      </c>
    </row>
    <row r="138" spans="1:5">
      <c r="A138" t="s">
        <v>7</v>
      </c>
      <c r="B138" t="s">
        <v>8</v>
      </c>
      <c r="C138" t="s">
        <v>9</v>
      </c>
      <c r="D138">
        <v>0</v>
      </c>
      <c r="E138">
        <v>0</v>
      </c>
    </row>
    <row r="139" spans="1:5">
      <c r="A139" t="s">
        <v>7</v>
      </c>
      <c r="B139" t="s">
        <v>8</v>
      </c>
      <c r="C139" t="s">
        <v>9</v>
      </c>
      <c r="D139">
        <v>0</v>
      </c>
      <c r="E139">
        <v>0</v>
      </c>
    </row>
    <row r="140" spans="1:5">
      <c r="A140" t="s">
        <v>7</v>
      </c>
      <c r="B140" t="s">
        <v>8</v>
      </c>
      <c r="C140" t="s">
        <v>9</v>
      </c>
      <c r="D140">
        <v>0</v>
      </c>
      <c r="E140">
        <v>0</v>
      </c>
    </row>
    <row r="141" spans="1:5">
      <c r="A141" t="s">
        <v>7</v>
      </c>
      <c r="B141" t="s">
        <v>8</v>
      </c>
      <c r="C141" t="s">
        <v>9</v>
      </c>
      <c r="D141">
        <v>0</v>
      </c>
      <c r="E141">
        <v>0</v>
      </c>
    </row>
    <row r="142" spans="1:5">
      <c r="A142" t="s">
        <v>7</v>
      </c>
      <c r="B142" t="s">
        <v>8</v>
      </c>
      <c r="C142" t="s">
        <v>9</v>
      </c>
      <c r="D142">
        <v>0</v>
      </c>
      <c r="E142">
        <v>0</v>
      </c>
    </row>
    <row r="143" spans="1:5">
      <c r="A143" t="s">
        <v>7</v>
      </c>
      <c r="B143" t="s">
        <v>8</v>
      </c>
      <c r="C143" t="s">
        <v>9</v>
      </c>
      <c r="D143">
        <v>0</v>
      </c>
      <c r="E143">
        <v>0</v>
      </c>
    </row>
    <row r="144" spans="1:5">
      <c r="A144" t="s">
        <v>7</v>
      </c>
      <c r="B144" t="s">
        <v>8</v>
      </c>
      <c r="C144" t="s">
        <v>9</v>
      </c>
      <c r="D144">
        <v>0</v>
      </c>
      <c r="E144">
        <v>0</v>
      </c>
    </row>
    <row r="145" spans="1:5">
      <c r="A145" t="s">
        <v>7</v>
      </c>
      <c r="B145" t="s">
        <v>8</v>
      </c>
      <c r="C145" t="s">
        <v>9</v>
      </c>
      <c r="D145">
        <v>0</v>
      </c>
      <c r="E145">
        <v>0</v>
      </c>
    </row>
    <row r="146" spans="1:5">
      <c r="A146" t="s">
        <v>7</v>
      </c>
      <c r="B146" t="s">
        <v>8</v>
      </c>
      <c r="C146" t="s">
        <v>9</v>
      </c>
      <c r="D146">
        <v>0</v>
      </c>
      <c r="E146">
        <v>0</v>
      </c>
    </row>
    <row r="147" spans="1:5">
      <c r="A147" t="s">
        <v>7</v>
      </c>
      <c r="B147" t="s">
        <v>8</v>
      </c>
      <c r="C147" t="s">
        <v>9</v>
      </c>
      <c r="D147">
        <v>0</v>
      </c>
      <c r="E147">
        <v>0</v>
      </c>
    </row>
    <row r="148" spans="1:5">
      <c r="A148" t="s">
        <v>7</v>
      </c>
      <c r="B148" t="s">
        <v>8</v>
      </c>
      <c r="C148" t="s">
        <v>9</v>
      </c>
      <c r="D148">
        <v>0</v>
      </c>
      <c r="E148">
        <v>0</v>
      </c>
    </row>
    <row r="149" spans="1:5">
      <c r="A149" t="s">
        <v>7</v>
      </c>
      <c r="B149" t="s">
        <v>8</v>
      </c>
      <c r="C149" t="s">
        <v>9</v>
      </c>
      <c r="D149">
        <v>0</v>
      </c>
      <c r="E149">
        <v>0</v>
      </c>
    </row>
    <row r="150" spans="1:5">
      <c r="A150" t="s">
        <v>7</v>
      </c>
      <c r="B150" t="s">
        <v>8</v>
      </c>
      <c r="C150" t="s">
        <v>9</v>
      </c>
      <c r="D150">
        <v>0</v>
      </c>
      <c r="E150">
        <v>0</v>
      </c>
    </row>
    <row r="151" spans="1:5">
      <c r="A151" t="s">
        <v>7</v>
      </c>
      <c r="B151" t="s">
        <v>8</v>
      </c>
      <c r="C151" t="s">
        <v>9</v>
      </c>
      <c r="D151">
        <v>0</v>
      </c>
      <c r="E151">
        <v>0</v>
      </c>
    </row>
    <row r="152" spans="1:5">
      <c r="A152" t="s">
        <v>7</v>
      </c>
      <c r="B152" t="s">
        <v>8</v>
      </c>
      <c r="C152" t="s">
        <v>9</v>
      </c>
      <c r="D152">
        <v>0</v>
      </c>
      <c r="E152">
        <v>0</v>
      </c>
    </row>
    <row r="153" spans="1:5">
      <c r="A153" t="s">
        <v>7</v>
      </c>
      <c r="B153" t="s">
        <v>8</v>
      </c>
      <c r="C153" t="s">
        <v>9</v>
      </c>
      <c r="D153">
        <v>0</v>
      </c>
      <c r="E153">
        <v>0</v>
      </c>
    </row>
    <row r="154" spans="1:5">
      <c r="A154" t="s">
        <v>7</v>
      </c>
      <c r="B154" t="s">
        <v>8</v>
      </c>
      <c r="C154" t="s">
        <v>9</v>
      </c>
      <c r="D154">
        <v>0</v>
      </c>
      <c r="E154">
        <v>0</v>
      </c>
    </row>
    <row r="155" spans="1:5">
      <c r="A155" t="s">
        <v>7</v>
      </c>
      <c r="B155" t="s">
        <v>8</v>
      </c>
      <c r="C155" t="s">
        <v>9</v>
      </c>
      <c r="D155">
        <v>0</v>
      </c>
      <c r="E155">
        <v>0</v>
      </c>
    </row>
    <row r="156" spans="1:5">
      <c r="A156" t="s">
        <v>7</v>
      </c>
      <c r="B156" t="s">
        <v>8</v>
      </c>
      <c r="C156" t="s">
        <v>9</v>
      </c>
      <c r="D156">
        <v>0</v>
      </c>
      <c r="E156">
        <v>0</v>
      </c>
    </row>
    <row r="157" spans="1:5">
      <c r="A157" t="s">
        <v>7</v>
      </c>
      <c r="B157" t="s">
        <v>8</v>
      </c>
      <c r="C157" t="s">
        <v>9</v>
      </c>
      <c r="D157">
        <v>0</v>
      </c>
      <c r="E157">
        <v>0</v>
      </c>
    </row>
    <row r="158" spans="1:5">
      <c r="A158" t="s">
        <v>7</v>
      </c>
      <c r="B158" t="s">
        <v>8</v>
      </c>
      <c r="C158" t="s">
        <v>9</v>
      </c>
      <c r="D158">
        <v>0</v>
      </c>
      <c r="E158">
        <v>0</v>
      </c>
    </row>
    <row r="159" spans="1:5">
      <c r="A159" t="s">
        <v>7</v>
      </c>
      <c r="B159" t="s">
        <v>8</v>
      </c>
      <c r="C159" t="s">
        <v>9</v>
      </c>
      <c r="D159">
        <v>0</v>
      </c>
      <c r="E159">
        <v>0</v>
      </c>
    </row>
    <row r="160" spans="1:5">
      <c r="A160" t="s">
        <v>7</v>
      </c>
      <c r="B160" t="s">
        <v>8</v>
      </c>
      <c r="C160" t="s">
        <v>9</v>
      </c>
      <c r="D160">
        <v>0</v>
      </c>
      <c r="E160">
        <v>0</v>
      </c>
    </row>
    <row r="161" spans="1:5">
      <c r="A161" t="s">
        <v>7</v>
      </c>
      <c r="B161" t="s">
        <v>8</v>
      </c>
      <c r="C161" t="s">
        <v>9</v>
      </c>
      <c r="D161">
        <v>0</v>
      </c>
      <c r="E161">
        <v>0</v>
      </c>
    </row>
    <row r="162" spans="1:5">
      <c r="A162" t="s">
        <v>7</v>
      </c>
      <c r="B162" t="s">
        <v>8</v>
      </c>
      <c r="C162" t="s">
        <v>9</v>
      </c>
      <c r="D162">
        <v>0</v>
      </c>
      <c r="E162">
        <v>0</v>
      </c>
    </row>
    <row r="163" spans="1:5">
      <c r="A163" t="s">
        <v>7</v>
      </c>
      <c r="B163" t="s">
        <v>8</v>
      </c>
      <c r="C163" t="s">
        <v>9</v>
      </c>
      <c r="D163">
        <v>0</v>
      </c>
      <c r="E163">
        <v>0</v>
      </c>
    </row>
    <row r="164" spans="1:5">
      <c r="A164" t="s">
        <v>7</v>
      </c>
      <c r="B164" t="s">
        <v>8</v>
      </c>
      <c r="C164" t="s">
        <v>9</v>
      </c>
      <c r="D164">
        <v>0</v>
      </c>
      <c r="E164">
        <v>0</v>
      </c>
    </row>
    <row r="165" spans="1:5">
      <c r="A165" t="s">
        <v>7</v>
      </c>
      <c r="B165" t="s">
        <v>8</v>
      </c>
      <c r="C165" t="s">
        <v>9</v>
      </c>
      <c r="D165">
        <v>0</v>
      </c>
      <c r="E165">
        <v>0</v>
      </c>
    </row>
    <row r="166" spans="1:5">
      <c r="A166" t="s">
        <v>7</v>
      </c>
      <c r="B166" t="s">
        <v>8</v>
      </c>
      <c r="C166" t="s">
        <v>9</v>
      </c>
      <c r="D166">
        <v>0</v>
      </c>
      <c r="E166">
        <v>0</v>
      </c>
    </row>
    <row r="167" spans="1:5">
      <c r="A167" t="s">
        <v>7</v>
      </c>
      <c r="B167" t="s">
        <v>8</v>
      </c>
      <c r="C167" t="s">
        <v>9</v>
      </c>
      <c r="D167">
        <v>0</v>
      </c>
      <c r="E167">
        <v>0</v>
      </c>
    </row>
    <row r="168" spans="1:5">
      <c r="A168" t="s">
        <v>7</v>
      </c>
      <c r="B168" t="s">
        <v>8</v>
      </c>
      <c r="C168" t="s">
        <v>9</v>
      </c>
      <c r="D168">
        <v>0</v>
      </c>
      <c r="E168">
        <v>0</v>
      </c>
    </row>
    <row r="169" spans="1:5">
      <c r="A169" t="s">
        <v>7</v>
      </c>
      <c r="B169" t="s">
        <v>8</v>
      </c>
      <c r="C169" t="s">
        <v>9</v>
      </c>
      <c r="D169">
        <v>0</v>
      </c>
      <c r="E169">
        <v>0</v>
      </c>
    </row>
    <row r="170" spans="1:5">
      <c r="A170" t="s">
        <v>7</v>
      </c>
      <c r="B170" t="s">
        <v>8</v>
      </c>
      <c r="C170" t="s">
        <v>9</v>
      </c>
      <c r="D170">
        <v>0</v>
      </c>
      <c r="E170">
        <v>0</v>
      </c>
    </row>
    <row r="171" spans="1:5">
      <c r="A171" t="s">
        <v>7</v>
      </c>
      <c r="B171" t="s">
        <v>8</v>
      </c>
      <c r="C171" t="s">
        <v>9</v>
      </c>
      <c r="D171">
        <v>0</v>
      </c>
      <c r="E171">
        <v>0</v>
      </c>
    </row>
    <row r="172" spans="1:5">
      <c r="A172" t="s">
        <v>7</v>
      </c>
      <c r="B172" t="s">
        <v>8</v>
      </c>
      <c r="C172" t="s">
        <v>9</v>
      </c>
      <c r="D172">
        <v>0</v>
      </c>
      <c r="E172">
        <v>0</v>
      </c>
    </row>
    <row r="173" spans="1:5">
      <c r="A173" t="s">
        <v>7</v>
      </c>
      <c r="B173" t="s">
        <v>8</v>
      </c>
      <c r="C173" t="s">
        <v>9</v>
      </c>
      <c r="D173">
        <v>0</v>
      </c>
      <c r="E173">
        <v>0</v>
      </c>
    </row>
    <row r="174" spans="1:5">
      <c r="A174" t="s">
        <v>7</v>
      </c>
      <c r="B174" t="s">
        <v>8</v>
      </c>
      <c r="C174" t="s">
        <v>9</v>
      </c>
      <c r="D174">
        <v>0</v>
      </c>
      <c r="E174">
        <v>0</v>
      </c>
    </row>
    <row r="175" spans="1:5">
      <c r="A175" t="s">
        <v>7</v>
      </c>
      <c r="B175" t="s">
        <v>8</v>
      </c>
      <c r="C175" t="s">
        <v>9</v>
      </c>
      <c r="D175">
        <v>0</v>
      </c>
      <c r="E175">
        <v>0</v>
      </c>
    </row>
    <row r="176" spans="1:5">
      <c r="A176" t="s">
        <v>7</v>
      </c>
      <c r="B176" t="s">
        <v>8</v>
      </c>
      <c r="C176" t="s">
        <v>9</v>
      </c>
      <c r="D176">
        <v>0</v>
      </c>
      <c r="E176">
        <v>0</v>
      </c>
    </row>
    <row r="177" spans="1:5">
      <c r="A177" t="s">
        <v>7</v>
      </c>
      <c r="B177" t="s">
        <v>8</v>
      </c>
      <c r="C177" t="s">
        <v>9</v>
      </c>
      <c r="D177">
        <v>0</v>
      </c>
      <c r="E177">
        <v>0</v>
      </c>
    </row>
    <row r="178" spans="1:5">
      <c r="A178" t="s">
        <v>7</v>
      </c>
      <c r="B178" t="s">
        <v>8</v>
      </c>
      <c r="C178" t="s">
        <v>9</v>
      </c>
      <c r="D178">
        <v>0</v>
      </c>
      <c r="E178">
        <v>0</v>
      </c>
    </row>
    <row r="179" spans="1:5">
      <c r="A179" t="s">
        <v>7</v>
      </c>
      <c r="B179" t="s">
        <v>8</v>
      </c>
      <c r="C179" t="s">
        <v>9</v>
      </c>
      <c r="D179">
        <v>0</v>
      </c>
      <c r="E179">
        <v>0</v>
      </c>
    </row>
    <row r="180" spans="1:5">
      <c r="A180" t="s">
        <v>7</v>
      </c>
      <c r="B180" t="s">
        <v>8</v>
      </c>
      <c r="C180" t="s">
        <v>9</v>
      </c>
      <c r="D180">
        <v>0</v>
      </c>
      <c r="E180">
        <v>0</v>
      </c>
    </row>
    <row r="181" spans="1:5">
      <c r="A181" t="s">
        <v>7</v>
      </c>
      <c r="B181" t="s">
        <v>8</v>
      </c>
      <c r="C181" t="s">
        <v>9</v>
      </c>
      <c r="D181">
        <v>0</v>
      </c>
      <c r="E181">
        <v>0</v>
      </c>
    </row>
    <row r="182" spans="1:5">
      <c r="A182" t="s">
        <v>7</v>
      </c>
      <c r="B182" t="s">
        <v>8</v>
      </c>
      <c r="C182" t="s">
        <v>9</v>
      </c>
      <c r="D182">
        <v>0</v>
      </c>
      <c r="E182">
        <v>0</v>
      </c>
    </row>
    <row r="183" spans="1:5">
      <c r="A183" t="s">
        <v>7</v>
      </c>
      <c r="B183" t="s">
        <v>8</v>
      </c>
      <c r="C183" t="s">
        <v>9</v>
      </c>
      <c r="D183">
        <v>0</v>
      </c>
      <c r="E183">
        <v>0</v>
      </c>
    </row>
    <row r="184" spans="1:5">
      <c r="A184" t="s">
        <v>7</v>
      </c>
      <c r="B184" t="s">
        <v>8</v>
      </c>
      <c r="C184" t="s">
        <v>9</v>
      </c>
      <c r="D184">
        <v>0</v>
      </c>
      <c r="E184">
        <v>0</v>
      </c>
    </row>
    <row r="185" spans="1:5">
      <c r="A185" t="s">
        <v>7</v>
      </c>
      <c r="B185" t="s">
        <v>8</v>
      </c>
      <c r="C185" t="s">
        <v>9</v>
      </c>
      <c r="D185">
        <v>0</v>
      </c>
      <c r="E185">
        <v>0</v>
      </c>
    </row>
    <row r="186" spans="1:5">
      <c r="A186" t="s">
        <v>7</v>
      </c>
      <c r="B186" t="s">
        <v>8</v>
      </c>
      <c r="C186" t="s">
        <v>9</v>
      </c>
      <c r="D186">
        <v>0</v>
      </c>
      <c r="E186">
        <v>0</v>
      </c>
    </row>
    <row r="187" spans="1:5">
      <c r="A187" t="s">
        <v>7</v>
      </c>
      <c r="B187" t="s">
        <v>8</v>
      </c>
      <c r="C187" t="s">
        <v>9</v>
      </c>
      <c r="D187">
        <v>0</v>
      </c>
      <c r="E187">
        <v>0</v>
      </c>
    </row>
    <row r="188" spans="1:5">
      <c r="A188" t="s">
        <v>7</v>
      </c>
      <c r="B188" t="s">
        <v>8</v>
      </c>
      <c r="C188" t="s">
        <v>9</v>
      </c>
      <c r="D188">
        <v>0</v>
      </c>
      <c r="E188">
        <v>0</v>
      </c>
    </row>
    <row r="189" spans="1:5">
      <c r="A189" t="s">
        <v>7</v>
      </c>
      <c r="B189" t="s">
        <v>8</v>
      </c>
      <c r="C189" t="s">
        <v>9</v>
      </c>
      <c r="D189">
        <v>0</v>
      </c>
      <c r="E189">
        <v>0</v>
      </c>
    </row>
    <row r="190" spans="1:5">
      <c r="A190" t="s">
        <v>7</v>
      </c>
      <c r="B190" t="s">
        <v>8</v>
      </c>
      <c r="C190" t="s">
        <v>9</v>
      </c>
      <c r="D190">
        <v>0</v>
      </c>
      <c r="E190">
        <v>0</v>
      </c>
    </row>
    <row r="191" spans="1:5">
      <c r="A191" t="s">
        <v>7</v>
      </c>
      <c r="B191" t="s">
        <v>8</v>
      </c>
      <c r="C191" t="s">
        <v>9</v>
      </c>
      <c r="D191">
        <v>0</v>
      </c>
      <c r="E191">
        <v>0</v>
      </c>
    </row>
    <row r="192" spans="1:5">
      <c r="A192" t="s">
        <v>7</v>
      </c>
      <c r="B192" t="s">
        <v>8</v>
      </c>
      <c r="C192" t="s">
        <v>9</v>
      </c>
      <c r="D192">
        <v>0</v>
      </c>
      <c r="E192">
        <v>0</v>
      </c>
    </row>
    <row r="193" spans="1:5">
      <c r="A193" t="s">
        <v>7</v>
      </c>
      <c r="B193" t="s">
        <v>8</v>
      </c>
      <c r="C193" t="s">
        <v>9</v>
      </c>
      <c r="D193">
        <v>0</v>
      </c>
      <c r="E193">
        <v>0</v>
      </c>
    </row>
    <row r="194" spans="1:5">
      <c r="A194" t="s">
        <v>7</v>
      </c>
      <c r="B194" t="s">
        <v>8</v>
      </c>
      <c r="C194" t="s">
        <v>9</v>
      </c>
      <c r="D194">
        <v>0</v>
      </c>
      <c r="E194">
        <v>0</v>
      </c>
    </row>
    <row r="195" spans="1:5">
      <c r="A195" t="s">
        <v>7</v>
      </c>
      <c r="B195" t="s">
        <v>8</v>
      </c>
      <c r="C195" t="s">
        <v>9</v>
      </c>
      <c r="D195">
        <v>0</v>
      </c>
      <c r="E195">
        <v>0</v>
      </c>
    </row>
    <row r="196" spans="1:5">
      <c r="A196" t="s">
        <v>7</v>
      </c>
      <c r="B196" t="s">
        <v>8</v>
      </c>
      <c r="C196" t="s">
        <v>9</v>
      </c>
      <c r="D196">
        <v>0</v>
      </c>
      <c r="E196">
        <v>0</v>
      </c>
    </row>
    <row r="197" spans="1:5">
      <c r="A197" t="s">
        <v>7</v>
      </c>
      <c r="B197" t="s">
        <v>8</v>
      </c>
      <c r="C197" t="s">
        <v>9</v>
      </c>
      <c r="D197">
        <v>0</v>
      </c>
      <c r="E197">
        <v>0</v>
      </c>
    </row>
    <row r="198" spans="1:5">
      <c r="A198" t="s">
        <v>7</v>
      </c>
      <c r="B198" t="s">
        <v>8</v>
      </c>
      <c r="C198" t="s">
        <v>9</v>
      </c>
      <c r="D198">
        <v>0</v>
      </c>
      <c r="E198">
        <v>0</v>
      </c>
    </row>
    <row r="199" spans="1:5">
      <c r="A199" t="s">
        <v>7</v>
      </c>
      <c r="B199" t="s">
        <v>8</v>
      </c>
      <c r="C199" t="s">
        <v>9</v>
      </c>
      <c r="D199">
        <v>0</v>
      </c>
      <c r="E199">
        <v>0</v>
      </c>
    </row>
    <row r="200" spans="1:5">
      <c r="A200" t="s">
        <v>7</v>
      </c>
      <c r="B200" t="s">
        <v>8</v>
      </c>
      <c r="C200" t="s">
        <v>9</v>
      </c>
      <c r="D200">
        <v>0</v>
      </c>
      <c r="E200">
        <v>0</v>
      </c>
    </row>
    <row r="201" spans="1:5">
      <c r="A201" t="s">
        <v>7</v>
      </c>
      <c r="B201" t="s">
        <v>8</v>
      </c>
      <c r="C201" t="s">
        <v>9</v>
      </c>
      <c r="D201">
        <v>0</v>
      </c>
      <c r="E201">
        <v>0</v>
      </c>
    </row>
    <row r="202" spans="1:5">
      <c r="A202" t="s">
        <v>7</v>
      </c>
      <c r="B202" t="s">
        <v>8</v>
      </c>
      <c r="C202" t="s">
        <v>9</v>
      </c>
      <c r="D202">
        <v>0</v>
      </c>
      <c r="E202">
        <v>0</v>
      </c>
    </row>
    <row r="203" spans="1:5">
      <c r="A203" t="s">
        <v>7</v>
      </c>
      <c r="B203" t="s">
        <v>8</v>
      </c>
      <c r="C203" t="s">
        <v>9</v>
      </c>
      <c r="D203">
        <v>0</v>
      </c>
      <c r="E203">
        <v>0</v>
      </c>
    </row>
    <row r="204" spans="1:5">
      <c r="A204" t="s">
        <v>7</v>
      </c>
      <c r="B204" t="s">
        <v>8</v>
      </c>
      <c r="C204" t="s">
        <v>9</v>
      </c>
      <c r="D204">
        <v>0</v>
      </c>
      <c r="E204">
        <v>0</v>
      </c>
    </row>
    <row r="205" spans="1:5">
      <c r="A205" t="s">
        <v>7</v>
      </c>
      <c r="B205" t="s">
        <v>8</v>
      </c>
      <c r="C205" t="s">
        <v>9</v>
      </c>
      <c r="D205">
        <v>0</v>
      </c>
      <c r="E205">
        <v>0</v>
      </c>
    </row>
    <row r="206" spans="1:5">
      <c r="A206" t="s">
        <v>7</v>
      </c>
      <c r="B206" t="s">
        <v>8</v>
      </c>
      <c r="C206" t="s">
        <v>9</v>
      </c>
      <c r="D206">
        <v>0</v>
      </c>
      <c r="E206">
        <v>0</v>
      </c>
    </row>
    <row r="207" spans="1:5">
      <c r="A207" t="s">
        <v>7</v>
      </c>
      <c r="B207" t="s">
        <v>8</v>
      </c>
      <c r="C207" t="s">
        <v>16</v>
      </c>
      <c r="D207">
        <v>15.1</v>
      </c>
      <c r="E207">
        <v>4.5999999999999996</v>
      </c>
    </row>
    <row r="208" spans="1:5">
      <c r="A208" t="s">
        <v>7</v>
      </c>
      <c r="B208" t="s">
        <v>8</v>
      </c>
      <c r="C208" t="s">
        <v>16</v>
      </c>
      <c r="D208">
        <v>14.7</v>
      </c>
      <c r="E208">
        <v>7.5</v>
      </c>
    </row>
    <row r="209" spans="1:5">
      <c r="A209" t="s">
        <v>7</v>
      </c>
      <c r="B209" t="s">
        <v>8</v>
      </c>
      <c r="C209" t="s">
        <v>16</v>
      </c>
      <c r="D209">
        <v>14.1</v>
      </c>
      <c r="E209">
        <v>4.5</v>
      </c>
    </row>
    <row r="210" spans="1:5">
      <c r="A210" t="s">
        <v>7</v>
      </c>
      <c r="B210" t="s">
        <v>8</v>
      </c>
      <c r="C210" t="s">
        <v>16</v>
      </c>
      <c r="D210">
        <v>12.7</v>
      </c>
      <c r="E210">
        <v>5.2</v>
      </c>
    </row>
    <row r="211" spans="1:5">
      <c r="A211" t="s">
        <v>7</v>
      </c>
      <c r="B211" t="s">
        <v>8</v>
      </c>
      <c r="C211" t="s">
        <v>16</v>
      </c>
      <c r="D211">
        <v>12.6</v>
      </c>
      <c r="E211">
        <v>3.8</v>
      </c>
    </row>
    <row r="212" spans="1:5">
      <c r="A212" t="s">
        <v>7</v>
      </c>
      <c r="B212" t="s">
        <v>8</v>
      </c>
      <c r="C212" t="s">
        <v>16</v>
      </c>
      <c r="D212">
        <v>12.5</v>
      </c>
      <c r="E212">
        <v>7.3</v>
      </c>
    </row>
    <row r="213" spans="1:5">
      <c r="A213" t="s">
        <v>7</v>
      </c>
      <c r="B213" t="s">
        <v>8</v>
      </c>
      <c r="C213" t="s">
        <v>16</v>
      </c>
      <c r="D213">
        <v>12.2</v>
      </c>
      <c r="E213">
        <v>4.8</v>
      </c>
    </row>
    <row r="214" spans="1:5">
      <c r="A214" t="s">
        <v>7</v>
      </c>
      <c r="B214" t="s">
        <v>8</v>
      </c>
      <c r="C214" t="s">
        <v>16</v>
      </c>
      <c r="D214">
        <v>12.1</v>
      </c>
      <c r="E214">
        <v>3.7</v>
      </c>
    </row>
    <row r="215" spans="1:5">
      <c r="A215" t="s">
        <v>7</v>
      </c>
      <c r="B215" t="s">
        <v>8</v>
      </c>
      <c r="C215" t="s">
        <v>16</v>
      </c>
      <c r="D215">
        <v>11.3</v>
      </c>
      <c r="E215">
        <v>4.5</v>
      </c>
    </row>
    <row r="216" spans="1:5">
      <c r="A216" t="s">
        <v>7</v>
      </c>
      <c r="B216" t="s">
        <v>8</v>
      </c>
      <c r="C216" t="s">
        <v>16</v>
      </c>
      <c r="D216">
        <v>11.2</v>
      </c>
      <c r="E216">
        <v>3.7</v>
      </c>
    </row>
    <row r="217" spans="1:5">
      <c r="A217" t="s">
        <v>7</v>
      </c>
      <c r="B217" t="s">
        <v>8</v>
      </c>
      <c r="C217" t="s">
        <v>16</v>
      </c>
      <c r="D217">
        <v>11</v>
      </c>
      <c r="E217">
        <v>4.7</v>
      </c>
    </row>
    <row r="218" spans="1:5">
      <c r="A218" t="s">
        <v>7</v>
      </c>
      <c r="B218" t="s">
        <v>8</v>
      </c>
      <c r="C218" t="s">
        <v>16</v>
      </c>
      <c r="D218">
        <v>9.8000000000000007</v>
      </c>
      <c r="E218">
        <v>3.9</v>
      </c>
    </row>
    <row r="219" spans="1:5">
      <c r="A219" t="s">
        <v>7</v>
      </c>
      <c r="B219" t="s">
        <v>8</v>
      </c>
      <c r="C219" t="s">
        <v>16</v>
      </c>
      <c r="D219">
        <v>9.8000000000000007</v>
      </c>
      <c r="E219">
        <v>3.7</v>
      </c>
    </row>
    <row r="220" spans="1:5">
      <c r="A220" t="s">
        <v>7</v>
      </c>
      <c r="B220" t="s">
        <v>8</v>
      </c>
      <c r="C220" t="s">
        <v>16</v>
      </c>
      <c r="D220">
        <v>9.5</v>
      </c>
      <c r="E220">
        <v>4</v>
      </c>
    </row>
    <row r="221" spans="1:5">
      <c r="A221" t="s">
        <v>7</v>
      </c>
      <c r="B221" t="s">
        <v>8</v>
      </c>
      <c r="C221" t="s">
        <v>16</v>
      </c>
      <c r="D221">
        <v>9.1999999999999993</v>
      </c>
      <c r="E221">
        <v>4.8</v>
      </c>
    </row>
    <row r="222" spans="1:5">
      <c r="A222" t="s">
        <v>7</v>
      </c>
      <c r="B222" t="s">
        <v>8</v>
      </c>
      <c r="C222" t="s">
        <v>16</v>
      </c>
      <c r="D222">
        <v>9.1</v>
      </c>
      <c r="E222">
        <v>5.7</v>
      </c>
    </row>
    <row r="223" spans="1:5">
      <c r="A223" t="s">
        <v>7</v>
      </c>
      <c r="B223" t="s">
        <v>8</v>
      </c>
      <c r="C223" t="s">
        <v>16</v>
      </c>
      <c r="D223">
        <v>8.8000000000000007</v>
      </c>
      <c r="E223">
        <v>3.6</v>
      </c>
    </row>
    <row r="224" spans="1:5">
      <c r="A224" t="s">
        <v>7</v>
      </c>
      <c r="B224" t="s">
        <v>8</v>
      </c>
      <c r="C224" t="s">
        <v>16</v>
      </c>
      <c r="D224">
        <v>8.8000000000000007</v>
      </c>
      <c r="E224">
        <v>3.9</v>
      </c>
    </row>
    <row r="225" spans="1:5">
      <c r="A225" t="s">
        <v>7</v>
      </c>
      <c r="B225" t="s">
        <v>8</v>
      </c>
      <c r="C225" t="s">
        <v>16</v>
      </c>
      <c r="D225">
        <v>7.5</v>
      </c>
      <c r="E225">
        <v>3.9</v>
      </c>
    </row>
    <row r="226" spans="1:5">
      <c r="A226" t="s">
        <v>7</v>
      </c>
      <c r="B226" t="s">
        <v>8</v>
      </c>
      <c r="C226" t="s">
        <v>16</v>
      </c>
      <c r="D226">
        <v>6.5</v>
      </c>
      <c r="E226">
        <v>2</v>
      </c>
    </row>
    <row r="227" spans="1:5">
      <c r="A227" t="s">
        <v>7</v>
      </c>
      <c r="B227" t="s">
        <v>8</v>
      </c>
      <c r="C227" t="s">
        <v>16</v>
      </c>
      <c r="D227">
        <v>6.5</v>
      </c>
      <c r="E227">
        <v>2</v>
      </c>
    </row>
    <row r="228" spans="1:5">
      <c r="A228" t="s">
        <v>7</v>
      </c>
      <c r="B228" t="s">
        <v>8</v>
      </c>
      <c r="C228" t="s">
        <v>16</v>
      </c>
      <c r="D228">
        <v>6.2</v>
      </c>
      <c r="E228">
        <v>2.6</v>
      </c>
    </row>
    <row r="229" spans="1:5">
      <c r="A229" t="s">
        <v>7</v>
      </c>
      <c r="B229" t="s">
        <v>8</v>
      </c>
      <c r="C229" t="s">
        <v>16</v>
      </c>
      <c r="D229">
        <v>5.3</v>
      </c>
      <c r="E229">
        <v>2.9</v>
      </c>
    </row>
    <row r="230" spans="1:5">
      <c r="A230" t="s">
        <v>7</v>
      </c>
      <c r="B230" t="s">
        <v>8</v>
      </c>
      <c r="C230" t="s">
        <v>16</v>
      </c>
      <c r="D230">
        <v>0</v>
      </c>
      <c r="E230">
        <v>0</v>
      </c>
    </row>
    <row r="231" spans="1:5">
      <c r="A231" t="s">
        <v>7</v>
      </c>
      <c r="B231" t="s">
        <v>8</v>
      </c>
      <c r="C231" t="s">
        <v>16</v>
      </c>
      <c r="D231">
        <v>0</v>
      </c>
      <c r="E231">
        <v>0</v>
      </c>
    </row>
    <row r="232" spans="1:5">
      <c r="A232" t="s">
        <v>7</v>
      </c>
      <c r="B232" t="s">
        <v>8</v>
      </c>
      <c r="C232" t="s">
        <v>16</v>
      </c>
      <c r="D232">
        <v>0</v>
      </c>
      <c r="E232">
        <v>0</v>
      </c>
    </row>
    <row r="233" spans="1:5">
      <c r="A233" t="s">
        <v>7</v>
      </c>
      <c r="B233" t="s">
        <v>8</v>
      </c>
      <c r="C233" t="s">
        <v>16</v>
      </c>
      <c r="D233">
        <v>0</v>
      </c>
      <c r="E233">
        <v>0</v>
      </c>
    </row>
    <row r="234" spans="1:5">
      <c r="A234" t="s">
        <v>7</v>
      </c>
      <c r="B234" t="s">
        <v>8</v>
      </c>
      <c r="C234" t="s">
        <v>16</v>
      </c>
      <c r="D234">
        <v>0</v>
      </c>
      <c r="E234">
        <v>0</v>
      </c>
    </row>
    <row r="235" spans="1:5">
      <c r="A235" t="s">
        <v>7</v>
      </c>
      <c r="B235" t="s">
        <v>8</v>
      </c>
      <c r="C235" t="s">
        <v>16</v>
      </c>
      <c r="D235">
        <v>0</v>
      </c>
      <c r="E235">
        <v>0</v>
      </c>
    </row>
    <row r="236" spans="1:5">
      <c r="A236" t="s">
        <v>7</v>
      </c>
      <c r="B236" t="s">
        <v>8</v>
      </c>
      <c r="C236" t="s">
        <v>16</v>
      </c>
      <c r="D236">
        <v>0</v>
      </c>
      <c r="E236">
        <v>0</v>
      </c>
    </row>
    <row r="237" spans="1:5">
      <c r="A237" t="s">
        <v>7</v>
      </c>
      <c r="B237" t="s">
        <v>8</v>
      </c>
      <c r="C237" t="s">
        <v>16</v>
      </c>
      <c r="D237">
        <v>0</v>
      </c>
      <c r="E237">
        <v>0</v>
      </c>
    </row>
    <row r="238" spans="1:5">
      <c r="A238" t="s">
        <v>7</v>
      </c>
      <c r="B238" t="s">
        <v>8</v>
      </c>
      <c r="C238" t="s">
        <v>16</v>
      </c>
      <c r="D238">
        <v>0</v>
      </c>
      <c r="E238">
        <v>0</v>
      </c>
    </row>
    <row r="239" spans="1:5">
      <c r="A239" t="s">
        <v>7</v>
      </c>
      <c r="B239" t="s">
        <v>8</v>
      </c>
      <c r="C239" t="s">
        <v>16</v>
      </c>
      <c r="D239">
        <v>0</v>
      </c>
      <c r="E239">
        <v>0</v>
      </c>
    </row>
    <row r="240" spans="1:5">
      <c r="A240" t="s">
        <v>7</v>
      </c>
      <c r="B240" t="s">
        <v>8</v>
      </c>
      <c r="C240" t="s">
        <v>16</v>
      </c>
      <c r="D240">
        <v>0</v>
      </c>
      <c r="E240">
        <v>0</v>
      </c>
    </row>
    <row r="241" spans="1:5">
      <c r="A241" t="s">
        <v>7</v>
      </c>
      <c r="B241" t="s">
        <v>8</v>
      </c>
      <c r="C241" t="s">
        <v>16</v>
      </c>
      <c r="D241">
        <v>0</v>
      </c>
      <c r="E241">
        <v>0</v>
      </c>
    </row>
    <row r="242" spans="1:5">
      <c r="A242" t="s">
        <v>7</v>
      </c>
      <c r="B242" t="s">
        <v>8</v>
      </c>
      <c r="C242" t="s">
        <v>16</v>
      </c>
      <c r="D242">
        <v>0</v>
      </c>
      <c r="E242">
        <v>0</v>
      </c>
    </row>
    <row r="243" spans="1:5">
      <c r="A243" t="s">
        <v>7</v>
      </c>
      <c r="B243" t="s">
        <v>8</v>
      </c>
      <c r="C243" t="s">
        <v>16</v>
      </c>
      <c r="D243">
        <v>0</v>
      </c>
      <c r="E243">
        <v>0</v>
      </c>
    </row>
    <row r="244" spans="1:5">
      <c r="A244" t="s">
        <v>7</v>
      </c>
      <c r="B244" t="s">
        <v>8</v>
      </c>
      <c r="C244" t="s">
        <v>16</v>
      </c>
      <c r="D244">
        <v>0</v>
      </c>
      <c r="E244">
        <v>0</v>
      </c>
    </row>
    <row r="245" spans="1:5">
      <c r="A245" t="s">
        <v>7</v>
      </c>
      <c r="B245" t="s">
        <v>8</v>
      </c>
      <c r="C245" t="s">
        <v>16</v>
      </c>
      <c r="D245">
        <v>0</v>
      </c>
      <c r="E245">
        <v>0</v>
      </c>
    </row>
    <row r="246" spans="1:5">
      <c r="A246" t="s">
        <v>7</v>
      </c>
      <c r="B246" t="s">
        <v>8</v>
      </c>
      <c r="C246" t="s">
        <v>16</v>
      </c>
      <c r="D246">
        <v>0</v>
      </c>
      <c r="E246">
        <v>0</v>
      </c>
    </row>
    <row r="247" spans="1:5">
      <c r="A247" t="s">
        <v>14</v>
      </c>
      <c r="B247" t="s">
        <v>39</v>
      </c>
      <c r="C247" t="s">
        <v>9</v>
      </c>
      <c r="D247">
        <v>14.6</v>
      </c>
      <c r="E247">
        <v>3.7</v>
      </c>
    </row>
    <row r="248" spans="1:5">
      <c r="A248" t="s">
        <v>14</v>
      </c>
      <c r="B248" t="s">
        <v>39</v>
      </c>
      <c r="C248" t="s">
        <v>9</v>
      </c>
      <c r="D248">
        <v>0</v>
      </c>
      <c r="E248">
        <v>0</v>
      </c>
    </row>
    <row r="249" spans="1:5">
      <c r="A249" t="s">
        <v>14</v>
      </c>
      <c r="B249" t="s">
        <v>39</v>
      </c>
      <c r="C249" t="s">
        <v>9</v>
      </c>
      <c r="D249">
        <v>0</v>
      </c>
      <c r="E249">
        <v>0</v>
      </c>
    </row>
    <row r="250" spans="1:5">
      <c r="A250" t="s">
        <v>14</v>
      </c>
      <c r="B250" t="s">
        <v>39</v>
      </c>
      <c r="C250" t="s">
        <v>9</v>
      </c>
      <c r="D250">
        <v>0</v>
      </c>
      <c r="E250">
        <v>0</v>
      </c>
    </row>
    <row r="251" spans="1:5">
      <c r="A251" t="s">
        <v>14</v>
      </c>
      <c r="B251" t="s">
        <v>39</v>
      </c>
      <c r="C251" t="s">
        <v>9</v>
      </c>
      <c r="D251">
        <v>0</v>
      </c>
      <c r="E251">
        <v>0</v>
      </c>
    </row>
    <row r="252" spans="1:5">
      <c r="A252" t="s">
        <v>14</v>
      </c>
      <c r="B252" t="s">
        <v>39</v>
      </c>
      <c r="C252" t="s">
        <v>9</v>
      </c>
      <c r="D252">
        <v>0</v>
      </c>
      <c r="E252">
        <v>0</v>
      </c>
    </row>
    <row r="253" spans="1:5">
      <c r="A253" t="s">
        <v>14</v>
      </c>
      <c r="B253" t="s">
        <v>39</v>
      </c>
      <c r="C253" t="s">
        <v>9</v>
      </c>
      <c r="D253">
        <v>0</v>
      </c>
      <c r="E253">
        <v>0</v>
      </c>
    </row>
    <row r="254" spans="1:5">
      <c r="A254" t="s">
        <v>14</v>
      </c>
      <c r="B254" t="s">
        <v>39</v>
      </c>
      <c r="C254" t="s">
        <v>9</v>
      </c>
      <c r="D254">
        <v>0</v>
      </c>
      <c r="E254">
        <v>0</v>
      </c>
    </row>
    <row r="255" spans="1:5">
      <c r="A255" t="s">
        <v>14</v>
      </c>
      <c r="B255" t="s">
        <v>39</v>
      </c>
      <c r="C255" t="s">
        <v>9</v>
      </c>
      <c r="D255">
        <v>0</v>
      </c>
      <c r="E255">
        <v>0</v>
      </c>
    </row>
    <row r="256" spans="1:5">
      <c r="A256" t="s">
        <v>14</v>
      </c>
      <c r="B256" t="s">
        <v>39</v>
      </c>
      <c r="C256" t="s">
        <v>9</v>
      </c>
      <c r="D256">
        <v>0</v>
      </c>
      <c r="E256">
        <v>0</v>
      </c>
    </row>
    <row r="257" spans="1:5">
      <c r="A257" t="s">
        <v>14</v>
      </c>
      <c r="B257" t="s">
        <v>39</v>
      </c>
      <c r="C257" t="s">
        <v>9</v>
      </c>
      <c r="D257">
        <v>0</v>
      </c>
      <c r="E257">
        <v>0</v>
      </c>
    </row>
    <row r="258" spans="1:5">
      <c r="A258" t="s">
        <v>14</v>
      </c>
      <c r="B258" t="s">
        <v>39</v>
      </c>
      <c r="C258" t="s">
        <v>9</v>
      </c>
      <c r="D258">
        <v>0</v>
      </c>
      <c r="E258">
        <v>0</v>
      </c>
    </row>
    <row r="259" spans="1:5">
      <c r="A259" t="s">
        <v>14</v>
      </c>
      <c r="B259" t="s">
        <v>39</v>
      </c>
      <c r="C259" t="s">
        <v>9</v>
      </c>
      <c r="D259">
        <v>0</v>
      </c>
      <c r="E259">
        <v>0</v>
      </c>
    </row>
    <row r="260" spans="1:5">
      <c r="A260" t="s">
        <v>14</v>
      </c>
      <c r="B260" t="s">
        <v>39</v>
      </c>
      <c r="C260" t="s">
        <v>9</v>
      </c>
      <c r="D260">
        <v>0</v>
      </c>
      <c r="E260">
        <v>0</v>
      </c>
    </row>
    <row r="261" spans="1:5">
      <c r="A261" t="s">
        <v>14</v>
      </c>
      <c r="B261" t="s">
        <v>39</v>
      </c>
      <c r="C261" t="s">
        <v>9</v>
      </c>
      <c r="D261">
        <v>0</v>
      </c>
      <c r="E261">
        <v>0</v>
      </c>
    </row>
    <row r="262" spans="1:5">
      <c r="A262" t="s">
        <v>14</v>
      </c>
      <c r="B262" t="s">
        <v>39</v>
      </c>
      <c r="C262" t="s">
        <v>9</v>
      </c>
      <c r="D262">
        <v>0</v>
      </c>
      <c r="E262">
        <v>0</v>
      </c>
    </row>
    <row r="263" spans="1:5">
      <c r="A263" t="s">
        <v>14</v>
      </c>
      <c r="B263" t="s">
        <v>39</v>
      </c>
      <c r="C263" t="s">
        <v>9</v>
      </c>
      <c r="D263">
        <v>0</v>
      </c>
      <c r="E263">
        <v>0</v>
      </c>
    </row>
    <row r="264" spans="1:5">
      <c r="A264" t="s">
        <v>14</v>
      </c>
      <c r="B264" t="s">
        <v>39</v>
      </c>
      <c r="C264" t="s">
        <v>9</v>
      </c>
      <c r="D264">
        <v>0</v>
      </c>
      <c r="E264">
        <v>0</v>
      </c>
    </row>
    <row r="265" spans="1:5">
      <c r="A265" t="s">
        <v>14</v>
      </c>
      <c r="B265" t="s">
        <v>39</v>
      </c>
      <c r="C265" t="s">
        <v>9</v>
      </c>
      <c r="D265">
        <v>0</v>
      </c>
      <c r="E265">
        <v>0</v>
      </c>
    </row>
    <row r="266" spans="1:5">
      <c r="A266" t="s">
        <v>14</v>
      </c>
      <c r="B266" t="s">
        <v>39</v>
      </c>
      <c r="C266" t="s">
        <v>9</v>
      </c>
      <c r="D266">
        <v>0</v>
      </c>
      <c r="E266">
        <v>0</v>
      </c>
    </row>
    <row r="267" spans="1:5">
      <c r="A267" t="s">
        <v>14</v>
      </c>
      <c r="B267" t="s">
        <v>39</v>
      </c>
      <c r="C267" t="s">
        <v>9</v>
      </c>
      <c r="D267">
        <v>0</v>
      </c>
      <c r="E267">
        <v>0</v>
      </c>
    </row>
    <row r="268" spans="1:5">
      <c r="A268" t="s">
        <v>14</v>
      </c>
      <c r="B268" t="s">
        <v>39</v>
      </c>
      <c r="C268" t="s">
        <v>9</v>
      </c>
      <c r="D268">
        <v>0</v>
      </c>
      <c r="E268">
        <v>0</v>
      </c>
    </row>
    <row r="269" spans="1:5">
      <c r="A269" t="s">
        <v>14</v>
      </c>
      <c r="B269" t="s">
        <v>39</v>
      </c>
      <c r="C269" t="s">
        <v>9</v>
      </c>
      <c r="D269">
        <v>0</v>
      </c>
      <c r="E269">
        <v>0</v>
      </c>
    </row>
    <row r="270" spans="1:5">
      <c r="A270" t="s">
        <v>14</v>
      </c>
      <c r="B270" t="s">
        <v>39</v>
      </c>
      <c r="C270" t="s">
        <v>9</v>
      </c>
      <c r="D270">
        <v>0</v>
      </c>
      <c r="E270">
        <v>0</v>
      </c>
    </row>
    <row r="271" spans="1:5">
      <c r="A271" t="s">
        <v>14</v>
      </c>
      <c r="B271" t="s">
        <v>39</v>
      </c>
      <c r="C271" t="s">
        <v>9</v>
      </c>
      <c r="D271">
        <v>0</v>
      </c>
      <c r="E271">
        <v>0</v>
      </c>
    </row>
    <row r="272" spans="1:5">
      <c r="A272" t="s">
        <v>14</v>
      </c>
      <c r="B272" t="s">
        <v>39</v>
      </c>
      <c r="C272" t="s">
        <v>9</v>
      </c>
      <c r="D272">
        <v>0</v>
      </c>
      <c r="E272">
        <v>0</v>
      </c>
    </row>
    <row r="273" spans="1:5">
      <c r="A273" t="s">
        <v>14</v>
      </c>
      <c r="B273" t="s">
        <v>39</v>
      </c>
      <c r="C273" t="s">
        <v>9</v>
      </c>
      <c r="D273">
        <v>0</v>
      </c>
      <c r="E273">
        <v>0</v>
      </c>
    </row>
    <row r="274" spans="1:5">
      <c r="A274" t="s">
        <v>14</v>
      </c>
      <c r="B274" t="s">
        <v>39</v>
      </c>
      <c r="C274" t="s">
        <v>9</v>
      </c>
      <c r="D274">
        <v>0</v>
      </c>
      <c r="E274">
        <v>0</v>
      </c>
    </row>
    <row r="275" spans="1:5">
      <c r="A275" t="s">
        <v>14</v>
      </c>
      <c r="B275" t="s">
        <v>39</v>
      </c>
      <c r="C275" t="s">
        <v>16</v>
      </c>
      <c r="D275">
        <v>20.5</v>
      </c>
      <c r="E275">
        <v>3.5</v>
      </c>
    </row>
    <row r="276" spans="1:5">
      <c r="A276" t="s">
        <v>14</v>
      </c>
      <c r="B276" t="s">
        <v>39</v>
      </c>
      <c r="C276" t="s">
        <v>16</v>
      </c>
      <c r="D276">
        <v>19.899999999999999</v>
      </c>
      <c r="E276">
        <v>3.6</v>
      </c>
    </row>
    <row r="277" spans="1:5">
      <c r="A277" t="s">
        <v>14</v>
      </c>
      <c r="B277" t="s">
        <v>39</v>
      </c>
      <c r="C277" t="s">
        <v>16</v>
      </c>
      <c r="D277">
        <v>14.8</v>
      </c>
      <c r="E277">
        <v>5.0999999999999996</v>
      </c>
    </row>
    <row r="278" spans="1:5">
      <c r="A278" t="s">
        <v>14</v>
      </c>
      <c r="B278" t="s">
        <v>39</v>
      </c>
      <c r="C278" t="s">
        <v>16</v>
      </c>
      <c r="D278">
        <v>13.9</v>
      </c>
      <c r="E278">
        <v>3.9</v>
      </c>
    </row>
    <row r="279" spans="1:5">
      <c r="A279" t="s">
        <v>14</v>
      </c>
      <c r="B279" t="s">
        <v>39</v>
      </c>
      <c r="C279" t="s">
        <v>16</v>
      </c>
      <c r="D279">
        <v>12.3</v>
      </c>
      <c r="E279">
        <v>4.5999999999999996</v>
      </c>
    </row>
    <row r="280" spans="1:5">
      <c r="A280" t="s">
        <v>14</v>
      </c>
      <c r="B280" t="s">
        <v>39</v>
      </c>
      <c r="C280" t="s">
        <v>16</v>
      </c>
      <c r="D280">
        <v>9.5</v>
      </c>
      <c r="E280">
        <v>3</v>
      </c>
    </row>
    <row r="281" spans="1:5">
      <c r="A281" t="s">
        <v>14</v>
      </c>
      <c r="B281" t="s">
        <v>39</v>
      </c>
      <c r="C281" t="s">
        <v>16</v>
      </c>
      <c r="D281">
        <v>7.6</v>
      </c>
      <c r="E281">
        <v>2.9</v>
      </c>
    </row>
    <row r="282" spans="1:5">
      <c r="A282" t="s">
        <v>14</v>
      </c>
      <c r="B282" t="s">
        <v>39</v>
      </c>
      <c r="C282" t="s">
        <v>16</v>
      </c>
      <c r="D282">
        <v>0</v>
      </c>
      <c r="E282">
        <v>0</v>
      </c>
    </row>
    <row r="283" spans="1:5">
      <c r="A283" t="s">
        <v>14</v>
      </c>
      <c r="B283" t="s">
        <v>39</v>
      </c>
      <c r="C283" t="s">
        <v>16</v>
      </c>
      <c r="D283">
        <v>0</v>
      </c>
      <c r="E283">
        <v>0</v>
      </c>
    </row>
    <row r="284" spans="1:5">
      <c r="A284" t="s">
        <v>14</v>
      </c>
      <c r="B284" t="s">
        <v>39</v>
      </c>
      <c r="C284" t="s">
        <v>16</v>
      </c>
      <c r="D284">
        <v>0</v>
      </c>
      <c r="E284">
        <v>0</v>
      </c>
    </row>
    <row r="285" spans="1:5">
      <c r="A285" t="s">
        <v>14</v>
      </c>
      <c r="B285" t="s">
        <v>39</v>
      </c>
      <c r="C285" t="s">
        <v>16</v>
      </c>
      <c r="D285">
        <v>0</v>
      </c>
      <c r="E285">
        <v>0</v>
      </c>
    </row>
    <row r="286" spans="1:5">
      <c r="A286" t="s">
        <v>14</v>
      </c>
      <c r="B286" t="s">
        <v>39</v>
      </c>
      <c r="C286" t="s">
        <v>16</v>
      </c>
      <c r="D286">
        <v>0</v>
      </c>
      <c r="E286">
        <v>0</v>
      </c>
    </row>
    <row r="287" spans="1:5">
      <c r="A287" t="s">
        <v>14</v>
      </c>
      <c r="B287" t="s">
        <v>39</v>
      </c>
      <c r="C287" t="s">
        <v>16</v>
      </c>
      <c r="D287">
        <v>0</v>
      </c>
      <c r="E287">
        <v>0</v>
      </c>
    </row>
    <row r="288" spans="1:5">
      <c r="A288" t="s">
        <v>14</v>
      </c>
      <c r="B288" t="s">
        <v>39</v>
      </c>
      <c r="C288" t="s">
        <v>16</v>
      </c>
      <c r="D288">
        <v>0</v>
      </c>
      <c r="E288">
        <v>0</v>
      </c>
    </row>
    <row r="289" spans="1:5">
      <c r="A289" t="s">
        <v>14</v>
      </c>
      <c r="B289" t="s">
        <v>39</v>
      </c>
      <c r="C289" t="s">
        <v>16</v>
      </c>
      <c r="D289">
        <v>0</v>
      </c>
      <c r="E289">
        <v>0</v>
      </c>
    </row>
    <row r="290" spans="1:5">
      <c r="A290" t="s">
        <v>14</v>
      </c>
      <c r="B290" t="s">
        <v>39</v>
      </c>
      <c r="C290" t="s">
        <v>16</v>
      </c>
      <c r="D290">
        <v>0</v>
      </c>
      <c r="E290">
        <v>0</v>
      </c>
    </row>
    <row r="291" spans="1:5">
      <c r="A291" t="s">
        <v>14</v>
      </c>
      <c r="B291" t="s">
        <v>39</v>
      </c>
      <c r="C291" t="s">
        <v>16</v>
      </c>
      <c r="D291">
        <v>0</v>
      </c>
      <c r="E291">
        <v>0</v>
      </c>
    </row>
    <row r="292" spans="1:5">
      <c r="A292" t="s">
        <v>14</v>
      </c>
      <c r="B292" t="s">
        <v>39</v>
      </c>
      <c r="C292" t="s">
        <v>16</v>
      </c>
      <c r="D292">
        <v>0</v>
      </c>
      <c r="E292">
        <v>0</v>
      </c>
    </row>
    <row r="293" spans="1:5">
      <c r="A293" t="s">
        <v>14</v>
      </c>
      <c r="B293" t="s">
        <v>39</v>
      </c>
      <c r="C293" t="s">
        <v>16</v>
      </c>
      <c r="D293">
        <v>0</v>
      </c>
      <c r="E293">
        <v>0</v>
      </c>
    </row>
    <row r="294" spans="1:5">
      <c r="A294" t="s">
        <v>14</v>
      </c>
      <c r="B294" t="s">
        <v>39</v>
      </c>
      <c r="C294" t="s">
        <v>16</v>
      </c>
      <c r="D294">
        <v>0</v>
      </c>
      <c r="E294">
        <v>0</v>
      </c>
    </row>
    <row r="295" spans="1:5">
      <c r="A295" t="s">
        <v>14</v>
      </c>
      <c r="B295" t="s">
        <v>39</v>
      </c>
      <c r="C295" t="s">
        <v>16</v>
      </c>
      <c r="D295">
        <v>0</v>
      </c>
      <c r="E295">
        <v>0</v>
      </c>
    </row>
    <row r="296" spans="1:5">
      <c r="A296" t="s">
        <v>14</v>
      </c>
      <c r="B296" t="s">
        <v>39</v>
      </c>
      <c r="C296" t="s">
        <v>16</v>
      </c>
      <c r="D296">
        <v>0</v>
      </c>
      <c r="E296">
        <v>0</v>
      </c>
    </row>
    <row r="297" spans="1:5">
      <c r="A297" t="s">
        <v>14</v>
      </c>
      <c r="B297" t="s">
        <v>39</v>
      </c>
      <c r="C297" t="s">
        <v>16</v>
      </c>
      <c r="D297">
        <v>0</v>
      </c>
      <c r="E297">
        <v>0</v>
      </c>
    </row>
    <row r="298" spans="1:5">
      <c r="A298" t="s">
        <v>14</v>
      </c>
      <c r="B298" t="s">
        <v>39</v>
      </c>
      <c r="C298" t="s">
        <v>16</v>
      </c>
      <c r="D298">
        <v>0</v>
      </c>
      <c r="E298">
        <v>0</v>
      </c>
    </row>
    <row r="299" spans="1:5">
      <c r="A299" t="s">
        <v>14</v>
      </c>
      <c r="B299" t="s">
        <v>39</v>
      </c>
      <c r="C299" t="s">
        <v>16</v>
      </c>
      <c r="D299">
        <v>0</v>
      </c>
      <c r="E299">
        <v>0</v>
      </c>
    </row>
    <row r="300" spans="1:5">
      <c r="A300" t="s">
        <v>14</v>
      </c>
      <c r="B300" t="s">
        <v>39</v>
      </c>
      <c r="C300" t="s">
        <v>16</v>
      </c>
      <c r="D300">
        <v>0</v>
      </c>
      <c r="E300">
        <v>0</v>
      </c>
    </row>
    <row r="301" spans="1:5">
      <c r="A301" t="s">
        <v>14</v>
      </c>
      <c r="B301" t="s">
        <v>39</v>
      </c>
      <c r="C301" t="s">
        <v>16</v>
      </c>
      <c r="D301">
        <v>0</v>
      </c>
      <c r="E301">
        <v>0</v>
      </c>
    </row>
    <row r="302" spans="1:5">
      <c r="A302" t="s">
        <v>14</v>
      </c>
      <c r="B302" t="s">
        <v>41</v>
      </c>
      <c r="C302" t="s">
        <v>9</v>
      </c>
      <c r="D302">
        <v>0</v>
      </c>
      <c r="E302">
        <v>0</v>
      </c>
    </row>
    <row r="303" spans="1:5">
      <c r="A303" t="s">
        <v>14</v>
      </c>
      <c r="B303" t="s">
        <v>41</v>
      </c>
      <c r="C303" t="s">
        <v>9</v>
      </c>
      <c r="D303">
        <v>0</v>
      </c>
      <c r="E303">
        <v>0</v>
      </c>
    </row>
    <row r="304" spans="1:5">
      <c r="A304" t="s">
        <v>14</v>
      </c>
      <c r="B304" t="s">
        <v>41</v>
      </c>
      <c r="C304" t="s">
        <v>9</v>
      </c>
      <c r="D304">
        <v>0</v>
      </c>
      <c r="E304">
        <v>0</v>
      </c>
    </row>
    <row r="305" spans="1:5">
      <c r="A305" t="s">
        <v>14</v>
      </c>
      <c r="B305" t="s">
        <v>41</v>
      </c>
      <c r="C305" t="s">
        <v>9</v>
      </c>
      <c r="D305">
        <v>0</v>
      </c>
      <c r="E305">
        <v>0</v>
      </c>
    </row>
    <row r="306" spans="1:5">
      <c r="A306" t="s">
        <v>14</v>
      </c>
      <c r="B306" t="s">
        <v>41</v>
      </c>
      <c r="C306" t="s">
        <v>9</v>
      </c>
      <c r="D306">
        <v>0</v>
      </c>
      <c r="E306">
        <v>0</v>
      </c>
    </row>
    <row r="307" spans="1:5">
      <c r="A307" t="s">
        <v>14</v>
      </c>
      <c r="B307" t="s">
        <v>41</v>
      </c>
      <c r="C307" t="s">
        <v>9</v>
      </c>
      <c r="D307">
        <v>0</v>
      </c>
      <c r="E307">
        <v>0</v>
      </c>
    </row>
    <row r="308" spans="1:5">
      <c r="A308" t="s">
        <v>14</v>
      </c>
      <c r="B308" t="s">
        <v>41</v>
      </c>
      <c r="C308" t="s">
        <v>9</v>
      </c>
      <c r="D308">
        <v>0</v>
      </c>
      <c r="E308">
        <v>0</v>
      </c>
    </row>
    <row r="309" spans="1:5">
      <c r="A309" t="s">
        <v>14</v>
      </c>
      <c r="B309" t="s">
        <v>41</v>
      </c>
      <c r="C309" t="s">
        <v>9</v>
      </c>
      <c r="D309">
        <v>0</v>
      </c>
      <c r="E309">
        <v>0</v>
      </c>
    </row>
    <row r="310" spans="1:5">
      <c r="A310" t="s">
        <v>14</v>
      </c>
      <c r="B310" t="s">
        <v>41</v>
      </c>
      <c r="C310" t="s">
        <v>9</v>
      </c>
      <c r="D310">
        <v>0</v>
      </c>
      <c r="E310">
        <v>0</v>
      </c>
    </row>
    <row r="311" spans="1:5">
      <c r="A311" t="s">
        <v>14</v>
      </c>
      <c r="B311" t="s">
        <v>41</v>
      </c>
      <c r="C311" t="s">
        <v>9</v>
      </c>
      <c r="D311">
        <v>0</v>
      </c>
      <c r="E311">
        <v>0</v>
      </c>
    </row>
    <row r="312" spans="1:5">
      <c r="A312" t="s">
        <v>14</v>
      </c>
      <c r="B312" t="s">
        <v>41</v>
      </c>
      <c r="C312" t="s">
        <v>9</v>
      </c>
      <c r="D312">
        <v>0</v>
      </c>
      <c r="E312">
        <v>0</v>
      </c>
    </row>
    <row r="313" spans="1:5">
      <c r="A313" t="s">
        <v>14</v>
      </c>
      <c r="B313" t="s">
        <v>41</v>
      </c>
      <c r="C313" t="s">
        <v>9</v>
      </c>
      <c r="D313">
        <v>0</v>
      </c>
      <c r="E313">
        <v>0</v>
      </c>
    </row>
    <row r="314" spans="1:5">
      <c r="A314" t="s">
        <v>14</v>
      </c>
      <c r="B314" t="s">
        <v>41</v>
      </c>
      <c r="C314" t="s">
        <v>9</v>
      </c>
      <c r="D314">
        <v>0</v>
      </c>
      <c r="E314">
        <v>0</v>
      </c>
    </row>
    <row r="315" spans="1:5">
      <c r="A315" t="s">
        <v>14</v>
      </c>
      <c r="B315" t="s">
        <v>41</v>
      </c>
      <c r="C315" t="s">
        <v>9</v>
      </c>
      <c r="D315">
        <v>0</v>
      </c>
      <c r="E315">
        <v>0</v>
      </c>
    </row>
    <row r="316" spans="1:5">
      <c r="A316" t="s">
        <v>14</v>
      </c>
      <c r="B316" t="s">
        <v>41</v>
      </c>
      <c r="C316" t="s">
        <v>9</v>
      </c>
      <c r="D316">
        <v>0</v>
      </c>
      <c r="E316">
        <v>0</v>
      </c>
    </row>
    <row r="317" spans="1:5">
      <c r="A317" t="s">
        <v>14</v>
      </c>
      <c r="B317" t="s">
        <v>41</v>
      </c>
      <c r="C317" t="s">
        <v>9</v>
      </c>
      <c r="D317">
        <v>0</v>
      </c>
      <c r="E317">
        <v>0</v>
      </c>
    </row>
    <row r="318" spans="1:5">
      <c r="A318" t="s">
        <v>14</v>
      </c>
      <c r="B318" t="s">
        <v>41</v>
      </c>
      <c r="C318" t="s">
        <v>9</v>
      </c>
      <c r="D318">
        <v>0</v>
      </c>
      <c r="E318">
        <v>0</v>
      </c>
    </row>
    <row r="319" spans="1:5">
      <c r="A319" t="s">
        <v>14</v>
      </c>
      <c r="B319" t="s">
        <v>41</v>
      </c>
      <c r="C319" t="s">
        <v>9</v>
      </c>
      <c r="D319">
        <v>0</v>
      </c>
      <c r="E319">
        <v>0</v>
      </c>
    </row>
    <row r="320" spans="1:5">
      <c r="A320" t="s">
        <v>14</v>
      </c>
      <c r="B320" t="s">
        <v>41</v>
      </c>
      <c r="C320" t="s">
        <v>9</v>
      </c>
      <c r="D320">
        <v>0</v>
      </c>
      <c r="E320">
        <v>0</v>
      </c>
    </row>
    <row r="321" spans="1:5">
      <c r="A321" t="s">
        <v>14</v>
      </c>
      <c r="B321" t="s">
        <v>41</v>
      </c>
      <c r="C321" t="s">
        <v>9</v>
      </c>
      <c r="D321">
        <v>0</v>
      </c>
      <c r="E321">
        <v>0</v>
      </c>
    </row>
    <row r="322" spans="1:5">
      <c r="A322" t="s">
        <v>14</v>
      </c>
      <c r="B322" t="s">
        <v>41</v>
      </c>
      <c r="C322" t="s">
        <v>9</v>
      </c>
      <c r="D322">
        <v>0</v>
      </c>
      <c r="E322">
        <v>0</v>
      </c>
    </row>
    <row r="323" spans="1:5">
      <c r="A323" t="s">
        <v>14</v>
      </c>
      <c r="B323" t="s">
        <v>41</v>
      </c>
      <c r="C323" t="s">
        <v>9</v>
      </c>
      <c r="D323">
        <v>0</v>
      </c>
      <c r="E323">
        <v>0</v>
      </c>
    </row>
    <row r="324" spans="1:5">
      <c r="A324" t="s">
        <v>14</v>
      </c>
      <c r="B324" t="s">
        <v>41</v>
      </c>
      <c r="C324" t="s">
        <v>9</v>
      </c>
      <c r="D324">
        <v>0</v>
      </c>
      <c r="E324">
        <v>0</v>
      </c>
    </row>
    <row r="325" spans="1:5">
      <c r="A325" t="s">
        <v>14</v>
      </c>
      <c r="B325" t="s">
        <v>41</v>
      </c>
      <c r="C325" t="s">
        <v>9</v>
      </c>
      <c r="D325">
        <v>0</v>
      </c>
      <c r="E325">
        <v>0</v>
      </c>
    </row>
    <row r="326" spans="1:5">
      <c r="A326" t="s">
        <v>14</v>
      </c>
      <c r="B326" t="s">
        <v>41</v>
      </c>
      <c r="C326" t="s">
        <v>9</v>
      </c>
      <c r="D326">
        <v>0</v>
      </c>
      <c r="E326">
        <v>0</v>
      </c>
    </row>
    <row r="327" spans="1:5">
      <c r="A327" t="s">
        <v>14</v>
      </c>
      <c r="B327" t="s">
        <v>41</v>
      </c>
      <c r="C327" t="s">
        <v>9</v>
      </c>
      <c r="D327">
        <v>0</v>
      </c>
      <c r="E327">
        <v>0</v>
      </c>
    </row>
    <row r="328" spans="1:5">
      <c r="A328" t="s">
        <v>14</v>
      </c>
      <c r="B328" t="s">
        <v>41</v>
      </c>
      <c r="C328" t="s">
        <v>9</v>
      </c>
      <c r="D328">
        <v>0</v>
      </c>
      <c r="E328">
        <v>0</v>
      </c>
    </row>
    <row r="329" spans="1:5">
      <c r="A329" t="s">
        <v>14</v>
      </c>
      <c r="B329" t="s">
        <v>41</v>
      </c>
      <c r="C329" t="s">
        <v>9</v>
      </c>
      <c r="D329">
        <v>0</v>
      </c>
      <c r="E329">
        <v>0</v>
      </c>
    </row>
    <row r="330" spans="1:5">
      <c r="A330" t="s">
        <v>14</v>
      </c>
      <c r="B330" t="s">
        <v>41</v>
      </c>
      <c r="C330" t="s">
        <v>16</v>
      </c>
      <c r="D330">
        <v>0</v>
      </c>
      <c r="E330">
        <v>0</v>
      </c>
    </row>
    <row r="331" spans="1:5">
      <c r="A331" t="s">
        <v>14</v>
      </c>
      <c r="B331" t="s">
        <v>41</v>
      </c>
      <c r="C331" t="s">
        <v>16</v>
      </c>
      <c r="D331">
        <v>0</v>
      </c>
      <c r="E331">
        <v>0</v>
      </c>
    </row>
    <row r="332" spans="1:5">
      <c r="A332" t="s">
        <v>14</v>
      </c>
      <c r="B332" t="s">
        <v>41</v>
      </c>
      <c r="C332" t="s">
        <v>16</v>
      </c>
      <c r="D332">
        <v>0</v>
      </c>
      <c r="E332">
        <v>0</v>
      </c>
    </row>
    <row r="333" spans="1:5">
      <c r="A333" t="s">
        <v>14</v>
      </c>
      <c r="B333" t="s">
        <v>41</v>
      </c>
      <c r="C333" t="s">
        <v>16</v>
      </c>
      <c r="D333">
        <v>0</v>
      </c>
      <c r="E333">
        <v>0</v>
      </c>
    </row>
    <row r="334" spans="1:5">
      <c r="A334" t="s">
        <v>14</v>
      </c>
      <c r="B334" t="s">
        <v>41</v>
      </c>
      <c r="C334" t="s">
        <v>16</v>
      </c>
      <c r="D334">
        <v>0</v>
      </c>
      <c r="E334">
        <v>0</v>
      </c>
    </row>
    <row r="335" spans="1:5">
      <c r="A335" t="s">
        <v>14</v>
      </c>
      <c r="B335" t="s">
        <v>41</v>
      </c>
      <c r="C335" t="s">
        <v>16</v>
      </c>
      <c r="D335">
        <v>0</v>
      </c>
      <c r="E335">
        <v>0</v>
      </c>
    </row>
    <row r="336" spans="1:5">
      <c r="A336" t="s">
        <v>14</v>
      </c>
      <c r="B336" t="s">
        <v>41</v>
      </c>
      <c r="C336" t="s">
        <v>16</v>
      </c>
      <c r="D336">
        <v>0</v>
      </c>
      <c r="E336">
        <v>0</v>
      </c>
    </row>
    <row r="337" spans="1:5">
      <c r="A337" t="s">
        <v>14</v>
      </c>
      <c r="B337" t="s">
        <v>41</v>
      </c>
      <c r="C337" t="s">
        <v>16</v>
      </c>
      <c r="D337">
        <v>0</v>
      </c>
      <c r="E337">
        <v>0</v>
      </c>
    </row>
    <row r="338" spans="1:5">
      <c r="A338" t="s">
        <v>14</v>
      </c>
      <c r="B338" t="s">
        <v>41</v>
      </c>
      <c r="C338" t="s">
        <v>16</v>
      </c>
      <c r="D338">
        <v>0</v>
      </c>
      <c r="E338">
        <v>0</v>
      </c>
    </row>
    <row r="339" spans="1:5">
      <c r="A339" t="s">
        <v>14</v>
      </c>
      <c r="B339" t="s">
        <v>41</v>
      </c>
      <c r="C339" t="s">
        <v>16</v>
      </c>
      <c r="D339">
        <v>0</v>
      </c>
      <c r="E339">
        <v>0</v>
      </c>
    </row>
    <row r="340" spans="1:5">
      <c r="A340" t="s">
        <v>14</v>
      </c>
      <c r="B340" t="s">
        <v>41</v>
      </c>
      <c r="C340" t="s">
        <v>16</v>
      </c>
      <c r="D340">
        <v>0</v>
      </c>
      <c r="E340">
        <v>0</v>
      </c>
    </row>
    <row r="341" spans="1:5">
      <c r="A341" t="s">
        <v>14</v>
      </c>
      <c r="B341" t="s">
        <v>41</v>
      </c>
      <c r="C341" t="s">
        <v>16</v>
      </c>
      <c r="D341">
        <v>0</v>
      </c>
      <c r="E341">
        <v>0</v>
      </c>
    </row>
    <row r="342" spans="1:5">
      <c r="A342" t="s">
        <v>14</v>
      </c>
      <c r="B342" t="s">
        <v>41</v>
      </c>
      <c r="C342" t="s">
        <v>16</v>
      </c>
      <c r="D342">
        <v>0</v>
      </c>
      <c r="E342">
        <v>0</v>
      </c>
    </row>
    <row r="343" spans="1:5">
      <c r="A343" t="s">
        <v>14</v>
      </c>
      <c r="B343" t="s">
        <v>41</v>
      </c>
      <c r="C343" t="s">
        <v>16</v>
      </c>
      <c r="D343">
        <v>0</v>
      </c>
      <c r="E343">
        <v>0</v>
      </c>
    </row>
    <row r="344" spans="1:5">
      <c r="A344" t="s">
        <v>14</v>
      </c>
      <c r="B344" t="s">
        <v>41</v>
      </c>
      <c r="C344" t="s">
        <v>16</v>
      </c>
      <c r="D344">
        <v>0</v>
      </c>
      <c r="E344">
        <v>0</v>
      </c>
    </row>
    <row r="345" spans="1:5">
      <c r="A345" t="s">
        <v>14</v>
      </c>
      <c r="B345" t="s">
        <v>95</v>
      </c>
      <c r="C345" t="s">
        <v>9</v>
      </c>
      <c r="D345">
        <v>9</v>
      </c>
      <c r="E345">
        <v>1.9</v>
      </c>
    </row>
    <row r="346" spans="1:5">
      <c r="A346" t="s">
        <v>14</v>
      </c>
      <c r="B346" t="s">
        <v>95</v>
      </c>
      <c r="C346" t="s">
        <v>9</v>
      </c>
      <c r="D346">
        <v>0</v>
      </c>
      <c r="E346">
        <v>0</v>
      </c>
    </row>
    <row r="347" spans="1:5">
      <c r="A347" t="s">
        <v>14</v>
      </c>
      <c r="B347" t="s">
        <v>95</v>
      </c>
      <c r="C347" t="s">
        <v>9</v>
      </c>
      <c r="D347">
        <v>0</v>
      </c>
      <c r="E347">
        <v>0</v>
      </c>
    </row>
    <row r="348" spans="1:5">
      <c r="A348" t="s">
        <v>14</v>
      </c>
      <c r="B348" t="s">
        <v>95</v>
      </c>
      <c r="C348" t="s">
        <v>9</v>
      </c>
      <c r="D348">
        <v>0</v>
      </c>
      <c r="E348">
        <v>0</v>
      </c>
    </row>
    <row r="349" spans="1:5">
      <c r="A349" t="s">
        <v>14</v>
      </c>
      <c r="B349" t="s">
        <v>95</v>
      </c>
      <c r="C349" t="s">
        <v>9</v>
      </c>
      <c r="D349">
        <v>0</v>
      </c>
      <c r="E349">
        <v>0</v>
      </c>
    </row>
    <row r="350" spans="1:5">
      <c r="A350" t="s">
        <v>14</v>
      </c>
      <c r="B350" t="s">
        <v>95</v>
      </c>
      <c r="C350" t="s">
        <v>9</v>
      </c>
      <c r="D350">
        <v>0</v>
      </c>
      <c r="E350">
        <v>0</v>
      </c>
    </row>
    <row r="351" spans="1:5">
      <c r="A351" t="s">
        <v>14</v>
      </c>
      <c r="B351" t="s">
        <v>95</v>
      </c>
      <c r="C351" t="s">
        <v>9</v>
      </c>
      <c r="D351">
        <v>0</v>
      </c>
      <c r="E351">
        <v>0</v>
      </c>
    </row>
    <row r="352" spans="1:5">
      <c r="A352" t="s">
        <v>14</v>
      </c>
      <c r="B352" t="s">
        <v>95</v>
      </c>
      <c r="C352" t="s">
        <v>9</v>
      </c>
      <c r="D352">
        <v>0</v>
      </c>
      <c r="E352">
        <v>0</v>
      </c>
    </row>
    <row r="353" spans="1:5">
      <c r="A353" t="s">
        <v>14</v>
      </c>
      <c r="B353" t="s">
        <v>95</v>
      </c>
      <c r="C353" t="s">
        <v>9</v>
      </c>
      <c r="D353">
        <v>0</v>
      </c>
      <c r="E353">
        <v>0</v>
      </c>
    </row>
    <row r="354" spans="1:5">
      <c r="A354" t="s">
        <v>14</v>
      </c>
      <c r="B354" t="s">
        <v>95</v>
      </c>
      <c r="C354" t="s">
        <v>9</v>
      </c>
      <c r="D354">
        <v>0</v>
      </c>
      <c r="E354">
        <v>0</v>
      </c>
    </row>
    <row r="355" spans="1:5">
      <c r="A355" t="s">
        <v>14</v>
      </c>
      <c r="B355" t="s">
        <v>95</v>
      </c>
      <c r="C355" t="s">
        <v>9</v>
      </c>
      <c r="D355">
        <v>0</v>
      </c>
      <c r="E355">
        <v>0</v>
      </c>
    </row>
    <row r="356" spans="1:5">
      <c r="A356" t="s">
        <v>14</v>
      </c>
      <c r="B356" t="s">
        <v>95</v>
      </c>
      <c r="C356" t="s">
        <v>9</v>
      </c>
      <c r="D356">
        <v>0</v>
      </c>
      <c r="E356">
        <v>0</v>
      </c>
    </row>
    <row r="357" spans="1:5">
      <c r="A357" t="s">
        <v>14</v>
      </c>
      <c r="B357" t="s">
        <v>95</v>
      </c>
      <c r="C357" t="s">
        <v>9</v>
      </c>
      <c r="D357">
        <v>0</v>
      </c>
      <c r="E357">
        <v>0</v>
      </c>
    </row>
    <row r="358" spans="1:5">
      <c r="A358" t="s">
        <v>14</v>
      </c>
      <c r="B358" t="s">
        <v>95</v>
      </c>
      <c r="C358" t="s">
        <v>9</v>
      </c>
      <c r="D358">
        <v>0</v>
      </c>
      <c r="E358">
        <v>0</v>
      </c>
    </row>
    <row r="359" spans="1:5">
      <c r="A359" t="s">
        <v>14</v>
      </c>
      <c r="B359" t="s">
        <v>95</v>
      </c>
      <c r="C359" t="s">
        <v>9</v>
      </c>
      <c r="D359">
        <v>0</v>
      </c>
      <c r="E359">
        <v>0</v>
      </c>
    </row>
    <row r="360" spans="1:5">
      <c r="A360" t="s">
        <v>14</v>
      </c>
      <c r="B360" t="s">
        <v>95</v>
      </c>
      <c r="C360" t="s">
        <v>9</v>
      </c>
      <c r="D360">
        <v>0</v>
      </c>
      <c r="E360">
        <v>0</v>
      </c>
    </row>
    <row r="361" spans="1:5">
      <c r="A361" t="s">
        <v>14</v>
      </c>
      <c r="B361" t="s">
        <v>95</v>
      </c>
      <c r="C361" t="s">
        <v>9</v>
      </c>
      <c r="D361">
        <v>0</v>
      </c>
      <c r="E361">
        <v>0</v>
      </c>
    </row>
    <row r="362" spans="1:5">
      <c r="A362" t="s">
        <v>14</v>
      </c>
      <c r="B362" t="s">
        <v>95</v>
      </c>
      <c r="C362" t="s">
        <v>16</v>
      </c>
      <c r="D362">
        <v>9.4</v>
      </c>
      <c r="E362">
        <v>2</v>
      </c>
    </row>
    <row r="363" spans="1:5">
      <c r="A363" t="s">
        <v>14</v>
      </c>
      <c r="B363" t="s">
        <v>95</v>
      </c>
      <c r="C363" t="s">
        <v>16</v>
      </c>
      <c r="D363">
        <v>0</v>
      </c>
      <c r="E363">
        <v>0</v>
      </c>
    </row>
    <row r="364" spans="1:5">
      <c r="A364" t="s">
        <v>14</v>
      </c>
      <c r="B364" t="s">
        <v>95</v>
      </c>
      <c r="C364" t="s">
        <v>16</v>
      </c>
      <c r="D364">
        <v>0</v>
      </c>
      <c r="E364">
        <v>0</v>
      </c>
    </row>
    <row r="365" spans="1:5">
      <c r="A365" t="s">
        <v>14</v>
      </c>
      <c r="B365" t="s">
        <v>95</v>
      </c>
      <c r="C365" t="s">
        <v>16</v>
      </c>
      <c r="D365">
        <v>0</v>
      </c>
      <c r="E365">
        <v>0</v>
      </c>
    </row>
    <row r="366" spans="1:5">
      <c r="A366" t="s">
        <v>14</v>
      </c>
      <c r="B366" t="s">
        <v>95</v>
      </c>
      <c r="C366" t="s">
        <v>16</v>
      </c>
      <c r="D366">
        <v>0</v>
      </c>
      <c r="E366">
        <v>0</v>
      </c>
    </row>
    <row r="367" spans="1:5">
      <c r="A367" t="s">
        <v>14</v>
      </c>
      <c r="B367" t="s">
        <v>95</v>
      </c>
      <c r="C367" t="s">
        <v>16</v>
      </c>
      <c r="D367">
        <v>0</v>
      </c>
      <c r="E367">
        <v>0</v>
      </c>
    </row>
    <row r="368" spans="1:5">
      <c r="A368" t="s">
        <v>14</v>
      </c>
      <c r="B368" t="s">
        <v>95</v>
      </c>
      <c r="C368" t="s">
        <v>16</v>
      </c>
      <c r="D368">
        <v>0</v>
      </c>
      <c r="E368">
        <v>0</v>
      </c>
    </row>
    <row r="369" spans="1:5">
      <c r="A369" t="s">
        <v>14</v>
      </c>
      <c r="B369" t="s">
        <v>95</v>
      </c>
      <c r="C369" t="s">
        <v>16</v>
      </c>
      <c r="D369">
        <v>0</v>
      </c>
      <c r="E369">
        <v>0</v>
      </c>
    </row>
    <row r="370" spans="1:5">
      <c r="A370" t="s">
        <v>14</v>
      </c>
      <c r="B370" t="s">
        <v>95</v>
      </c>
      <c r="C370" t="s">
        <v>16</v>
      </c>
      <c r="D370">
        <v>0</v>
      </c>
      <c r="E370">
        <v>0</v>
      </c>
    </row>
    <row r="371" spans="1:5">
      <c r="A371" t="s">
        <v>14</v>
      </c>
      <c r="B371" t="s">
        <v>95</v>
      </c>
      <c r="C371" t="s">
        <v>16</v>
      </c>
      <c r="D371">
        <v>0</v>
      </c>
      <c r="E371">
        <v>0</v>
      </c>
    </row>
    <row r="372" spans="1:5">
      <c r="A372" t="s">
        <v>14</v>
      </c>
      <c r="B372" t="s">
        <v>95</v>
      </c>
      <c r="C372" t="s">
        <v>16</v>
      </c>
      <c r="D372">
        <v>0</v>
      </c>
      <c r="E372">
        <v>0</v>
      </c>
    </row>
    <row r="373" spans="1:5">
      <c r="A373" t="s">
        <v>14</v>
      </c>
      <c r="B373" t="s">
        <v>95</v>
      </c>
      <c r="C373" t="s">
        <v>16</v>
      </c>
      <c r="D373">
        <v>0</v>
      </c>
      <c r="E373">
        <v>0</v>
      </c>
    </row>
    <row r="374" spans="1:5">
      <c r="A374" t="s">
        <v>14</v>
      </c>
      <c r="B374" t="s">
        <v>95</v>
      </c>
      <c r="C374" t="s">
        <v>16</v>
      </c>
      <c r="D374">
        <v>0</v>
      </c>
      <c r="E374">
        <v>0</v>
      </c>
    </row>
    <row r="375" spans="1:5">
      <c r="A375" t="s">
        <v>14</v>
      </c>
      <c r="B375" t="s">
        <v>95</v>
      </c>
      <c r="C375" t="s">
        <v>16</v>
      </c>
      <c r="D375">
        <v>0</v>
      </c>
      <c r="E375">
        <v>0</v>
      </c>
    </row>
    <row r="376" spans="1:5">
      <c r="A376" t="s">
        <v>14</v>
      </c>
      <c r="B376" t="s">
        <v>95</v>
      </c>
      <c r="C376" t="s">
        <v>16</v>
      </c>
      <c r="D376">
        <v>0</v>
      </c>
      <c r="E376">
        <v>0</v>
      </c>
    </row>
    <row r="377" spans="1:5">
      <c r="A377" t="s">
        <v>14</v>
      </c>
      <c r="B377" t="s">
        <v>95</v>
      </c>
      <c r="C377" t="s">
        <v>16</v>
      </c>
      <c r="D377">
        <v>0</v>
      </c>
      <c r="E377">
        <v>0</v>
      </c>
    </row>
    <row r="378" spans="1:5">
      <c r="A378" t="s">
        <v>14</v>
      </c>
      <c r="B378" t="s">
        <v>95</v>
      </c>
      <c r="C378" t="s">
        <v>16</v>
      </c>
      <c r="D378">
        <v>0</v>
      </c>
      <c r="E378">
        <v>0</v>
      </c>
    </row>
    <row r="379" spans="1:5">
      <c r="A379" t="s">
        <v>14</v>
      </c>
      <c r="B379" t="s">
        <v>95</v>
      </c>
      <c r="C379" t="s">
        <v>16</v>
      </c>
      <c r="D379">
        <v>0</v>
      </c>
      <c r="E379">
        <v>0</v>
      </c>
    </row>
    <row r="380" spans="1:5">
      <c r="A380" t="s">
        <v>14</v>
      </c>
      <c r="B380" t="s">
        <v>95</v>
      </c>
      <c r="C380" t="s">
        <v>16</v>
      </c>
      <c r="D380">
        <v>0</v>
      </c>
      <c r="E380">
        <v>0</v>
      </c>
    </row>
    <row r="381" spans="1:5">
      <c r="A381" t="s">
        <v>14</v>
      </c>
      <c r="B381" t="s">
        <v>95</v>
      </c>
      <c r="C381" t="s">
        <v>16</v>
      </c>
      <c r="D381">
        <v>0</v>
      </c>
      <c r="E381">
        <v>0</v>
      </c>
    </row>
    <row r="382" spans="1:5">
      <c r="A382" t="s">
        <v>14</v>
      </c>
      <c r="B382" t="s">
        <v>95</v>
      </c>
      <c r="C382" t="s">
        <v>16</v>
      </c>
      <c r="D382">
        <v>0</v>
      </c>
      <c r="E382">
        <v>0</v>
      </c>
    </row>
    <row r="383" spans="1:5">
      <c r="A383" t="s">
        <v>14</v>
      </c>
      <c r="B383" t="s">
        <v>95</v>
      </c>
      <c r="C383" t="s">
        <v>16</v>
      </c>
      <c r="D383">
        <v>0</v>
      </c>
      <c r="E383">
        <v>0</v>
      </c>
    </row>
    <row r="384" spans="1:5">
      <c r="A384" t="s">
        <v>14</v>
      </c>
      <c r="B384" t="s">
        <v>95</v>
      </c>
      <c r="C384" t="s">
        <v>16</v>
      </c>
      <c r="D384">
        <v>0</v>
      </c>
      <c r="E384">
        <v>0</v>
      </c>
    </row>
    <row r="385" spans="1:5">
      <c r="A385" t="s">
        <v>14</v>
      </c>
      <c r="B385" t="s">
        <v>95</v>
      </c>
      <c r="C385" t="s">
        <v>16</v>
      </c>
      <c r="D385">
        <v>0</v>
      </c>
      <c r="E385">
        <v>0</v>
      </c>
    </row>
    <row r="386" spans="1:5">
      <c r="A386" t="s">
        <v>14</v>
      </c>
      <c r="B386" t="s">
        <v>20</v>
      </c>
      <c r="C386" t="s">
        <v>9</v>
      </c>
      <c r="D386">
        <v>0</v>
      </c>
      <c r="E386">
        <v>0</v>
      </c>
    </row>
    <row r="387" spans="1:5">
      <c r="A387" t="s">
        <v>14</v>
      </c>
      <c r="B387" t="s">
        <v>20</v>
      </c>
      <c r="C387" t="s">
        <v>9</v>
      </c>
      <c r="D387">
        <v>0</v>
      </c>
      <c r="E387">
        <v>0</v>
      </c>
    </row>
    <row r="388" spans="1:5">
      <c r="A388" t="s">
        <v>14</v>
      </c>
      <c r="B388" t="s">
        <v>20</v>
      </c>
      <c r="C388" t="s">
        <v>9</v>
      </c>
      <c r="D388">
        <v>0</v>
      </c>
      <c r="E388">
        <v>0</v>
      </c>
    </row>
    <row r="389" spans="1:5">
      <c r="A389" t="s">
        <v>14</v>
      </c>
      <c r="B389" t="s">
        <v>20</v>
      </c>
      <c r="C389" t="s">
        <v>9</v>
      </c>
      <c r="D389">
        <v>0</v>
      </c>
      <c r="E389">
        <v>0</v>
      </c>
    </row>
    <row r="390" spans="1:5">
      <c r="A390" t="s">
        <v>14</v>
      </c>
      <c r="B390" t="s">
        <v>20</v>
      </c>
      <c r="C390" t="s">
        <v>9</v>
      </c>
      <c r="D390">
        <v>0</v>
      </c>
      <c r="E390">
        <v>0</v>
      </c>
    </row>
    <row r="391" spans="1:5">
      <c r="A391" t="s">
        <v>14</v>
      </c>
      <c r="B391" t="s">
        <v>20</v>
      </c>
      <c r="C391" t="s">
        <v>9</v>
      </c>
      <c r="D391">
        <v>0</v>
      </c>
      <c r="E391">
        <v>0</v>
      </c>
    </row>
    <row r="392" spans="1:5">
      <c r="A392" t="s">
        <v>14</v>
      </c>
      <c r="B392" t="s">
        <v>20</v>
      </c>
      <c r="C392" t="s">
        <v>9</v>
      </c>
      <c r="D392">
        <v>0</v>
      </c>
      <c r="E392">
        <v>0</v>
      </c>
    </row>
    <row r="393" spans="1:5">
      <c r="A393" t="s">
        <v>14</v>
      </c>
      <c r="B393" t="s">
        <v>20</v>
      </c>
      <c r="C393" t="s">
        <v>9</v>
      </c>
      <c r="D393">
        <v>0</v>
      </c>
      <c r="E393">
        <v>0</v>
      </c>
    </row>
    <row r="394" spans="1:5">
      <c r="A394" t="s">
        <v>14</v>
      </c>
      <c r="B394" t="s">
        <v>20</v>
      </c>
      <c r="C394" t="s">
        <v>16</v>
      </c>
      <c r="D394">
        <v>8.6999999999999993</v>
      </c>
      <c r="E394">
        <v>2.5</v>
      </c>
    </row>
    <row r="395" spans="1:5">
      <c r="A395" t="s">
        <v>14</v>
      </c>
      <c r="B395" t="s">
        <v>20</v>
      </c>
      <c r="C395" t="s">
        <v>16</v>
      </c>
      <c r="D395">
        <v>0</v>
      </c>
      <c r="E395">
        <v>0</v>
      </c>
    </row>
    <row r="396" spans="1:5">
      <c r="A396" t="s">
        <v>14</v>
      </c>
      <c r="B396" t="s">
        <v>20</v>
      </c>
      <c r="C396" t="s">
        <v>16</v>
      </c>
      <c r="D396">
        <v>0</v>
      </c>
      <c r="E396">
        <v>0</v>
      </c>
    </row>
    <row r="397" spans="1:5">
      <c r="A397" t="s">
        <v>14</v>
      </c>
      <c r="B397" t="s">
        <v>20</v>
      </c>
      <c r="C397" t="s">
        <v>16</v>
      </c>
      <c r="D397">
        <v>0</v>
      </c>
      <c r="E397">
        <v>0</v>
      </c>
    </row>
    <row r="398" spans="1:5">
      <c r="A398" t="s">
        <v>14</v>
      </c>
      <c r="B398" t="s">
        <v>20</v>
      </c>
      <c r="C398" t="s">
        <v>16</v>
      </c>
      <c r="D398">
        <v>0</v>
      </c>
      <c r="E398">
        <v>0</v>
      </c>
    </row>
    <row r="399" spans="1:5">
      <c r="A399" t="s">
        <v>14</v>
      </c>
      <c r="B399" t="s">
        <v>20</v>
      </c>
      <c r="C399" t="s">
        <v>16</v>
      </c>
      <c r="D399">
        <v>0</v>
      </c>
      <c r="E399">
        <v>0</v>
      </c>
    </row>
    <row r="400" spans="1:5">
      <c r="A400" t="s">
        <v>14</v>
      </c>
      <c r="B400" t="s">
        <v>20</v>
      </c>
      <c r="C400" t="s">
        <v>16</v>
      </c>
      <c r="D400">
        <v>0</v>
      </c>
      <c r="E400">
        <v>0</v>
      </c>
    </row>
    <row r="401" spans="1:5">
      <c r="A401" t="s">
        <v>14</v>
      </c>
      <c r="B401" t="s">
        <v>20</v>
      </c>
      <c r="C401" t="s">
        <v>16</v>
      </c>
      <c r="D401">
        <v>0</v>
      </c>
      <c r="E401">
        <v>0</v>
      </c>
    </row>
    <row r="402" spans="1:5">
      <c r="A402" t="s">
        <v>14</v>
      </c>
      <c r="B402" t="s">
        <v>20</v>
      </c>
      <c r="C402" t="s">
        <v>16</v>
      </c>
      <c r="D402">
        <v>0</v>
      </c>
      <c r="E402">
        <v>0</v>
      </c>
    </row>
    <row r="403" spans="1:5">
      <c r="A403" t="s">
        <v>14</v>
      </c>
      <c r="B403" t="s">
        <v>20</v>
      </c>
      <c r="C403" t="s">
        <v>16</v>
      </c>
      <c r="D403">
        <v>0</v>
      </c>
      <c r="E403">
        <v>0</v>
      </c>
    </row>
    <row r="404" spans="1:5">
      <c r="A404" t="s">
        <v>14</v>
      </c>
      <c r="B404" t="s">
        <v>20</v>
      </c>
      <c r="C404" t="s">
        <v>16</v>
      </c>
      <c r="D404">
        <v>0</v>
      </c>
      <c r="E404">
        <v>0</v>
      </c>
    </row>
    <row r="405" spans="1:5">
      <c r="A405" t="s">
        <v>14</v>
      </c>
      <c r="B405" t="s">
        <v>20</v>
      </c>
      <c r="C405" t="s">
        <v>16</v>
      </c>
      <c r="D405">
        <v>0</v>
      </c>
      <c r="E405">
        <v>0</v>
      </c>
    </row>
    <row r="406" spans="1:5">
      <c r="A406" t="s">
        <v>14</v>
      </c>
      <c r="B406" t="s">
        <v>20</v>
      </c>
      <c r="C406" t="s">
        <v>16</v>
      </c>
      <c r="D406">
        <v>0</v>
      </c>
      <c r="E406">
        <v>0</v>
      </c>
    </row>
    <row r="407" spans="1:5">
      <c r="A407" t="s">
        <v>14</v>
      </c>
      <c r="B407" t="s">
        <v>20</v>
      </c>
      <c r="C407" t="s">
        <v>16</v>
      </c>
      <c r="D407">
        <v>0</v>
      </c>
      <c r="E407">
        <v>0</v>
      </c>
    </row>
    <row r="408" spans="1:5">
      <c r="A408" t="s">
        <v>14</v>
      </c>
      <c r="B408" t="s">
        <v>58</v>
      </c>
      <c r="C408" t="s">
        <v>9</v>
      </c>
      <c r="D408">
        <v>13.9</v>
      </c>
      <c r="E408">
        <v>3.1</v>
      </c>
    </row>
    <row r="409" spans="1:5">
      <c r="A409" t="s">
        <v>14</v>
      </c>
      <c r="B409" t="s">
        <v>58</v>
      </c>
      <c r="C409" t="s">
        <v>9</v>
      </c>
      <c r="D409">
        <v>13.6</v>
      </c>
      <c r="E409">
        <v>2</v>
      </c>
    </row>
    <row r="410" spans="1:5">
      <c r="A410" t="s">
        <v>14</v>
      </c>
      <c r="B410" t="s">
        <v>58</v>
      </c>
      <c r="C410" t="s">
        <v>9</v>
      </c>
      <c r="D410">
        <v>0</v>
      </c>
      <c r="E410">
        <v>0</v>
      </c>
    </row>
    <row r="411" spans="1:5">
      <c r="A411" t="s">
        <v>14</v>
      </c>
      <c r="B411" t="s">
        <v>58</v>
      </c>
      <c r="C411" t="s">
        <v>9</v>
      </c>
      <c r="D411">
        <v>0</v>
      </c>
      <c r="E411">
        <v>0</v>
      </c>
    </row>
    <row r="412" spans="1:5">
      <c r="A412" t="s">
        <v>14</v>
      </c>
      <c r="B412" t="s">
        <v>58</v>
      </c>
      <c r="C412" t="s">
        <v>9</v>
      </c>
      <c r="D412">
        <v>0</v>
      </c>
      <c r="E412">
        <v>0</v>
      </c>
    </row>
    <row r="413" spans="1:5">
      <c r="A413" t="s">
        <v>14</v>
      </c>
      <c r="B413" t="s">
        <v>58</v>
      </c>
      <c r="C413" t="s">
        <v>9</v>
      </c>
      <c r="D413">
        <v>0</v>
      </c>
      <c r="E413">
        <v>0</v>
      </c>
    </row>
    <row r="414" spans="1:5">
      <c r="A414" t="s">
        <v>14</v>
      </c>
      <c r="B414" t="s">
        <v>58</v>
      </c>
      <c r="C414" t="s">
        <v>9</v>
      </c>
      <c r="D414">
        <v>0</v>
      </c>
      <c r="E414">
        <v>0</v>
      </c>
    </row>
    <row r="415" spans="1:5">
      <c r="A415" t="s">
        <v>14</v>
      </c>
      <c r="B415" t="s">
        <v>58</v>
      </c>
      <c r="C415" t="s">
        <v>9</v>
      </c>
      <c r="D415">
        <v>0</v>
      </c>
      <c r="E415">
        <v>0</v>
      </c>
    </row>
    <row r="416" spans="1:5">
      <c r="A416" t="s">
        <v>14</v>
      </c>
      <c r="B416" t="s">
        <v>58</v>
      </c>
      <c r="C416" t="s">
        <v>9</v>
      </c>
      <c r="D416">
        <v>0</v>
      </c>
      <c r="E416">
        <v>0</v>
      </c>
    </row>
    <row r="417" spans="1:5">
      <c r="A417" t="s">
        <v>14</v>
      </c>
      <c r="B417" t="s">
        <v>58</v>
      </c>
      <c r="C417" t="s">
        <v>9</v>
      </c>
      <c r="D417">
        <v>0</v>
      </c>
      <c r="E417">
        <v>0</v>
      </c>
    </row>
    <row r="418" spans="1:5">
      <c r="A418" t="s">
        <v>14</v>
      </c>
      <c r="B418" t="s">
        <v>58</v>
      </c>
      <c r="C418" t="s">
        <v>9</v>
      </c>
      <c r="D418">
        <v>0</v>
      </c>
      <c r="E418">
        <v>0</v>
      </c>
    </row>
    <row r="419" spans="1:5">
      <c r="A419" t="s">
        <v>14</v>
      </c>
      <c r="B419" t="s">
        <v>58</v>
      </c>
      <c r="C419" t="s">
        <v>9</v>
      </c>
      <c r="D419">
        <v>0</v>
      </c>
      <c r="E419">
        <v>0</v>
      </c>
    </row>
    <row r="420" spans="1:5">
      <c r="A420" t="s">
        <v>14</v>
      </c>
      <c r="B420" t="s">
        <v>58</v>
      </c>
      <c r="C420" t="s">
        <v>9</v>
      </c>
      <c r="D420">
        <v>0</v>
      </c>
      <c r="E420">
        <v>0</v>
      </c>
    </row>
    <row r="421" spans="1:5">
      <c r="A421" t="s">
        <v>14</v>
      </c>
      <c r="B421" t="s">
        <v>58</v>
      </c>
      <c r="C421" t="s">
        <v>9</v>
      </c>
      <c r="D421">
        <v>0</v>
      </c>
      <c r="E421">
        <v>0</v>
      </c>
    </row>
    <row r="422" spans="1:5">
      <c r="A422" t="s">
        <v>14</v>
      </c>
      <c r="B422" t="s">
        <v>58</v>
      </c>
      <c r="C422" t="s">
        <v>9</v>
      </c>
      <c r="D422">
        <v>0</v>
      </c>
      <c r="E422">
        <v>0</v>
      </c>
    </row>
    <row r="423" spans="1:5">
      <c r="A423" t="s">
        <v>14</v>
      </c>
      <c r="B423" t="s">
        <v>58</v>
      </c>
      <c r="C423" t="s">
        <v>9</v>
      </c>
      <c r="D423">
        <v>0</v>
      </c>
      <c r="E423">
        <v>0</v>
      </c>
    </row>
    <row r="424" spans="1:5">
      <c r="A424" t="s">
        <v>14</v>
      </c>
      <c r="B424" t="s">
        <v>58</v>
      </c>
      <c r="C424" t="s">
        <v>9</v>
      </c>
      <c r="D424">
        <v>0</v>
      </c>
      <c r="E424">
        <v>0</v>
      </c>
    </row>
    <row r="425" spans="1:5">
      <c r="A425" t="s">
        <v>14</v>
      </c>
      <c r="B425" t="s">
        <v>58</v>
      </c>
      <c r="C425" t="s">
        <v>9</v>
      </c>
      <c r="D425">
        <v>0</v>
      </c>
      <c r="E425">
        <v>0</v>
      </c>
    </row>
    <row r="426" spans="1:5">
      <c r="A426" t="s">
        <v>14</v>
      </c>
      <c r="B426" t="s">
        <v>58</v>
      </c>
      <c r="C426" t="s">
        <v>9</v>
      </c>
      <c r="D426">
        <v>0</v>
      </c>
      <c r="E426">
        <v>0</v>
      </c>
    </row>
    <row r="427" spans="1:5">
      <c r="A427" t="s">
        <v>14</v>
      </c>
      <c r="B427" t="s">
        <v>58</v>
      </c>
      <c r="C427" t="s">
        <v>9</v>
      </c>
      <c r="D427">
        <v>0</v>
      </c>
      <c r="E427">
        <v>0</v>
      </c>
    </row>
    <row r="428" spans="1:5">
      <c r="A428" t="s">
        <v>14</v>
      </c>
      <c r="B428" t="s">
        <v>58</v>
      </c>
      <c r="C428" t="s">
        <v>16</v>
      </c>
      <c r="D428">
        <v>16.5</v>
      </c>
      <c r="E428">
        <v>3.4</v>
      </c>
    </row>
    <row r="429" spans="1:5">
      <c r="A429" t="s">
        <v>14</v>
      </c>
      <c r="B429" t="s">
        <v>58</v>
      </c>
      <c r="C429" t="s">
        <v>16</v>
      </c>
      <c r="D429">
        <v>0</v>
      </c>
      <c r="E429">
        <v>0</v>
      </c>
    </row>
    <row r="430" spans="1:5">
      <c r="A430" t="s">
        <v>14</v>
      </c>
      <c r="B430" t="s">
        <v>58</v>
      </c>
      <c r="C430" t="s">
        <v>16</v>
      </c>
      <c r="D430">
        <v>0</v>
      </c>
      <c r="E430">
        <v>0</v>
      </c>
    </row>
    <row r="431" spans="1:5">
      <c r="A431" t="s">
        <v>14</v>
      </c>
      <c r="B431" t="s">
        <v>58</v>
      </c>
      <c r="C431" t="s">
        <v>16</v>
      </c>
      <c r="D431">
        <v>0</v>
      </c>
      <c r="E431">
        <v>0</v>
      </c>
    </row>
    <row r="432" spans="1:5">
      <c r="A432" t="s">
        <v>14</v>
      </c>
      <c r="B432" t="s">
        <v>58</v>
      </c>
      <c r="C432" t="s">
        <v>16</v>
      </c>
      <c r="D432">
        <v>0</v>
      </c>
      <c r="E432">
        <v>0</v>
      </c>
    </row>
    <row r="433" spans="1:5">
      <c r="A433" t="s">
        <v>14</v>
      </c>
      <c r="B433" t="s">
        <v>58</v>
      </c>
      <c r="C433" t="s">
        <v>16</v>
      </c>
      <c r="D433">
        <v>0</v>
      </c>
      <c r="E433">
        <v>0</v>
      </c>
    </row>
    <row r="434" spans="1:5">
      <c r="A434" t="s">
        <v>14</v>
      </c>
      <c r="B434" t="s">
        <v>58</v>
      </c>
      <c r="C434" t="s">
        <v>16</v>
      </c>
      <c r="D434">
        <v>0</v>
      </c>
      <c r="E434">
        <v>0</v>
      </c>
    </row>
    <row r="435" spans="1:5">
      <c r="A435" t="s">
        <v>14</v>
      </c>
      <c r="B435" t="s">
        <v>58</v>
      </c>
      <c r="C435" t="s">
        <v>16</v>
      </c>
      <c r="D435">
        <v>0</v>
      </c>
      <c r="E435">
        <v>0</v>
      </c>
    </row>
    <row r="436" spans="1:5">
      <c r="A436" t="s">
        <v>14</v>
      </c>
      <c r="B436" t="s">
        <v>58</v>
      </c>
      <c r="C436" t="s">
        <v>16</v>
      </c>
      <c r="D436">
        <v>0</v>
      </c>
      <c r="E436">
        <v>0</v>
      </c>
    </row>
    <row r="437" spans="1:5">
      <c r="A437" t="s">
        <v>14</v>
      </c>
      <c r="B437" t="s">
        <v>58</v>
      </c>
      <c r="C437" t="s">
        <v>16</v>
      </c>
      <c r="D437">
        <v>0</v>
      </c>
      <c r="E437">
        <v>0</v>
      </c>
    </row>
    <row r="438" spans="1:5">
      <c r="A438" t="s">
        <v>14</v>
      </c>
      <c r="B438" t="s">
        <v>58</v>
      </c>
      <c r="C438" t="s">
        <v>16</v>
      </c>
      <c r="D438">
        <v>0</v>
      </c>
      <c r="E438">
        <v>0</v>
      </c>
    </row>
    <row r="439" spans="1:5">
      <c r="A439" t="s">
        <v>14</v>
      </c>
      <c r="B439" t="s">
        <v>58</v>
      </c>
      <c r="C439" t="s">
        <v>16</v>
      </c>
      <c r="D439">
        <v>0</v>
      </c>
      <c r="E439">
        <v>0</v>
      </c>
    </row>
    <row r="440" spans="1:5">
      <c r="A440" t="s">
        <v>14</v>
      </c>
      <c r="B440" t="s">
        <v>58</v>
      </c>
      <c r="C440" t="s">
        <v>16</v>
      </c>
      <c r="D440">
        <v>0</v>
      </c>
      <c r="E440">
        <v>0</v>
      </c>
    </row>
    <row r="441" spans="1:5">
      <c r="A441" t="s">
        <v>14</v>
      </c>
      <c r="B441" t="s">
        <v>58</v>
      </c>
      <c r="C441" t="s">
        <v>16</v>
      </c>
      <c r="D441">
        <v>0</v>
      </c>
      <c r="E441">
        <v>0</v>
      </c>
    </row>
    <row r="442" spans="1:5">
      <c r="A442" t="s">
        <v>14</v>
      </c>
      <c r="B442" t="s">
        <v>58</v>
      </c>
      <c r="C442" t="s">
        <v>16</v>
      </c>
      <c r="D442">
        <v>0</v>
      </c>
      <c r="E442">
        <v>0</v>
      </c>
    </row>
    <row r="443" spans="1:5">
      <c r="A443" t="s">
        <v>14</v>
      </c>
      <c r="B443" t="s">
        <v>58</v>
      </c>
      <c r="C443" t="s">
        <v>16</v>
      </c>
      <c r="D443">
        <v>0</v>
      </c>
      <c r="E443">
        <v>0</v>
      </c>
    </row>
    <row r="444" spans="1:5">
      <c r="A444" t="s">
        <v>14</v>
      </c>
      <c r="B444" t="s">
        <v>58</v>
      </c>
      <c r="C444" t="s">
        <v>16</v>
      </c>
      <c r="D444">
        <v>0</v>
      </c>
      <c r="E444">
        <v>0</v>
      </c>
    </row>
    <row r="445" spans="1:5">
      <c r="A445" t="s">
        <v>14</v>
      </c>
      <c r="B445" t="s">
        <v>15</v>
      </c>
      <c r="C445" t="s">
        <v>9</v>
      </c>
      <c r="D445">
        <v>19.100000000000001</v>
      </c>
      <c r="E445">
        <v>3</v>
      </c>
    </row>
    <row r="446" spans="1:5">
      <c r="A446" t="s">
        <v>14</v>
      </c>
      <c r="B446" t="s">
        <v>15</v>
      </c>
      <c r="C446" t="s">
        <v>9</v>
      </c>
      <c r="D446">
        <v>17</v>
      </c>
      <c r="E446">
        <v>3</v>
      </c>
    </row>
    <row r="447" spans="1:5">
      <c r="A447" t="s">
        <v>14</v>
      </c>
      <c r="B447" t="s">
        <v>15</v>
      </c>
      <c r="C447" t="s">
        <v>9</v>
      </c>
      <c r="D447">
        <v>15.3</v>
      </c>
      <c r="E447">
        <v>2.5</v>
      </c>
    </row>
    <row r="448" spans="1:5">
      <c r="A448" t="s">
        <v>14</v>
      </c>
      <c r="B448" t="s">
        <v>15</v>
      </c>
      <c r="C448" t="s">
        <v>9</v>
      </c>
      <c r="D448">
        <v>15.1</v>
      </c>
      <c r="E448">
        <v>3.9</v>
      </c>
    </row>
    <row r="449" spans="1:5">
      <c r="A449" t="s">
        <v>14</v>
      </c>
      <c r="B449" t="s">
        <v>15</v>
      </c>
      <c r="C449" t="s">
        <v>9</v>
      </c>
      <c r="D449">
        <v>14.6</v>
      </c>
      <c r="E449">
        <v>2.9</v>
      </c>
    </row>
    <row r="450" spans="1:5">
      <c r="A450" t="s">
        <v>14</v>
      </c>
      <c r="B450" t="s">
        <v>15</v>
      </c>
      <c r="C450" t="s">
        <v>9</v>
      </c>
      <c r="D450">
        <v>14.3</v>
      </c>
      <c r="E450">
        <v>2.4</v>
      </c>
    </row>
    <row r="451" spans="1:5">
      <c r="A451" t="s">
        <v>14</v>
      </c>
      <c r="B451" t="s">
        <v>15</v>
      </c>
      <c r="C451" t="s">
        <v>9</v>
      </c>
      <c r="D451">
        <v>13.5</v>
      </c>
      <c r="E451">
        <v>6.4</v>
      </c>
    </row>
    <row r="452" spans="1:5">
      <c r="A452" t="s">
        <v>14</v>
      </c>
      <c r="B452" t="s">
        <v>15</v>
      </c>
      <c r="C452" t="s">
        <v>9</v>
      </c>
      <c r="D452">
        <v>13</v>
      </c>
      <c r="E452">
        <v>2.9</v>
      </c>
    </row>
    <row r="453" spans="1:5">
      <c r="A453" t="s">
        <v>14</v>
      </c>
      <c r="B453" t="s">
        <v>15</v>
      </c>
      <c r="C453" t="s">
        <v>9</v>
      </c>
      <c r="D453">
        <v>12.2</v>
      </c>
      <c r="E453">
        <v>3</v>
      </c>
    </row>
    <row r="454" spans="1:5">
      <c r="A454" t="s">
        <v>14</v>
      </c>
      <c r="B454" t="s">
        <v>15</v>
      </c>
      <c r="C454" t="s">
        <v>9</v>
      </c>
      <c r="D454">
        <v>12.2</v>
      </c>
      <c r="E454">
        <v>3.5</v>
      </c>
    </row>
    <row r="455" spans="1:5">
      <c r="A455" t="s">
        <v>14</v>
      </c>
      <c r="B455" t="s">
        <v>15</v>
      </c>
      <c r="C455" t="s">
        <v>9</v>
      </c>
      <c r="D455">
        <v>12.2</v>
      </c>
      <c r="E455">
        <v>3.1</v>
      </c>
    </row>
    <row r="456" spans="1:5">
      <c r="A456" t="s">
        <v>14</v>
      </c>
      <c r="B456" t="s">
        <v>15</v>
      </c>
      <c r="C456" t="s">
        <v>9</v>
      </c>
      <c r="D456">
        <v>11.3</v>
      </c>
      <c r="E456">
        <v>2.2000000000000002</v>
      </c>
    </row>
    <row r="457" spans="1:5">
      <c r="A457" t="s">
        <v>14</v>
      </c>
      <c r="B457" t="s">
        <v>15</v>
      </c>
      <c r="C457" t="s">
        <v>9</v>
      </c>
      <c r="D457">
        <v>11.1</v>
      </c>
      <c r="E457">
        <v>2.9</v>
      </c>
    </row>
    <row r="458" spans="1:5">
      <c r="A458" t="s">
        <v>14</v>
      </c>
      <c r="B458" t="s">
        <v>15</v>
      </c>
      <c r="C458" t="s">
        <v>9</v>
      </c>
      <c r="D458">
        <v>11</v>
      </c>
      <c r="E458">
        <v>3.2</v>
      </c>
    </row>
    <row r="459" spans="1:5">
      <c r="A459" t="s">
        <v>14</v>
      </c>
      <c r="B459" t="s">
        <v>15</v>
      </c>
      <c r="C459" t="s">
        <v>9</v>
      </c>
      <c r="D459">
        <v>11</v>
      </c>
      <c r="E459">
        <v>2</v>
      </c>
    </row>
    <row r="460" spans="1:5">
      <c r="A460" t="s">
        <v>14</v>
      </c>
      <c r="B460" t="s">
        <v>15</v>
      </c>
      <c r="C460" t="s">
        <v>9</v>
      </c>
      <c r="D460">
        <v>10.9</v>
      </c>
      <c r="E460">
        <v>2.8</v>
      </c>
    </row>
    <row r="461" spans="1:5">
      <c r="A461" t="s">
        <v>14</v>
      </c>
      <c r="B461" t="s">
        <v>15</v>
      </c>
      <c r="C461" t="s">
        <v>9</v>
      </c>
      <c r="D461">
        <v>10.3</v>
      </c>
      <c r="E461">
        <v>6</v>
      </c>
    </row>
    <row r="462" spans="1:5">
      <c r="A462" t="s">
        <v>14</v>
      </c>
      <c r="B462" t="s">
        <v>15</v>
      </c>
      <c r="C462" t="s">
        <v>9</v>
      </c>
      <c r="D462">
        <v>10</v>
      </c>
      <c r="E462">
        <v>3.6</v>
      </c>
    </row>
    <row r="463" spans="1:5">
      <c r="A463" t="s">
        <v>14</v>
      </c>
      <c r="B463" t="s">
        <v>15</v>
      </c>
      <c r="C463" t="s">
        <v>9</v>
      </c>
      <c r="D463">
        <v>9.6999999999999993</v>
      </c>
      <c r="E463">
        <v>4.7</v>
      </c>
    </row>
    <row r="464" spans="1:5">
      <c r="A464" t="s">
        <v>14</v>
      </c>
      <c r="B464" t="s">
        <v>15</v>
      </c>
      <c r="C464" t="s">
        <v>9</v>
      </c>
      <c r="D464">
        <v>9.6</v>
      </c>
      <c r="E464">
        <v>2.2999999999999998</v>
      </c>
    </row>
    <row r="465" spans="1:5">
      <c r="A465" t="s">
        <v>14</v>
      </c>
      <c r="B465" t="s">
        <v>15</v>
      </c>
      <c r="C465" t="s">
        <v>9</v>
      </c>
      <c r="D465">
        <v>7.8</v>
      </c>
      <c r="E465">
        <v>2.7</v>
      </c>
    </row>
    <row r="466" spans="1:5">
      <c r="A466" t="s">
        <v>14</v>
      </c>
      <c r="B466" t="s">
        <v>15</v>
      </c>
      <c r="C466" t="s">
        <v>9</v>
      </c>
      <c r="D466">
        <v>7.3</v>
      </c>
      <c r="E466">
        <v>2.6</v>
      </c>
    </row>
    <row r="467" spans="1:5">
      <c r="A467" t="s">
        <v>14</v>
      </c>
      <c r="B467" t="s">
        <v>15</v>
      </c>
      <c r="C467" t="s">
        <v>9</v>
      </c>
      <c r="D467">
        <v>0</v>
      </c>
      <c r="E467">
        <v>0</v>
      </c>
    </row>
    <row r="468" spans="1:5">
      <c r="A468" t="s">
        <v>14</v>
      </c>
      <c r="B468" t="s">
        <v>15</v>
      </c>
      <c r="C468" t="s">
        <v>9</v>
      </c>
      <c r="D468">
        <v>0</v>
      </c>
      <c r="E468">
        <v>0</v>
      </c>
    </row>
    <row r="469" spans="1:5">
      <c r="A469" t="s">
        <v>14</v>
      </c>
      <c r="B469" t="s">
        <v>15</v>
      </c>
      <c r="C469" t="s">
        <v>9</v>
      </c>
      <c r="D469">
        <v>0</v>
      </c>
      <c r="E469">
        <v>0</v>
      </c>
    </row>
    <row r="470" spans="1:5">
      <c r="A470" t="s">
        <v>14</v>
      </c>
      <c r="B470" t="s">
        <v>15</v>
      </c>
      <c r="C470" t="s">
        <v>9</v>
      </c>
      <c r="D470">
        <v>0</v>
      </c>
      <c r="E470">
        <v>0</v>
      </c>
    </row>
    <row r="471" spans="1:5">
      <c r="A471" t="s">
        <v>14</v>
      </c>
      <c r="B471" t="s">
        <v>15</v>
      </c>
      <c r="C471" t="s">
        <v>9</v>
      </c>
      <c r="D471">
        <v>0</v>
      </c>
      <c r="E471">
        <v>0</v>
      </c>
    </row>
    <row r="472" spans="1:5">
      <c r="A472" t="s">
        <v>14</v>
      </c>
      <c r="B472" t="s">
        <v>15</v>
      </c>
      <c r="C472" t="s">
        <v>9</v>
      </c>
      <c r="D472">
        <v>0</v>
      </c>
      <c r="E472">
        <v>0</v>
      </c>
    </row>
    <row r="473" spans="1:5">
      <c r="A473" t="s">
        <v>14</v>
      </c>
      <c r="B473" t="s">
        <v>15</v>
      </c>
      <c r="C473" t="s">
        <v>9</v>
      </c>
      <c r="D473">
        <v>0</v>
      </c>
      <c r="E473">
        <v>0</v>
      </c>
    </row>
    <row r="474" spans="1:5">
      <c r="A474" t="s">
        <v>14</v>
      </c>
      <c r="B474" t="s">
        <v>15</v>
      </c>
      <c r="C474" t="s">
        <v>9</v>
      </c>
      <c r="D474">
        <v>0</v>
      </c>
      <c r="E474">
        <v>0</v>
      </c>
    </row>
    <row r="475" spans="1:5">
      <c r="A475" t="s">
        <v>14</v>
      </c>
      <c r="B475" t="s">
        <v>15</v>
      </c>
      <c r="C475" t="s">
        <v>9</v>
      </c>
      <c r="D475">
        <v>0</v>
      </c>
      <c r="E475">
        <v>0</v>
      </c>
    </row>
    <row r="476" spans="1:5">
      <c r="A476" t="s">
        <v>14</v>
      </c>
      <c r="B476" t="s">
        <v>15</v>
      </c>
      <c r="C476" t="s">
        <v>9</v>
      </c>
      <c r="D476">
        <v>0</v>
      </c>
      <c r="E476">
        <v>0</v>
      </c>
    </row>
    <row r="477" spans="1:5">
      <c r="A477" t="s">
        <v>14</v>
      </c>
      <c r="B477" t="s">
        <v>15</v>
      </c>
      <c r="C477" t="s">
        <v>9</v>
      </c>
      <c r="D477">
        <v>0</v>
      </c>
      <c r="E477">
        <v>0</v>
      </c>
    </row>
    <row r="478" spans="1:5">
      <c r="A478" t="s">
        <v>14</v>
      </c>
      <c r="B478" t="s">
        <v>15</v>
      </c>
      <c r="C478" t="s">
        <v>9</v>
      </c>
      <c r="D478">
        <v>0</v>
      </c>
      <c r="E478">
        <v>0</v>
      </c>
    </row>
    <row r="479" spans="1:5">
      <c r="A479" t="s">
        <v>14</v>
      </c>
      <c r="B479" t="s">
        <v>15</v>
      </c>
      <c r="C479" t="s">
        <v>9</v>
      </c>
      <c r="D479">
        <v>0</v>
      </c>
      <c r="E479">
        <v>0</v>
      </c>
    </row>
    <row r="480" spans="1:5">
      <c r="A480" t="s">
        <v>14</v>
      </c>
      <c r="B480" t="s">
        <v>15</v>
      </c>
      <c r="C480" t="s">
        <v>9</v>
      </c>
      <c r="D480">
        <v>0</v>
      </c>
      <c r="E480">
        <v>0</v>
      </c>
    </row>
    <row r="481" spans="1:5">
      <c r="A481" t="s">
        <v>14</v>
      </c>
      <c r="B481" t="s">
        <v>15</v>
      </c>
      <c r="C481" t="s">
        <v>9</v>
      </c>
      <c r="D481">
        <v>0</v>
      </c>
      <c r="E481">
        <v>0</v>
      </c>
    </row>
    <row r="482" spans="1:5">
      <c r="A482" t="s">
        <v>14</v>
      </c>
      <c r="B482" t="s">
        <v>15</v>
      </c>
      <c r="C482" t="s">
        <v>9</v>
      </c>
      <c r="D482">
        <v>0</v>
      </c>
      <c r="E482">
        <v>0</v>
      </c>
    </row>
    <row r="483" spans="1:5">
      <c r="A483" t="s">
        <v>14</v>
      </c>
      <c r="B483" t="s">
        <v>15</v>
      </c>
      <c r="C483" t="s">
        <v>9</v>
      </c>
      <c r="D483">
        <v>0</v>
      </c>
      <c r="E483">
        <v>0</v>
      </c>
    </row>
    <row r="484" spans="1:5">
      <c r="A484" t="s">
        <v>14</v>
      </c>
      <c r="B484" t="s">
        <v>15</v>
      </c>
      <c r="C484" t="s">
        <v>9</v>
      </c>
      <c r="D484">
        <v>0</v>
      </c>
      <c r="E484">
        <v>0</v>
      </c>
    </row>
    <row r="485" spans="1:5">
      <c r="A485" t="s">
        <v>14</v>
      </c>
      <c r="B485" t="s">
        <v>15</v>
      </c>
      <c r="C485" t="s">
        <v>9</v>
      </c>
      <c r="D485">
        <v>0</v>
      </c>
      <c r="E485">
        <v>0</v>
      </c>
    </row>
    <row r="486" spans="1:5">
      <c r="A486" t="s">
        <v>14</v>
      </c>
      <c r="B486" t="s">
        <v>15</v>
      </c>
      <c r="C486" t="s">
        <v>9</v>
      </c>
      <c r="D486">
        <v>0</v>
      </c>
      <c r="E486">
        <v>0</v>
      </c>
    </row>
    <row r="487" spans="1:5">
      <c r="A487" t="s">
        <v>14</v>
      </c>
      <c r="B487" t="s">
        <v>15</v>
      </c>
      <c r="C487" t="s">
        <v>9</v>
      </c>
      <c r="D487">
        <v>0</v>
      </c>
      <c r="E487">
        <v>0</v>
      </c>
    </row>
    <row r="488" spans="1:5">
      <c r="A488" t="s">
        <v>14</v>
      </c>
      <c r="B488" t="s">
        <v>15</v>
      </c>
      <c r="C488" t="s">
        <v>9</v>
      </c>
      <c r="D488">
        <v>0</v>
      </c>
      <c r="E488">
        <v>0</v>
      </c>
    </row>
    <row r="489" spans="1:5">
      <c r="A489" t="s">
        <v>14</v>
      </c>
      <c r="B489" t="s">
        <v>15</v>
      </c>
      <c r="C489" t="s">
        <v>9</v>
      </c>
      <c r="D489">
        <v>0</v>
      </c>
      <c r="E489">
        <v>0</v>
      </c>
    </row>
    <row r="490" spans="1:5">
      <c r="A490" t="s">
        <v>14</v>
      </c>
      <c r="B490" t="s">
        <v>15</v>
      </c>
      <c r="C490" t="s">
        <v>9</v>
      </c>
      <c r="D490">
        <v>0</v>
      </c>
      <c r="E490">
        <v>0</v>
      </c>
    </row>
    <row r="491" spans="1:5">
      <c r="A491" t="s">
        <v>14</v>
      </c>
      <c r="B491" t="s">
        <v>15</v>
      </c>
      <c r="C491" t="s">
        <v>9</v>
      </c>
      <c r="D491">
        <v>0</v>
      </c>
      <c r="E491">
        <v>0</v>
      </c>
    </row>
    <row r="492" spans="1:5">
      <c r="A492" t="s">
        <v>14</v>
      </c>
      <c r="B492" t="s">
        <v>15</v>
      </c>
      <c r="C492" t="s">
        <v>9</v>
      </c>
      <c r="D492">
        <v>0</v>
      </c>
      <c r="E492">
        <v>0</v>
      </c>
    </row>
    <row r="493" spans="1:5">
      <c r="A493" t="s">
        <v>14</v>
      </c>
      <c r="B493" t="s">
        <v>15</v>
      </c>
      <c r="C493" t="s">
        <v>9</v>
      </c>
      <c r="D493">
        <v>0</v>
      </c>
      <c r="E493">
        <v>0</v>
      </c>
    </row>
    <row r="494" spans="1:5">
      <c r="A494" t="s">
        <v>14</v>
      </c>
      <c r="B494" t="s">
        <v>15</v>
      </c>
      <c r="C494" t="s">
        <v>9</v>
      </c>
      <c r="D494">
        <v>0</v>
      </c>
      <c r="E494">
        <v>0</v>
      </c>
    </row>
    <row r="495" spans="1:5">
      <c r="A495" t="s">
        <v>14</v>
      </c>
      <c r="B495" t="s">
        <v>15</v>
      </c>
      <c r="C495" t="s">
        <v>9</v>
      </c>
      <c r="D495">
        <v>0</v>
      </c>
      <c r="E495">
        <v>0</v>
      </c>
    </row>
    <row r="496" spans="1:5">
      <c r="A496" t="s">
        <v>14</v>
      </c>
      <c r="B496" t="s">
        <v>15</v>
      </c>
      <c r="C496" t="s">
        <v>9</v>
      </c>
      <c r="D496">
        <v>0</v>
      </c>
      <c r="E496">
        <v>0</v>
      </c>
    </row>
    <row r="497" spans="1:5">
      <c r="A497" t="s">
        <v>14</v>
      </c>
      <c r="B497" t="s">
        <v>15</v>
      </c>
      <c r="C497" t="s">
        <v>16</v>
      </c>
      <c r="D497">
        <v>20.8</v>
      </c>
      <c r="E497">
        <v>3.9</v>
      </c>
    </row>
    <row r="498" spans="1:5">
      <c r="A498" t="s">
        <v>14</v>
      </c>
      <c r="B498" t="s">
        <v>15</v>
      </c>
      <c r="C498" t="s">
        <v>16</v>
      </c>
      <c r="D498">
        <v>20.3</v>
      </c>
      <c r="E498">
        <v>3.6</v>
      </c>
    </row>
    <row r="499" spans="1:5">
      <c r="A499" t="s">
        <v>14</v>
      </c>
      <c r="B499" t="s">
        <v>15</v>
      </c>
      <c r="C499" t="s">
        <v>16</v>
      </c>
      <c r="D499">
        <v>19.8</v>
      </c>
      <c r="E499">
        <v>2</v>
      </c>
    </row>
    <row r="500" spans="1:5">
      <c r="A500" t="s">
        <v>14</v>
      </c>
      <c r="B500" t="s">
        <v>15</v>
      </c>
      <c r="C500" t="s">
        <v>16</v>
      </c>
      <c r="D500">
        <v>19.7</v>
      </c>
      <c r="E500">
        <v>8.8000000000000007</v>
      </c>
    </row>
    <row r="501" spans="1:5">
      <c r="A501" t="s">
        <v>14</v>
      </c>
      <c r="B501" t="s">
        <v>15</v>
      </c>
      <c r="C501" t="s">
        <v>16</v>
      </c>
      <c r="D501">
        <v>19.600000000000001</v>
      </c>
      <c r="E501">
        <v>4.8</v>
      </c>
    </row>
    <row r="502" spans="1:5">
      <c r="A502" t="s">
        <v>14</v>
      </c>
      <c r="B502" t="s">
        <v>15</v>
      </c>
      <c r="C502" t="s">
        <v>16</v>
      </c>
      <c r="D502">
        <v>18.7</v>
      </c>
      <c r="E502">
        <v>3.9</v>
      </c>
    </row>
    <row r="503" spans="1:5">
      <c r="A503" t="s">
        <v>14</v>
      </c>
      <c r="B503" t="s">
        <v>15</v>
      </c>
      <c r="C503" t="s">
        <v>16</v>
      </c>
      <c r="D503">
        <v>18.399999999999999</v>
      </c>
      <c r="E503">
        <v>3</v>
      </c>
    </row>
    <row r="504" spans="1:5">
      <c r="A504" t="s">
        <v>14</v>
      </c>
      <c r="B504" t="s">
        <v>15</v>
      </c>
      <c r="C504" t="s">
        <v>16</v>
      </c>
      <c r="D504">
        <v>17.8</v>
      </c>
      <c r="E504">
        <v>8.4</v>
      </c>
    </row>
    <row r="505" spans="1:5">
      <c r="A505" t="s">
        <v>14</v>
      </c>
      <c r="B505" t="s">
        <v>15</v>
      </c>
      <c r="C505" t="s">
        <v>16</v>
      </c>
      <c r="D505">
        <v>17.7</v>
      </c>
      <c r="E505">
        <v>2.9</v>
      </c>
    </row>
    <row r="506" spans="1:5">
      <c r="A506" t="s">
        <v>14</v>
      </c>
      <c r="B506" t="s">
        <v>15</v>
      </c>
      <c r="C506" t="s">
        <v>16</v>
      </c>
      <c r="D506">
        <v>16.899999999999999</v>
      </c>
      <c r="E506">
        <v>3</v>
      </c>
    </row>
    <row r="507" spans="1:5">
      <c r="A507" t="s">
        <v>14</v>
      </c>
      <c r="B507" t="s">
        <v>15</v>
      </c>
      <c r="C507" t="s">
        <v>16</v>
      </c>
      <c r="D507">
        <v>16.600000000000001</v>
      </c>
      <c r="E507">
        <v>2.4</v>
      </c>
    </row>
    <row r="508" spans="1:5">
      <c r="A508" t="s">
        <v>14</v>
      </c>
      <c r="B508" t="s">
        <v>15</v>
      </c>
      <c r="C508" t="s">
        <v>16</v>
      </c>
      <c r="D508">
        <v>15.8</v>
      </c>
      <c r="E508">
        <v>2.6</v>
      </c>
    </row>
    <row r="509" spans="1:5">
      <c r="A509" t="s">
        <v>14</v>
      </c>
      <c r="B509" t="s">
        <v>15</v>
      </c>
      <c r="C509" t="s">
        <v>16</v>
      </c>
      <c r="D509">
        <v>15.8</v>
      </c>
      <c r="E509">
        <v>3</v>
      </c>
    </row>
    <row r="510" spans="1:5">
      <c r="A510" t="s">
        <v>14</v>
      </c>
      <c r="B510" t="s">
        <v>15</v>
      </c>
      <c r="C510" t="s">
        <v>16</v>
      </c>
      <c r="D510">
        <v>15.5</v>
      </c>
      <c r="E510">
        <v>3.9</v>
      </c>
    </row>
    <row r="511" spans="1:5">
      <c r="A511" t="s">
        <v>14</v>
      </c>
      <c r="B511" t="s">
        <v>15</v>
      </c>
      <c r="C511" t="s">
        <v>16</v>
      </c>
      <c r="D511">
        <v>14.4</v>
      </c>
      <c r="E511">
        <v>3</v>
      </c>
    </row>
    <row r="512" spans="1:5">
      <c r="A512" t="s">
        <v>14</v>
      </c>
      <c r="B512" t="s">
        <v>15</v>
      </c>
      <c r="C512" t="s">
        <v>16</v>
      </c>
      <c r="D512">
        <v>13.6</v>
      </c>
      <c r="E512">
        <v>5.5</v>
      </c>
    </row>
    <row r="513" spans="1:5">
      <c r="A513" t="s">
        <v>14</v>
      </c>
      <c r="B513" t="s">
        <v>15</v>
      </c>
      <c r="C513" t="s">
        <v>16</v>
      </c>
      <c r="D513">
        <v>13.5</v>
      </c>
      <c r="E513">
        <v>3.8</v>
      </c>
    </row>
    <row r="514" spans="1:5">
      <c r="A514" t="s">
        <v>14</v>
      </c>
      <c r="B514" t="s">
        <v>15</v>
      </c>
      <c r="C514" t="s">
        <v>16</v>
      </c>
      <c r="D514">
        <v>13.3</v>
      </c>
      <c r="E514">
        <v>5.5</v>
      </c>
    </row>
    <row r="515" spans="1:5">
      <c r="A515" t="s">
        <v>14</v>
      </c>
      <c r="B515" t="s">
        <v>15</v>
      </c>
      <c r="C515" t="s">
        <v>16</v>
      </c>
      <c r="D515">
        <v>12.9</v>
      </c>
      <c r="E515">
        <v>2.2999999999999998</v>
      </c>
    </row>
    <row r="516" spans="1:5">
      <c r="A516" t="s">
        <v>14</v>
      </c>
      <c r="B516" t="s">
        <v>15</v>
      </c>
      <c r="C516" t="s">
        <v>16</v>
      </c>
      <c r="D516">
        <v>12.5</v>
      </c>
      <c r="E516">
        <v>8.9</v>
      </c>
    </row>
    <row r="517" spans="1:5">
      <c r="A517" t="s">
        <v>14</v>
      </c>
      <c r="B517" t="s">
        <v>15</v>
      </c>
      <c r="C517" t="s">
        <v>16</v>
      </c>
      <c r="D517">
        <v>12.5</v>
      </c>
      <c r="E517">
        <v>3.7</v>
      </c>
    </row>
    <row r="518" spans="1:5">
      <c r="A518" t="s">
        <v>14</v>
      </c>
      <c r="B518" t="s">
        <v>15</v>
      </c>
      <c r="C518" t="s">
        <v>16</v>
      </c>
      <c r="D518">
        <v>12.5</v>
      </c>
      <c r="E518">
        <v>3.6</v>
      </c>
    </row>
    <row r="519" spans="1:5">
      <c r="A519" t="s">
        <v>14</v>
      </c>
      <c r="B519" t="s">
        <v>15</v>
      </c>
      <c r="C519" t="s">
        <v>16</v>
      </c>
      <c r="D519">
        <v>12</v>
      </c>
      <c r="E519">
        <v>2.9</v>
      </c>
    </row>
    <row r="520" spans="1:5">
      <c r="A520" t="s">
        <v>14</v>
      </c>
      <c r="B520" t="s">
        <v>15</v>
      </c>
      <c r="C520" t="s">
        <v>16</v>
      </c>
      <c r="D520">
        <v>11.4</v>
      </c>
      <c r="E520">
        <v>4</v>
      </c>
    </row>
    <row r="521" spans="1:5">
      <c r="A521" t="s">
        <v>14</v>
      </c>
      <c r="B521" t="s">
        <v>15</v>
      </c>
      <c r="C521" t="s">
        <v>16</v>
      </c>
      <c r="D521">
        <v>10.4</v>
      </c>
      <c r="E521">
        <v>1.9</v>
      </c>
    </row>
    <row r="522" spans="1:5">
      <c r="A522" t="s">
        <v>14</v>
      </c>
      <c r="B522" t="s">
        <v>15</v>
      </c>
      <c r="C522" t="s">
        <v>16</v>
      </c>
      <c r="D522">
        <v>9.1999999999999993</v>
      </c>
      <c r="E522">
        <v>7.1</v>
      </c>
    </row>
    <row r="523" spans="1:5">
      <c r="A523" t="s">
        <v>14</v>
      </c>
      <c r="B523" t="s">
        <v>15</v>
      </c>
      <c r="C523" t="s">
        <v>16</v>
      </c>
      <c r="D523">
        <v>9.1999999999999993</v>
      </c>
      <c r="E523">
        <v>4.8</v>
      </c>
    </row>
    <row r="524" spans="1:5">
      <c r="A524" t="s">
        <v>14</v>
      </c>
      <c r="B524" t="s">
        <v>15</v>
      </c>
      <c r="C524" t="s">
        <v>16</v>
      </c>
      <c r="D524">
        <v>8.9</v>
      </c>
      <c r="E524">
        <v>5</v>
      </c>
    </row>
    <row r="525" spans="1:5">
      <c r="A525" t="s">
        <v>14</v>
      </c>
      <c r="B525" t="s">
        <v>15</v>
      </c>
      <c r="C525" t="s">
        <v>16</v>
      </c>
      <c r="D525">
        <v>8.1999999999999993</v>
      </c>
      <c r="E525">
        <v>2.9</v>
      </c>
    </row>
    <row r="526" spans="1:5">
      <c r="A526" t="s">
        <v>14</v>
      </c>
      <c r="B526" t="s">
        <v>15</v>
      </c>
      <c r="C526" t="s">
        <v>16</v>
      </c>
      <c r="D526">
        <v>0</v>
      </c>
      <c r="E526">
        <v>0</v>
      </c>
    </row>
    <row r="527" spans="1:5">
      <c r="A527" t="s">
        <v>14</v>
      </c>
      <c r="B527" t="s">
        <v>15</v>
      </c>
      <c r="C527" t="s">
        <v>16</v>
      </c>
      <c r="D527">
        <v>0</v>
      </c>
      <c r="E527">
        <v>0</v>
      </c>
    </row>
    <row r="528" spans="1:5">
      <c r="A528" t="s">
        <v>14</v>
      </c>
      <c r="B528" t="s">
        <v>15</v>
      </c>
      <c r="C528" t="s">
        <v>16</v>
      </c>
      <c r="D528">
        <v>0</v>
      </c>
      <c r="E528">
        <v>0</v>
      </c>
    </row>
    <row r="529" spans="1:5">
      <c r="A529" t="s">
        <v>14</v>
      </c>
      <c r="B529" t="s">
        <v>15</v>
      </c>
      <c r="C529" t="s">
        <v>16</v>
      </c>
      <c r="D529">
        <v>0</v>
      </c>
      <c r="E529">
        <v>0</v>
      </c>
    </row>
    <row r="530" spans="1:5">
      <c r="A530" t="s">
        <v>14</v>
      </c>
      <c r="B530" t="s">
        <v>15</v>
      </c>
      <c r="C530" t="s">
        <v>16</v>
      </c>
      <c r="D530">
        <v>0</v>
      </c>
      <c r="E530">
        <v>0</v>
      </c>
    </row>
    <row r="531" spans="1:5">
      <c r="A531" t="s">
        <v>14</v>
      </c>
      <c r="B531" t="s">
        <v>15</v>
      </c>
      <c r="C531" t="s">
        <v>16</v>
      </c>
      <c r="D531">
        <v>0</v>
      </c>
      <c r="E531">
        <v>0</v>
      </c>
    </row>
    <row r="532" spans="1:5">
      <c r="A532" t="s">
        <v>14</v>
      </c>
      <c r="B532" t="s">
        <v>15</v>
      </c>
      <c r="C532" t="s">
        <v>16</v>
      </c>
      <c r="D532">
        <v>0</v>
      </c>
      <c r="E532">
        <v>0</v>
      </c>
    </row>
    <row r="533" spans="1:5">
      <c r="A533" t="s">
        <v>14</v>
      </c>
      <c r="B533" t="s">
        <v>15</v>
      </c>
      <c r="C533" t="s">
        <v>16</v>
      </c>
      <c r="D533">
        <v>0</v>
      </c>
      <c r="E533">
        <v>0</v>
      </c>
    </row>
    <row r="534" spans="1:5">
      <c r="A534" t="s">
        <v>14</v>
      </c>
      <c r="B534" t="s">
        <v>15</v>
      </c>
      <c r="C534" t="s">
        <v>16</v>
      </c>
      <c r="D534">
        <v>0</v>
      </c>
      <c r="E534">
        <v>0</v>
      </c>
    </row>
    <row r="535" spans="1:5">
      <c r="A535" t="s">
        <v>14</v>
      </c>
      <c r="B535" t="s">
        <v>15</v>
      </c>
      <c r="C535" t="s">
        <v>16</v>
      </c>
      <c r="D535">
        <v>0</v>
      </c>
      <c r="E535">
        <v>0</v>
      </c>
    </row>
    <row r="536" spans="1:5">
      <c r="A536" t="s">
        <v>14</v>
      </c>
      <c r="B536" t="s">
        <v>15</v>
      </c>
      <c r="C536" t="s">
        <v>16</v>
      </c>
      <c r="D536">
        <v>0</v>
      </c>
      <c r="E536">
        <v>0</v>
      </c>
    </row>
    <row r="537" spans="1:5">
      <c r="A537" t="s">
        <v>14</v>
      </c>
      <c r="B537" t="s">
        <v>15</v>
      </c>
      <c r="C537" t="s">
        <v>16</v>
      </c>
      <c r="D537">
        <v>0</v>
      </c>
      <c r="E537">
        <v>0</v>
      </c>
    </row>
    <row r="538" spans="1:5">
      <c r="A538" t="s">
        <v>14</v>
      </c>
      <c r="B538" t="s">
        <v>15</v>
      </c>
      <c r="C538" t="s">
        <v>16</v>
      </c>
      <c r="D538">
        <v>0</v>
      </c>
      <c r="E538">
        <v>0</v>
      </c>
    </row>
    <row r="539" spans="1:5">
      <c r="A539" t="s">
        <v>14</v>
      </c>
      <c r="B539" t="s">
        <v>15</v>
      </c>
      <c r="C539" t="s">
        <v>16</v>
      </c>
      <c r="D539">
        <v>0</v>
      </c>
      <c r="E539">
        <v>0</v>
      </c>
    </row>
    <row r="540" spans="1:5">
      <c r="A540" t="s">
        <v>14</v>
      </c>
      <c r="B540" t="s">
        <v>54</v>
      </c>
      <c r="C540" t="s">
        <v>9</v>
      </c>
      <c r="D540">
        <v>18.8</v>
      </c>
      <c r="E540">
        <v>2.7</v>
      </c>
    </row>
    <row r="541" spans="1:5">
      <c r="A541" t="s">
        <v>14</v>
      </c>
      <c r="B541" t="s">
        <v>54</v>
      </c>
      <c r="C541" t="s">
        <v>9</v>
      </c>
      <c r="D541">
        <v>14.4</v>
      </c>
      <c r="E541">
        <v>3.2</v>
      </c>
    </row>
    <row r="542" spans="1:5">
      <c r="A542" t="s">
        <v>14</v>
      </c>
      <c r="B542" t="s">
        <v>54</v>
      </c>
      <c r="C542" t="s">
        <v>9</v>
      </c>
      <c r="D542">
        <v>0</v>
      </c>
      <c r="E542">
        <v>0</v>
      </c>
    </row>
    <row r="543" spans="1:5">
      <c r="A543" t="s">
        <v>14</v>
      </c>
      <c r="B543" t="s">
        <v>54</v>
      </c>
      <c r="C543" t="s">
        <v>9</v>
      </c>
      <c r="D543">
        <v>0</v>
      </c>
      <c r="E543">
        <v>0</v>
      </c>
    </row>
    <row r="544" spans="1:5">
      <c r="A544" t="s">
        <v>14</v>
      </c>
      <c r="B544" t="s">
        <v>23</v>
      </c>
      <c r="C544" t="s">
        <v>9</v>
      </c>
      <c r="D544">
        <v>10</v>
      </c>
      <c r="E544">
        <v>2.7</v>
      </c>
    </row>
    <row r="545" spans="1:5">
      <c r="A545" t="s">
        <v>14</v>
      </c>
      <c r="B545" t="s">
        <v>23</v>
      </c>
      <c r="C545" t="s">
        <v>9</v>
      </c>
      <c r="D545">
        <v>10</v>
      </c>
      <c r="E545">
        <v>4</v>
      </c>
    </row>
    <row r="546" spans="1:5">
      <c r="A546" t="s">
        <v>14</v>
      </c>
      <c r="B546" t="s">
        <v>23</v>
      </c>
      <c r="C546" t="s">
        <v>9</v>
      </c>
      <c r="D546">
        <v>8</v>
      </c>
      <c r="E546">
        <v>3.3</v>
      </c>
    </row>
    <row r="547" spans="1:5">
      <c r="A547" t="s">
        <v>14</v>
      </c>
      <c r="B547" t="s">
        <v>23</v>
      </c>
      <c r="C547" t="s">
        <v>9</v>
      </c>
      <c r="D547">
        <v>0</v>
      </c>
      <c r="E547">
        <v>0</v>
      </c>
    </row>
    <row r="548" spans="1:5">
      <c r="A548" t="s">
        <v>14</v>
      </c>
      <c r="B548" t="s">
        <v>23</v>
      </c>
      <c r="C548" t="s">
        <v>9</v>
      </c>
      <c r="D548">
        <v>0</v>
      </c>
      <c r="E548">
        <v>0</v>
      </c>
    </row>
    <row r="549" spans="1:5">
      <c r="A549" t="s">
        <v>14</v>
      </c>
      <c r="B549" t="s">
        <v>23</v>
      </c>
      <c r="C549" t="s">
        <v>9</v>
      </c>
      <c r="D549">
        <v>0</v>
      </c>
      <c r="E549">
        <v>0</v>
      </c>
    </row>
    <row r="550" spans="1:5">
      <c r="A550" t="s">
        <v>14</v>
      </c>
      <c r="B550" t="s">
        <v>23</v>
      </c>
      <c r="C550" t="s">
        <v>9</v>
      </c>
      <c r="D550">
        <v>0</v>
      </c>
      <c r="E550">
        <v>0</v>
      </c>
    </row>
    <row r="551" spans="1:5">
      <c r="A551" t="s">
        <v>14</v>
      </c>
      <c r="B551" t="s">
        <v>23</v>
      </c>
      <c r="C551" t="s">
        <v>9</v>
      </c>
      <c r="D551">
        <v>0</v>
      </c>
      <c r="E551">
        <v>0</v>
      </c>
    </row>
    <row r="552" spans="1:5">
      <c r="A552" t="s">
        <v>14</v>
      </c>
      <c r="B552" t="s">
        <v>23</v>
      </c>
      <c r="C552" t="s">
        <v>9</v>
      </c>
      <c r="D552">
        <v>0</v>
      </c>
      <c r="E552">
        <v>0</v>
      </c>
    </row>
    <row r="553" spans="1:5">
      <c r="A553" t="s">
        <v>14</v>
      </c>
      <c r="B553" t="s">
        <v>23</v>
      </c>
      <c r="C553" t="s">
        <v>9</v>
      </c>
      <c r="D553">
        <v>0</v>
      </c>
      <c r="E553">
        <v>0</v>
      </c>
    </row>
    <row r="554" spans="1:5">
      <c r="A554" t="s">
        <v>14</v>
      </c>
      <c r="B554" t="s">
        <v>23</v>
      </c>
      <c r="C554" t="s">
        <v>9</v>
      </c>
      <c r="D554">
        <v>0</v>
      </c>
      <c r="E554">
        <v>0</v>
      </c>
    </row>
    <row r="555" spans="1:5">
      <c r="A555" t="s">
        <v>14</v>
      </c>
      <c r="B555" t="s">
        <v>23</v>
      </c>
      <c r="C555" t="s">
        <v>9</v>
      </c>
      <c r="D555">
        <v>0</v>
      </c>
      <c r="E555">
        <v>0</v>
      </c>
    </row>
    <row r="556" spans="1:5">
      <c r="A556" t="s">
        <v>14</v>
      </c>
      <c r="B556" t="s">
        <v>23</v>
      </c>
      <c r="C556" t="s">
        <v>9</v>
      </c>
      <c r="D556">
        <v>0</v>
      </c>
      <c r="E556">
        <v>0</v>
      </c>
    </row>
    <row r="557" spans="1:5">
      <c r="A557" t="s">
        <v>14</v>
      </c>
      <c r="B557" t="s">
        <v>23</v>
      </c>
      <c r="C557" t="s">
        <v>9</v>
      </c>
      <c r="D557">
        <v>0</v>
      </c>
      <c r="E557">
        <v>0</v>
      </c>
    </row>
    <row r="558" spans="1:5">
      <c r="A558" t="s">
        <v>14</v>
      </c>
      <c r="B558" t="s">
        <v>23</v>
      </c>
      <c r="C558" t="s">
        <v>9</v>
      </c>
      <c r="D558">
        <v>0</v>
      </c>
      <c r="E558">
        <v>0</v>
      </c>
    </row>
    <row r="559" spans="1:5">
      <c r="A559" t="s">
        <v>14</v>
      </c>
      <c r="B559" t="s">
        <v>23</v>
      </c>
      <c r="C559" t="s">
        <v>9</v>
      </c>
      <c r="D559">
        <v>0</v>
      </c>
      <c r="E559">
        <v>0</v>
      </c>
    </row>
    <row r="560" spans="1:5">
      <c r="A560" t="s">
        <v>14</v>
      </c>
      <c r="B560" t="s">
        <v>23</v>
      </c>
      <c r="C560" t="s">
        <v>9</v>
      </c>
      <c r="D560">
        <v>0</v>
      </c>
      <c r="E560">
        <v>0</v>
      </c>
    </row>
    <row r="561" spans="1:5">
      <c r="A561" t="s">
        <v>14</v>
      </c>
      <c r="B561" t="s">
        <v>23</v>
      </c>
      <c r="C561" t="s">
        <v>9</v>
      </c>
      <c r="D561">
        <v>0</v>
      </c>
      <c r="E561">
        <v>0</v>
      </c>
    </row>
    <row r="562" spans="1:5">
      <c r="A562" t="s">
        <v>14</v>
      </c>
      <c r="B562" t="s">
        <v>23</v>
      </c>
      <c r="C562" t="s">
        <v>9</v>
      </c>
      <c r="D562">
        <v>0</v>
      </c>
      <c r="E562">
        <v>0</v>
      </c>
    </row>
    <row r="563" spans="1:5">
      <c r="A563" t="s">
        <v>14</v>
      </c>
      <c r="B563" t="s">
        <v>23</v>
      </c>
      <c r="C563" t="s">
        <v>9</v>
      </c>
      <c r="D563">
        <v>0</v>
      </c>
      <c r="E563">
        <v>0</v>
      </c>
    </row>
    <row r="564" spans="1:5">
      <c r="A564" t="s">
        <v>14</v>
      </c>
      <c r="B564" t="s">
        <v>23</v>
      </c>
      <c r="C564" t="s">
        <v>9</v>
      </c>
      <c r="D564">
        <v>0</v>
      </c>
      <c r="E564">
        <v>0</v>
      </c>
    </row>
    <row r="565" spans="1:5">
      <c r="A565" t="s">
        <v>14</v>
      </c>
      <c r="B565" t="s">
        <v>23</v>
      </c>
      <c r="C565" t="s">
        <v>9</v>
      </c>
      <c r="D565">
        <v>0</v>
      </c>
      <c r="E565">
        <v>0</v>
      </c>
    </row>
    <row r="566" spans="1:5">
      <c r="A566" t="s">
        <v>14</v>
      </c>
      <c r="B566" t="s">
        <v>23</v>
      </c>
      <c r="C566" t="s">
        <v>9</v>
      </c>
      <c r="D566">
        <v>0</v>
      </c>
      <c r="E566">
        <v>0</v>
      </c>
    </row>
    <row r="567" spans="1:5">
      <c r="A567" t="s">
        <v>14</v>
      </c>
      <c r="B567" t="s">
        <v>23</v>
      </c>
      <c r="C567" t="s">
        <v>9</v>
      </c>
      <c r="D567">
        <v>0</v>
      </c>
      <c r="E567">
        <v>0</v>
      </c>
    </row>
    <row r="568" spans="1:5">
      <c r="A568" t="s">
        <v>14</v>
      </c>
      <c r="B568" t="s">
        <v>23</v>
      </c>
      <c r="C568" t="s">
        <v>9</v>
      </c>
      <c r="D568">
        <v>0</v>
      </c>
      <c r="E568">
        <v>0</v>
      </c>
    </row>
    <row r="569" spans="1:5">
      <c r="A569" t="s">
        <v>14</v>
      </c>
      <c r="B569" t="s">
        <v>23</v>
      </c>
      <c r="C569" t="s">
        <v>9</v>
      </c>
      <c r="D569">
        <v>0</v>
      </c>
      <c r="E569">
        <v>0</v>
      </c>
    </row>
    <row r="570" spans="1:5">
      <c r="A570" t="s">
        <v>14</v>
      </c>
      <c r="B570" t="s">
        <v>23</v>
      </c>
      <c r="C570" t="s">
        <v>9</v>
      </c>
      <c r="D570">
        <v>0</v>
      </c>
      <c r="E570">
        <v>0</v>
      </c>
    </row>
    <row r="571" spans="1:5">
      <c r="A571" t="s">
        <v>14</v>
      </c>
      <c r="B571" t="s">
        <v>23</v>
      </c>
      <c r="C571" t="s">
        <v>9</v>
      </c>
      <c r="D571">
        <v>0</v>
      </c>
      <c r="E571">
        <v>0</v>
      </c>
    </row>
    <row r="572" spans="1:5">
      <c r="A572" t="s">
        <v>14</v>
      </c>
      <c r="B572" t="s">
        <v>23</v>
      </c>
      <c r="C572" t="s">
        <v>9</v>
      </c>
      <c r="D572">
        <v>0</v>
      </c>
      <c r="E572">
        <v>0</v>
      </c>
    </row>
    <row r="573" spans="1:5">
      <c r="A573" t="s">
        <v>14</v>
      </c>
      <c r="B573" t="s">
        <v>23</v>
      </c>
      <c r="C573" t="s">
        <v>9</v>
      </c>
      <c r="D573">
        <v>0</v>
      </c>
      <c r="E573">
        <v>0</v>
      </c>
    </row>
    <row r="574" spans="1:5">
      <c r="A574" t="s">
        <v>14</v>
      </c>
      <c r="B574" t="s">
        <v>23</v>
      </c>
      <c r="C574" t="s">
        <v>9</v>
      </c>
      <c r="D574">
        <v>0</v>
      </c>
      <c r="E574">
        <v>0</v>
      </c>
    </row>
    <row r="575" spans="1:5">
      <c r="A575" t="s">
        <v>14</v>
      </c>
      <c r="B575" t="s">
        <v>23</v>
      </c>
      <c r="C575" t="s">
        <v>9</v>
      </c>
      <c r="D575">
        <v>0</v>
      </c>
      <c r="E575">
        <v>0</v>
      </c>
    </row>
    <row r="576" spans="1:5">
      <c r="A576" t="s">
        <v>14</v>
      </c>
      <c r="B576" t="s">
        <v>23</v>
      </c>
      <c r="C576" t="s">
        <v>9</v>
      </c>
      <c r="D576">
        <v>0</v>
      </c>
      <c r="E576">
        <v>0</v>
      </c>
    </row>
    <row r="577" spans="1:5">
      <c r="A577" t="s">
        <v>14</v>
      </c>
      <c r="B577" t="s">
        <v>23</v>
      </c>
      <c r="C577" t="s">
        <v>9</v>
      </c>
      <c r="D577">
        <v>0</v>
      </c>
      <c r="E577">
        <v>0</v>
      </c>
    </row>
    <row r="578" spans="1:5">
      <c r="A578" t="s">
        <v>14</v>
      </c>
      <c r="B578" t="s">
        <v>23</v>
      </c>
      <c r="C578" t="s">
        <v>9</v>
      </c>
      <c r="D578">
        <v>0</v>
      </c>
      <c r="E578">
        <v>0</v>
      </c>
    </row>
    <row r="579" spans="1:5">
      <c r="A579" t="s">
        <v>14</v>
      </c>
      <c r="B579" t="s">
        <v>23</v>
      </c>
      <c r="C579" t="s">
        <v>9</v>
      </c>
      <c r="D579">
        <v>0</v>
      </c>
      <c r="E579">
        <v>0</v>
      </c>
    </row>
    <row r="580" spans="1:5">
      <c r="A580" t="s">
        <v>14</v>
      </c>
      <c r="B580" t="s">
        <v>23</v>
      </c>
      <c r="C580" t="s">
        <v>9</v>
      </c>
      <c r="D580">
        <v>0</v>
      </c>
      <c r="E580">
        <v>0</v>
      </c>
    </row>
    <row r="581" spans="1:5">
      <c r="A581" t="s">
        <v>14</v>
      </c>
      <c r="B581" t="s">
        <v>23</v>
      </c>
      <c r="C581" t="s">
        <v>9</v>
      </c>
      <c r="D581">
        <v>0</v>
      </c>
      <c r="E581">
        <v>0</v>
      </c>
    </row>
    <row r="582" spans="1:5">
      <c r="A582" t="s">
        <v>14</v>
      </c>
      <c r="B582" t="s">
        <v>23</v>
      </c>
      <c r="C582" t="s">
        <v>9</v>
      </c>
      <c r="D582">
        <v>0</v>
      </c>
      <c r="E582">
        <v>0</v>
      </c>
    </row>
    <row r="583" spans="1:5">
      <c r="A583" t="s">
        <v>14</v>
      </c>
      <c r="B583" t="s">
        <v>23</v>
      </c>
      <c r="C583" t="s">
        <v>9</v>
      </c>
      <c r="D583">
        <v>0</v>
      </c>
      <c r="E583">
        <v>0</v>
      </c>
    </row>
    <row r="584" spans="1:5">
      <c r="A584" t="s">
        <v>14</v>
      </c>
      <c r="B584" t="s">
        <v>23</v>
      </c>
      <c r="C584" t="s">
        <v>9</v>
      </c>
      <c r="D584">
        <v>0</v>
      </c>
      <c r="E584">
        <v>0</v>
      </c>
    </row>
    <row r="585" spans="1:5">
      <c r="A585" t="s">
        <v>14</v>
      </c>
      <c r="B585" t="s">
        <v>23</v>
      </c>
      <c r="C585" t="s">
        <v>9</v>
      </c>
      <c r="D585">
        <v>0</v>
      </c>
      <c r="E585">
        <v>0</v>
      </c>
    </row>
    <row r="586" spans="1:5">
      <c r="A586" t="s">
        <v>14</v>
      </c>
      <c r="B586" t="s">
        <v>23</v>
      </c>
      <c r="C586" t="s">
        <v>9</v>
      </c>
      <c r="D586">
        <v>0</v>
      </c>
      <c r="E586">
        <v>0</v>
      </c>
    </row>
    <row r="587" spans="1:5">
      <c r="A587" t="s">
        <v>14</v>
      </c>
      <c r="B587" t="s">
        <v>23</v>
      </c>
      <c r="C587" t="s">
        <v>9</v>
      </c>
      <c r="D587">
        <v>0</v>
      </c>
      <c r="E587">
        <v>0</v>
      </c>
    </row>
    <row r="588" spans="1:5">
      <c r="A588" t="s">
        <v>14</v>
      </c>
      <c r="B588" t="s">
        <v>23</v>
      </c>
      <c r="C588" t="s">
        <v>9</v>
      </c>
      <c r="D588">
        <v>0</v>
      </c>
      <c r="E588">
        <v>0</v>
      </c>
    </row>
    <row r="589" spans="1:5">
      <c r="A589" t="s">
        <v>14</v>
      </c>
      <c r="B589" t="s">
        <v>23</v>
      </c>
      <c r="C589" t="s">
        <v>9</v>
      </c>
      <c r="D589">
        <v>0</v>
      </c>
      <c r="E589">
        <v>0</v>
      </c>
    </row>
    <row r="590" spans="1:5">
      <c r="A590" t="s">
        <v>14</v>
      </c>
      <c r="B590" t="s">
        <v>23</v>
      </c>
      <c r="C590" t="s">
        <v>9</v>
      </c>
      <c r="D590">
        <v>0</v>
      </c>
      <c r="E590">
        <v>0</v>
      </c>
    </row>
    <row r="591" spans="1:5">
      <c r="A591" t="s">
        <v>14</v>
      </c>
      <c r="B591" t="s">
        <v>23</v>
      </c>
      <c r="C591" t="s">
        <v>9</v>
      </c>
      <c r="D591">
        <v>0</v>
      </c>
      <c r="E591">
        <v>0</v>
      </c>
    </row>
    <row r="592" spans="1:5">
      <c r="A592" t="s">
        <v>14</v>
      </c>
      <c r="B592" t="s">
        <v>23</v>
      </c>
      <c r="C592" t="s">
        <v>9</v>
      </c>
      <c r="D592">
        <v>0</v>
      </c>
      <c r="E592">
        <v>0</v>
      </c>
    </row>
    <row r="593" spans="1:5">
      <c r="A593" t="s">
        <v>14</v>
      </c>
      <c r="B593" t="s">
        <v>23</v>
      </c>
      <c r="C593" t="s">
        <v>9</v>
      </c>
      <c r="D593">
        <v>0</v>
      </c>
      <c r="E593">
        <v>0</v>
      </c>
    </row>
    <row r="594" spans="1:5">
      <c r="A594" t="s">
        <v>14</v>
      </c>
      <c r="B594" t="s">
        <v>23</v>
      </c>
      <c r="C594" t="s">
        <v>16</v>
      </c>
      <c r="D594">
        <v>0</v>
      </c>
      <c r="E594">
        <v>0</v>
      </c>
    </row>
    <row r="595" spans="1:5">
      <c r="A595" t="s">
        <v>14</v>
      </c>
      <c r="B595" t="s">
        <v>23</v>
      </c>
      <c r="C595" t="s">
        <v>16</v>
      </c>
      <c r="D595">
        <v>0</v>
      </c>
      <c r="E595">
        <v>0</v>
      </c>
    </row>
    <row r="596" spans="1:5">
      <c r="A596" t="s">
        <v>14</v>
      </c>
      <c r="B596" t="s">
        <v>23</v>
      </c>
      <c r="C596" t="s">
        <v>16</v>
      </c>
      <c r="D596">
        <v>0</v>
      </c>
      <c r="E596">
        <v>0</v>
      </c>
    </row>
    <row r="597" spans="1:5">
      <c r="A597" t="s">
        <v>14</v>
      </c>
      <c r="B597" t="s">
        <v>23</v>
      </c>
      <c r="C597" t="s">
        <v>16</v>
      </c>
      <c r="D597">
        <v>0</v>
      </c>
      <c r="E597">
        <v>0</v>
      </c>
    </row>
    <row r="598" spans="1:5">
      <c r="A598" t="s">
        <v>14</v>
      </c>
      <c r="B598" t="s">
        <v>23</v>
      </c>
      <c r="C598" t="s">
        <v>16</v>
      </c>
      <c r="D598">
        <v>0</v>
      </c>
      <c r="E598">
        <v>0</v>
      </c>
    </row>
    <row r="599" spans="1:5">
      <c r="A599" t="s">
        <v>14</v>
      </c>
      <c r="B599" t="s">
        <v>23</v>
      </c>
      <c r="C599" t="s">
        <v>16</v>
      </c>
      <c r="D599">
        <v>0</v>
      </c>
      <c r="E599">
        <v>0</v>
      </c>
    </row>
    <row r="600" spans="1:5">
      <c r="A600" t="s">
        <v>14</v>
      </c>
      <c r="B600" t="s">
        <v>23</v>
      </c>
      <c r="C600" t="s">
        <v>16</v>
      </c>
      <c r="D600">
        <v>0</v>
      </c>
      <c r="E600">
        <v>0</v>
      </c>
    </row>
    <row r="601" spans="1:5">
      <c r="A601" t="s">
        <v>14</v>
      </c>
      <c r="B601" t="s">
        <v>23</v>
      </c>
      <c r="C601" t="s">
        <v>16</v>
      </c>
      <c r="D601">
        <v>0</v>
      </c>
      <c r="E601">
        <v>0</v>
      </c>
    </row>
    <row r="602" spans="1:5">
      <c r="A602" t="s">
        <v>14</v>
      </c>
      <c r="B602" t="s">
        <v>23</v>
      </c>
      <c r="C602" t="s">
        <v>16</v>
      </c>
      <c r="D602">
        <v>0</v>
      </c>
      <c r="E602">
        <v>0</v>
      </c>
    </row>
    <row r="603" spans="1:5">
      <c r="A603" t="s">
        <v>14</v>
      </c>
      <c r="B603" t="s">
        <v>23</v>
      </c>
      <c r="C603" t="s">
        <v>16</v>
      </c>
      <c r="D603">
        <v>0</v>
      </c>
      <c r="E603">
        <v>0</v>
      </c>
    </row>
    <row r="604" spans="1:5">
      <c r="A604" t="s">
        <v>14</v>
      </c>
      <c r="B604" t="s">
        <v>23</v>
      </c>
      <c r="C604" t="s">
        <v>16</v>
      </c>
      <c r="D604">
        <v>0</v>
      </c>
      <c r="E604">
        <v>0</v>
      </c>
    </row>
    <row r="605" spans="1:5">
      <c r="A605" t="s">
        <v>14</v>
      </c>
      <c r="B605" t="s">
        <v>23</v>
      </c>
      <c r="C605" t="s">
        <v>16</v>
      </c>
      <c r="D605">
        <v>0</v>
      </c>
      <c r="E605">
        <v>0</v>
      </c>
    </row>
    <row r="606" spans="1:5">
      <c r="A606" t="s">
        <v>14</v>
      </c>
      <c r="B606" t="s">
        <v>23</v>
      </c>
      <c r="C606" t="s">
        <v>16</v>
      </c>
      <c r="D606">
        <v>0</v>
      </c>
      <c r="E606">
        <v>0</v>
      </c>
    </row>
    <row r="607" spans="1:5">
      <c r="A607" t="s">
        <v>14</v>
      </c>
      <c r="B607" t="s">
        <v>23</v>
      </c>
      <c r="C607" t="s">
        <v>16</v>
      </c>
      <c r="D607">
        <v>0</v>
      </c>
      <c r="E607">
        <v>0</v>
      </c>
    </row>
    <row r="608" spans="1:5">
      <c r="A608" t="s">
        <v>14</v>
      </c>
      <c r="B608" t="s">
        <v>23</v>
      </c>
      <c r="C608" t="s">
        <v>16</v>
      </c>
      <c r="D608">
        <v>0</v>
      </c>
      <c r="E608">
        <v>0</v>
      </c>
    </row>
    <row r="609" spans="1:5">
      <c r="A609" t="s">
        <v>14</v>
      </c>
      <c r="B609" t="s">
        <v>23</v>
      </c>
      <c r="C609" t="s">
        <v>16</v>
      </c>
      <c r="D609">
        <v>0</v>
      </c>
      <c r="E609">
        <v>0</v>
      </c>
    </row>
    <row r="610" spans="1:5">
      <c r="A610" t="s">
        <v>14</v>
      </c>
      <c r="B610" t="s">
        <v>23</v>
      </c>
      <c r="C610" t="s">
        <v>16</v>
      </c>
      <c r="D610">
        <v>0</v>
      </c>
      <c r="E610">
        <v>0</v>
      </c>
    </row>
    <row r="611" spans="1:5">
      <c r="A611" t="s">
        <v>14</v>
      </c>
      <c r="B611" t="s">
        <v>23</v>
      </c>
      <c r="C611" t="s">
        <v>16</v>
      </c>
      <c r="D611">
        <v>0</v>
      </c>
      <c r="E611">
        <v>0</v>
      </c>
    </row>
    <row r="612" spans="1:5">
      <c r="A612" t="s">
        <v>14</v>
      </c>
      <c r="B612" t="s">
        <v>23</v>
      </c>
      <c r="C612" t="s">
        <v>16</v>
      </c>
      <c r="D612">
        <v>0</v>
      </c>
      <c r="E612">
        <v>0</v>
      </c>
    </row>
    <row r="613" spans="1:5">
      <c r="A613" t="s">
        <v>14</v>
      </c>
      <c r="B613" t="s">
        <v>23</v>
      </c>
      <c r="C613" t="s">
        <v>16</v>
      </c>
      <c r="D613">
        <v>0</v>
      </c>
      <c r="E613">
        <v>0</v>
      </c>
    </row>
    <row r="614" spans="1:5">
      <c r="A614" t="s">
        <v>14</v>
      </c>
      <c r="B614" t="s">
        <v>23</v>
      </c>
      <c r="C614" t="s">
        <v>16</v>
      </c>
      <c r="D614">
        <v>0</v>
      </c>
      <c r="E614">
        <v>0</v>
      </c>
    </row>
    <row r="615" spans="1:5">
      <c r="A615" t="s">
        <v>14</v>
      </c>
      <c r="B615" t="s">
        <v>23</v>
      </c>
      <c r="C615" t="s">
        <v>16</v>
      </c>
      <c r="D615">
        <v>0</v>
      </c>
      <c r="E615">
        <v>0</v>
      </c>
    </row>
    <row r="616" spans="1:5">
      <c r="A616" t="s">
        <v>14</v>
      </c>
      <c r="B616" t="s">
        <v>23</v>
      </c>
      <c r="C616" t="s">
        <v>16</v>
      </c>
      <c r="D616">
        <v>0</v>
      </c>
      <c r="E616">
        <v>0</v>
      </c>
    </row>
    <row r="617" spans="1:5">
      <c r="A617" t="s">
        <v>14</v>
      </c>
      <c r="B617" t="s">
        <v>23</v>
      </c>
      <c r="C617" t="s">
        <v>16</v>
      </c>
      <c r="D617">
        <v>0</v>
      </c>
      <c r="E617">
        <v>0</v>
      </c>
    </row>
    <row r="618" spans="1:5">
      <c r="A618" t="s">
        <v>14</v>
      </c>
      <c r="B618" t="s">
        <v>23</v>
      </c>
      <c r="C618" t="s">
        <v>16</v>
      </c>
      <c r="D618">
        <v>0</v>
      </c>
      <c r="E618">
        <v>0</v>
      </c>
    </row>
    <row r="619" spans="1:5">
      <c r="A619" t="s">
        <v>14</v>
      </c>
      <c r="B619" t="s">
        <v>23</v>
      </c>
      <c r="C619" t="s">
        <v>16</v>
      </c>
      <c r="D619">
        <v>0</v>
      </c>
      <c r="E619">
        <v>0</v>
      </c>
    </row>
    <row r="620" spans="1:5">
      <c r="A620" t="s">
        <v>14</v>
      </c>
      <c r="B620" t="s">
        <v>23</v>
      </c>
      <c r="C620" t="s">
        <v>16</v>
      </c>
      <c r="D620">
        <v>0</v>
      </c>
      <c r="E620">
        <v>0</v>
      </c>
    </row>
    <row r="621" spans="1:5">
      <c r="A621" t="s">
        <v>14</v>
      </c>
      <c r="B621" t="s">
        <v>23</v>
      </c>
      <c r="C621" t="s">
        <v>16</v>
      </c>
      <c r="D621">
        <v>0</v>
      </c>
      <c r="E621">
        <v>0</v>
      </c>
    </row>
    <row r="622" spans="1:5">
      <c r="A622" t="s">
        <v>14</v>
      </c>
      <c r="B622" t="s">
        <v>23</v>
      </c>
      <c r="C622" t="s">
        <v>16</v>
      </c>
      <c r="D622">
        <v>0</v>
      </c>
      <c r="E622">
        <v>0</v>
      </c>
    </row>
    <row r="623" spans="1:5">
      <c r="A623" t="s">
        <v>14</v>
      </c>
      <c r="B623" t="s">
        <v>23</v>
      </c>
      <c r="C623" t="s">
        <v>16</v>
      </c>
      <c r="D623">
        <v>0</v>
      </c>
      <c r="E623">
        <v>0</v>
      </c>
    </row>
    <row r="624" spans="1:5">
      <c r="A624" t="s">
        <v>14</v>
      </c>
      <c r="B624" t="s">
        <v>23</v>
      </c>
      <c r="C624" t="s">
        <v>16</v>
      </c>
      <c r="D624">
        <v>0</v>
      </c>
      <c r="E624">
        <v>0</v>
      </c>
    </row>
    <row r="625" spans="1:5">
      <c r="A625" t="s">
        <v>14</v>
      </c>
      <c r="B625" t="s">
        <v>23</v>
      </c>
      <c r="C625" t="s">
        <v>16</v>
      </c>
      <c r="D625">
        <v>0</v>
      </c>
      <c r="E625">
        <v>0</v>
      </c>
    </row>
    <row r="626" spans="1:5">
      <c r="A626" t="s">
        <v>14</v>
      </c>
      <c r="B626" t="s">
        <v>23</v>
      </c>
      <c r="C626" t="s">
        <v>16</v>
      </c>
      <c r="D626">
        <v>0</v>
      </c>
      <c r="E626">
        <v>0</v>
      </c>
    </row>
    <row r="627" spans="1:5">
      <c r="A627" t="s">
        <v>14</v>
      </c>
      <c r="B627" t="s">
        <v>23</v>
      </c>
      <c r="C627" t="s">
        <v>16</v>
      </c>
      <c r="D627">
        <v>0</v>
      </c>
      <c r="E627">
        <v>0</v>
      </c>
    </row>
    <row r="628" spans="1:5">
      <c r="A628" t="s">
        <v>14</v>
      </c>
      <c r="B628" t="s">
        <v>23</v>
      </c>
      <c r="C628" t="s">
        <v>16</v>
      </c>
      <c r="D628">
        <v>0</v>
      </c>
      <c r="E628">
        <v>0</v>
      </c>
    </row>
    <row r="629" spans="1:5">
      <c r="A629" t="s">
        <v>14</v>
      </c>
      <c r="B629" t="s">
        <v>23</v>
      </c>
      <c r="C629" t="s">
        <v>16</v>
      </c>
      <c r="D629">
        <v>0</v>
      </c>
      <c r="E629">
        <v>0</v>
      </c>
    </row>
    <row r="630" spans="1:5">
      <c r="A630" t="s">
        <v>14</v>
      </c>
      <c r="B630" t="s">
        <v>23</v>
      </c>
      <c r="C630" t="s">
        <v>16</v>
      </c>
      <c r="D630">
        <v>0</v>
      </c>
      <c r="E630">
        <v>0</v>
      </c>
    </row>
    <row r="631" spans="1:5">
      <c r="A631" t="s">
        <v>14</v>
      </c>
      <c r="B631" t="s">
        <v>23</v>
      </c>
      <c r="C631" t="s">
        <v>16</v>
      </c>
      <c r="D631">
        <v>0</v>
      </c>
      <c r="E631">
        <v>0</v>
      </c>
    </row>
    <row r="632" spans="1:5">
      <c r="A632" t="s">
        <v>14</v>
      </c>
      <c r="B632" t="s">
        <v>23</v>
      </c>
      <c r="C632" t="s">
        <v>16</v>
      </c>
      <c r="D632">
        <v>0</v>
      </c>
      <c r="E632">
        <v>0</v>
      </c>
    </row>
    <row r="633" spans="1:5">
      <c r="A633" t="s">
        <v>14</v>
      </c>
      <c r="B633" t="s">
        <v>23</v>
      </c>
      <c r="C633" t="s">
        <v>16</v>
      </c>
      <c r="D633">
        <v>0</v>
      </c>
      <c r="E633">
        <v>0</v>
      </c>
    </row>
    <row r="634" spans="1:5">
      <c r="A634" t="s">
        <v>14</v>
      </c>
      <c r="B634" t="s">
        <v>23</v>
      </c>
      <c r="C634" t="s">
        <v>16</v>
      </c>
      <c r="D634">
        <v>0</v>
      </c>
      <c r="E634">
        <v>0</v>
      </c>
    </row>
    <row r="635" spans="1:5">
      <c r="A635" t="s">
        <v>14</v>
      </c>
      <c r="B635" t="s">
        <v>23</v>
      </c>
      <c r="C635" t="s">
        <v>16</v>
      </c>
      <c r="D635">
        <v>0</v>
      </c>
      <c r="E635">
        <v>0</v>
      </c>
    </row>
    <row r="636" spans="1:5">
      <c r="A636" t="s">
        <v>14</v>
      </c>
      <c r="B636" t="s">
        <v>23</v>
      </c>
      <c r="C636" t="s">
        <v>16</v>
      </c>
      <c r="D636">
        <v>0</v>
      </c>
      <c r="E636">
        <v>0</v>
      </c>
    </row>
    <row r="637" spans="1:5">
      <c r="A637" t="s">
        <v>14</v>
      </c>
      <c r="B637" t="s">
        <v>23</v>
      </c>
      <c r="C637" t="s">
        <v>16</v>
      </c>
      <c r="D637">
        <v>0</v>
      </c>
      <c r="E637">
        <v>0</v>
      </c>
    </row>
    <row r="638" spans="1:5">
      <c r="A638" t="s">
        <v>14</v>
      </c>
      <c r="B638" t="s">
        <v>23</v>
      </c>
      <c r="C638" t="s">
        <v>16</v>
      </c>
      <c r="D638">
        <v>0</v>
      </c>
      <c r="E638">
        <v>0</v>
      </c>
    </row>
    <row r="639" spans="1:5">
      <c r="A639" t="s">
        <v>14</v>
      </c>
      <c r="B639" t="s">
        <v>23</v>
      </c>
      <c r="C639" t="s">
        <v>16</v>
      </c>
      <c r="D639">
        <v>0</v>
      </c>
      <c r="E639">
        <v>0</v>
      </c>
    </row>
    <row r="640" spans="1:5">
      <c r="A640" t="s">
        <v>14</v>
      </c>
      <c r="B640" t="s">
        <v>23</v>
      </c>
      <c r="C640" t="s">
        <v>16</v>
      </c>
      <c r="D640">
        <v>0</v>
      </c>
      <c r="E640">
        <v>0</v>
      </c>
    </row>
    <row r="641" spans="1:5">
      <c r="A641" t="s">
        <v>14</v>
      </c>
      <c r="B641" t="s">
        <v>23</v>
      </c>
      <c r="C641" t="s">
        <v>16</v>
      </c>
      <c r="D641">
        <v>0</v>
      </c>
      <c r="E641">
        <v>0</v>
      </c>
    </row>
    <row r="642" spans="1:5">
      <c r="A642" t="s">
        <v>14</v>
      </c>
      <c r="B642" t="s">
        <v>23</v>
      </c>
      <c r="C642" t="s">
        <v>16</v>
      </c>
      <c r="D642">
        <v>0</v>
      </c>
      <c r="E642">
        <v>0</v>
      </c>
    </row>
    <row r="643" spans="1:5">
      <c r="A643" t="s">
        <v>14</v>
      </c>
      <c r="B643" t="s">
        <v>23</v>
      </c>
      <c r="C643" t="s">
        <v>16</v>
      </c>
      <c r="D643">
        <v>0</v>
      </c>
      <c r="E643">
        <v>0</v>
      </c>
    </row>
    <row r="644" spans="1:5">
      <c r="A644" t="s">
        <v>14</v>
      </c>
      <c r="B644" t="s">
        <v>23</v>
      </c>
      <c r="C644" t="s">
        <v>16</v>
      </c>
      <c r="D644">
        <v>0</v>
      </c>
      <c r="E644">
        <v>0</v>
      </c>
    </row>
    <row r="645" spans="1:5">
      <c r="A645" t="s">
        <v>14</v>
      </c>
      <c r="B645" t="s">
        <v>23</v>
      </c>
      <c r="C645" t="s">
        <v>16</v>
      </c>
      <c r="D645">
        <v>0</v>
      </c>
      <c r="E645">
        <v>0</v>
      </c>
    </row>
    <row r="646" spans="1:5">
      <c r="A646" t="s">
        <v>14</v>
      </c>
      <c r="B646" t="s">
        <v>23</v>
      </c>
      <c r="C646" t="s">
        <v>16</v>
      </c>
      <c r="D646">
        <v>0</v>
      </c>
      <c r="E646">
        <v>0</v>
      </c>
    </row>
    <row r="647" spans="1:5">
      <c r="A647" t="s">
        <v>14</v>
      </c>
      <c r="B647" t="s">
        <v>23</v>
      </c>
      <c r="C647" t="s">
        <v>16</v>
      </c>
      <c r="D647">
        <v>0</v>
      </c>
      <c r="E647">
        <v>0</v>
      </c>
    </row>
    <row r="648" spans="1:5">
      <c r="A648" t="s">
        <v>14</v>
      </c>
      <c r="B648" t="s">
        <v>23</v>
      </c>
      <c r="C648" t="s">
        <v>16</v>
      </c>
      <c r="D648">
        <v>0</v>
      </c>
      <c r="E648">
        <v>0</v>
      </c>
    </row>
    <row r="649" spans="1:5">
      <c r="A649" t="s">
        <v>14</v>
      </c>
      <c r="B649" t="s">
        <v>23</v>
      </c>
      <c r="C649" t="s">
        <v>16</v>
      </c>
      <c r="D649">
        <v>0</v>
      </c>
      <c r="E649">
        <v>0</v>
      </c>
    </row>
    <row r="650" spans="1:5">
      <c r="A650" t="s">
        <v>14</v>
      </c>
      <c r="B650" t="s">
        <v>23</v>
      </c>
      <c r="C650" t="s">
        <v>16</v>
      </c>
      <c r="D650">
        <v>0</v>
      </c>
      <c r="E650">
        <v>0</v>
      </c>
    </row>
    <row r="651" spans="1:5">
      <c r="A651" t="s">
        <v>14</v>
      </c>
      <c r="B651" t="s">
        <v>23</v>
      </c>
      <c r="C651" t="s">
        <v>16</v>
      </c>
      <c r="D651">
        <v>0</v>
      </c>
      <c r="E651">
        <v>0</v>
      </c>
    </row>
    <row r="652" spans="1:5">
      <c r="A652" t="s">
        <v>14</v>
      </c>
      <c r="B652" t="s">
        <v>23</v>
      </c>
      <c r="C652" t="s">
        <v>16</v>
      </c>
      <c r="D652">
        <v>0</v>
      </c>
      <c r="E652">
        <v>0</v>
      </c>
    </row>
    <row r="653" spans="1:5">
      <c r="A653" t="s">
        <v>14</v>
      </c>
      <c r="B653" t="s">
        <v>23</v>
      </c>
      <c r="C653" t="s">
        <v>16</v>
      </c>
      <c r="D653">
        <v>0</v>
      </c>
      <c r="E653">
        <v>0</v>
      </c>
    </row>
    <row r="654" spans="1:5">
      <c r="A654" t="s">
        <v>14</v>
      </c>
      <c r="B654" t="s">
        <v>23</v>
      </c>
      <c r="C654" t="s">
        <v>16</v>
      </c>
      <c r="D654">
        <v>0</v>
      </c>
      <c r="E654">
        <v>0</v>
      </c>
    </row>
    <row r="655" spans="1:5">
      <c r="A655" t="s">
        <v>14</v>
      </c>
      <c r="B655" t="s">
        <v>23</v>
      </c>
      <c r="C655" t="s">
        <v>16</v>
      </c>
      <c r="D655">
        <v>0</v>
      </c>
      <c r="E655">
        <v>0</v>
      </c>
    </row>
    <row r="656" spans="1:5">
      <c r="A656" t="s">
        <v>14</v>
      </c>
      <c r="B656" t="s">
        <v>23</v>
      </c>
      <c r="C656" t="s">
        <v>16</v>
      </c>
      <c r="D656">
        <v>0</v>
      </c>
      <c r="E656">
        <v>0</v>
      </c>
    </row>
    <row r="657" spans="1:5">
      <c r="A657" t="s">
        <v>14</v>
      </c>
      <c r="B657" t="s">
        <v>19</v>
      </c>
      <c r="D657">
        <v>14.1</v>
      </c>
      <c r="E657">
        <v>2.9</v>
      </c>
    </row>
    <row r="658" spans="1:5">
      <c r="A658" t="s">
        <v>14</v>
      </c>
      <c r="B658" t="s">
        <v>19</v>
      </c>
      <c r="D658">
        <v>12.5</v>
      </c>
      <c r="E658">
        <v>3.5</v>
      </c>
    </row>
    <row r="659" spans="1:5">
      <c r="A659" t="s">
        <v>14</v>
      </c>
      <c r="B659" t="s">
        <v>19</v>
      </c>
      <c r="D659">
        <v>11.1</v>
      </c>
      <c r="E659">
        <v>1.4</v>
      </c>
    </row>
    <row r="660" spans="1:5">
      <c r="A660" t="s">
        <v>14</v>
      </c>
      <c r="B660" t="s">
        <v>19</v>
      </c>
      <c r="D660">
        <v>10.5</v>
      </c>
      <c r="E660">
        <v>3.5</v>
      </c>
    </row>
    <row r="661" spans="1:5">
      <c r="A661" t="s">
        <v>14</v>
      </c>
      <c r="B661" t="s">
        <v>19</v>
      </c>
      <c r="D661">
        <v>9.1999999999999993</v>
      </c>
      <c r="E661">
        <v>3.7</v>
      </c>
    </row>
    <row r="662" spans="1:5">
      <c r="A662" t="s">
        <v>14</v>
      </c>
      <c r="B662" t="s">
        <v>19</v>
      </c>
      <c r="D662">
        <v>6.5</v>
      </c>
      <c r="E662">
        <v>2.7</v>
      </c>
    </row>
    <row r="663" spans="1:5">
      <c r="A663" t="s">
        <v>14</v>
      </c>
      <c r="B663" t="s">
        <v>19</v>
      </c>
      <c r="D663">
        <v>0</v>
      </c>
      <c r="E663">
        <v>0</v>
      </c>
    </row>
    <row r="664" spans="1:5">
      <c r="A664" t="s">
        <v>14</v>
      </c>
      <c r="B664" t="s">
        <v>19</v>
      </c>
      <c r="D664">
        <v>0</v>
      </c>
      <c r="E664">
        <v>0</v>
      </c>
    </row>
    <row r="665" spans="1:5">
      <c r="A665" t="s">
        <v>14</v>
      </c>
      <c r="B665" t="s">
        <v>19</v>
      </c>
      <c r="D665">
        <v>0</v>
      </c>
      <c r="E665">
        <v>0</v>
      </c>
    </row>
    <row r="666" spans="1:5">
      <c r="A666" t="s">
        <v>14</v>
      </c>
      <c r="B666" t="s">
        <v>19</v>
      </c>
      <c r="D666">
        <v>0</v>
      </c>
      <c r="E666">
        <v>0</v>
      </c>
    </row>
    <row r="667" spans="1:5">
      <c r="A667" t="s">
        <v>14</v>
      </c>
      <c r="B667" t="s">
        <v>19</v>
      </c>
      <c r="D667">
        <v>0</v>
      </c>
      <c r="E667">
        <v>0</v>
      </c>
    </row>
    <row r="668" spans="1:5">
      <c r="A668" t="s">
        <v>14</v>
      </c>
      <c r="B668" t="s">
        <v>19</v>
      </c>
      <c r="D668">
        <v>0</v>
      </c>
      <c r="E668">
        <v>0</v>
      </c>
    </row>
    <row r="669" spans="1:5">
      <c r="A669" t="s">
        <v>14</v>
      </c>
      <c r="B669" t="s">
        <v>19</v>
      </c>
      <c r="D669">
        <v>0</v>
      </c>
      <c r="E669">
        <v>0</v>
      </c>
    </row>
    <row r="670" spans="1:5">
      <c r="A670" t="s">
        <v>14</v>
      </c>
      <c r="B670" t="s">
        <v>19</v>
      </c>
      <c r="D670">
        <v>0</v>
      </c>
      <c r="E670">
        <v>0</v>
      </c>
    </row>
    <row r="671" spans="1:5">
      <c r="A671" t="s">
        <v>14</v>
      </c>
      <c r="B671" t="s">
        <v>19</v>
      </c>
      <c r="D671">
        <v>0</v>
      </c>
      <c r="E671">
        <v>0</v>
      </c>
    </row>
    <row r="672" spans="1:5">
      <c r="A672" t="s">
        <v>14</v>
      </c>
      <c r="B672" t="s">
        <v>19</v>
      </c>
      <c r="D672">
        <v>0</v>
      </c>
      <c r="E672">
        <v>0</v>
      </c>
    </row>
    <row r="673" spans="1:5">
      <c r="A673" t="s">
        <v>14</v>
      </c>
      <c r="B673" t="s">
        <v>19</v>
      </c>
      <c r="D673">
        <v>0</v>
      </c>
      <c r="E673">
        <v>0</v>
      </c>
    </row>
    <row r="674" spans="1:5">
      <c r="A674" t="s">
        <v>14</v>
      </c>
      <c r="B674" t="s">
        <v>19</v>
      </c>
      <c r="D674">
        <v>0</v>
      </c>
      <c r="E674">
        <v>0</v>
      </c>
    </row>
    <row r="675" spans="1:5">
      <c r="A675" t="s">
        <v>14</v>
      </c>
      <c r="B675" t="s">
        <v>19</v>
      </c>
      <c r="D675">
        <v>0</v>
      </c>
      <c r="E675">
        <v>0</v>
      </c>
    </row>
    <row r="676" spans="1:5">
      <c r="A676" t="s">
        <v>14</v>
      </c>
      <c r="B676" t="s">
        <v>19</v>
      </c>
      <c r="D676">
        <v>0</v>
      </c>
      <c r="E676">
        <v>0</v>
      </c>
    </row>
    <row r="677" spans="1:5">
      <c r="A677" t="s">
        <v>14</v>
      </c>
      <c r="B677" t="s">
        <v>19</v>
      </c>
      <c r="D677">
        <v>0</v>
      </c>
      <c r="E677">
        <v>0</v>
      </c>
    </row>
    <row r="678" spans="1:5">
      <c r="A678" t="s">
        <v>14</v>
      </c>
      <c r="B678" t="s">
        <v>19</v>
      </c>
      <c r="D678">
        <v>0</v>
      </c>
      <c r="E678">
        <v>0</v>
      </c>
    </row>
    <row r="679" spans="1:5">
      <c r="A679" t="s">
        <v>14</v>
      </c>
      <c r="B679" t="s">
        <v>19</v>
      </c>
      <c r="D679">
        <v>0</v>
      </c>
      <c r="E679">
        <v>0</v>
      </c>
    </row>
    <row r="680" spans="1:5">
      <c r="A680" t="s">
        <v>14</v>
      </c>
      <c r="B680" t="s">
        <v>19</v>
      </c>
      <c r="D680">
        <v>0</v>
      </c>
      <c r="E680">
        <v>0</v>
      </c>
    </row>
    <row r="681" spans="1:5">
      <c r="A681" t="s">
        <v>14</v>
      </c>
      <c r="B681" t="s">
        <v>19</v>
      </c>
      <c r="D681">
        <v>0</v>
      </c>
      <c r="E681">
        <v>0</v>
      </c>
    </row>
    <row r="682" spans="1:5">
      <c r="A682" t="s">
        <v>14</v>
      </c>
      <c r="B682" t="s">
        <v>19</v>
      </c>
      <c r="D682">
        <v>0</v>
      </c>
      <c r="E682">
        <v>0</v>
      </c>
    </row>
    <row r="683" spans="1:5">
      <c r="A683" t="s">
        <v>14</v>
      </c>
      <c r="B683" t="s">
        <v>19</v>
      </c>
      <c r="D683">
        <v>0</v>
      </c>
      <c r="E683">
        <v>0</v>
      </c>
    </row>
    <row r="684" spans="1:5">
      <c r="A684" t="s">
        <v>14</v>
      </c>
      <c r="B684" t="s">
        <v>19</v>
      </c>
      <c r="D684">
        <v>0</v>
      </c>
      <c r="E684">
        <v>0</v>
      </c>
    </row>
    <row r="685" spans="1:5">
      <c r="A685" t="s">
        <v>14</v>
      </c>
      <c r="B685" t="s">
        <v>19</v>
      </c>
      <c r="D685">
        <v>0</v>
      </c>
      <c r="E685">
        <v>0</v>
      </c>
    </row>
    <row r="686" spans="1:5">
      <c r="A686" t="s">
        <v>14</v>
      </c>
      <c r="B686" t="s">
        <v>19</v>
      </c>
      <c r="D686">
        <v>0</v>
      </c>
      <c r="E686">
        <v>0</v>
      </c>
    </row>
    <row r="687" spans="1:5">
      <c r="A687" t="s">
        <v>14</v>
      </c>
      <c r="B687" t="s">
        <v>19</v>
      </c>
      <c r="D687">
        <v>0</v>
      </c>
      <c r="E687">
        <v>0</v>
      </c>
    </row>
    <row r="688" spans="1:5">
      <c r="A688" t="s">
        <v>14</v>
      </c>
      <c r="B688" t="s">
        <v>19</v>
      </c>
      <c r="D688">
        <v>0</v>
      </c>
      <c r="E688">
        <v>0</v>
      </c>
    </row>
    <row r="689" spans="1:5">
      <c r="A689" t="s">
        <v>14</v>
      </c>
      <c r="B689" t="s">
        <v>19</v>
      </c>
      <c r="D689">
        <v>0</v>
      </c>
      <c r="E689">
        <v>0</v>
      </c>
    </row>
    <row r="690" spans="1:5">
      <c r="A690" t="s">
        <v>14</v>
      </c>
      <c r="B690" t="s">
        <v>19</v>
      </c>
      <c r="D690">
        <v>0</v>
      </c>
      <c r="E690">
        <v>0</v>
      </c>
    </row>
    <row r="691" spans="1:5">
      <c r="A691" t="s">
        <v>14</v>
      </c>
      <c r="B691" t="s">
        <v>19</v>
      </c>
      <c r="D691">
        <v>0</v>
      </c>
      <c r="E691">
        <v>0</v>
      </c>
    </row>
    <row r="692" spans="1:5">
      <c r="A692" t="s">
        <v>14</v>
      </c>
      <c r="B692" t="s">
        <v>19</v>
      </c>
      <c r="D692">
        <v>0</v>
      </c>
      <c r="E692">
        <v>0</v>
      </c>
    </row>
    <row r="693" spans="1:5">
      <c r="A693" t="s">
        <v>14</v>
      </c>
      <c r="B693" t="s">
        <v>19</v>
      </c>
      <c r="D693">
        <v>0</v>
      </c>
      <c r="E693">
        <v>0</v>
      </c>
    </row>
    <row r="694" spans="1:5">
      <c r="A694" t="s">
        <v>14</v>
      </c>
      <c r="B694" t="s">
        <v>19</v>
      </c>
      <c r="D694">
        <v>0</v>
      </c>
      <c r="E694">
        <v>0</v>
      </c>
    </row>
    <row r="695" spans="1:5">
      <c r="A695" t="s">
        <v>14</v>
      </c>
      <c r="B695" t="s">
        <v>19</v>
      </c>
      <c r="D695">
        <v>0</v>
      </c>
      <c r="E695">
        <v>0</v>
      </c>
    </row>
    <row r="696" spans="1:5">
      <c r="A696" t="s">
        <v>14</v>
      </c>
      <c r="B696" t="s">
        <v>19</v>
      </c>
      <c r="D696">
        <v>0</v>
      </c>
      <c r="E696">
        <v>0</v>
      </c>
    </row>
    <row r="697" spans="1:5">
      <c r="A697" t="s">
        <v>14</v>
      </c>
      <c r="B697" t="s">
        <v>19</v>
      </c>
      <c r="D697">
        <v>0</v>
      </c>
      <c r="E697">
        <v>0</v>
      </c>
    </row>
    <row r="698" spans="1:5">
      <c r="A698" t="s">
        <v>14</v>
      </c>
      <c r="B698" t="s">
        <v>19</v>
      </c>
      <c r="D698">
        <v>0</v>
      </c>
      <c r="E698">
        <v>0</v>
      </c>
    </row>
    <row r="699" spans="1:5">
      <c r="A699" t="s">
        <v>14</v>
      </c>
      <c r="B699" t="s">
        <v>19</v>
      </c>
      <c r="D699">
        <v>0</v>
      </c>
      <c r="E699">
        <v>0</v>
      </c>
    </row>
    <row r="700" spans="1:5">
      <c r="A700" t="s">
        <v>14</v>
      </c>
      <c r="B700" t="s">
        <v>19</v>
      </c>
      <c r="D700">
        <v>0</v>
      </c>
      <c r="E700">
        <v>0</v>
      </c>
    </row>
    <row r="701" spans="1:5">
      <c r="A701" t="s">
        <v>14</v>
      </c>
      <c r="B701" t="s">
        <v>19</v>
      </c>
      <c r="D701">
        <v>0</v>
      </c>
      <c r="E701">
        <v>0</v>
      </c>
    </row>
    <row r="702" spans="1:5">
      <c r="A702" t="s">
        <v>14</v>
      </c>
      <c r="B702" t="s">
        <v>19</v>
      </c>
      <c r="D702">
        <v>0</v>
      </c>
      <c r="E702">
        <v>0</v>
      </c>
    </row>
    <row r="703" spans="1:5">
      <c r="A703" t="s">
        <v>14</v>
      </c>
      <c r="B703" t="s">
        <v>19</v>
      </c>
      <c r="D703">
        <v>0</v>
      </c>
      <c r="E703">
        <v>0</v>
      </c>
    </row>
    <row r="704" spans="1:5">
      <c r="A704" t="s">
        <v>14</v>
      </c>
      <c r="B704" t="s">
        <v>19</v>
      </c>
      <c r="D704">
        <v>0</v>
      </c>
      <c r="E704">
        <v>0</v>
      </c>
    </row>
    <row r="705" spans="1:5">
      <c r="A705" t="s">
        <v>14</v>
      </c>
      <c r="B705" t="s">
        <v>19</v>
      </c>
      <c r="D705">
        <v>15.3</v>
      </c>
      <c r="E705">
        <v>3</v>
      </c>
    </row>
    <row r="706" spans="1:5">
      <c r="A706" t="s">
        <v>14</v>
      </c>
      <c r="B706" t="s">
        <v>19</v>
      </c>
      <c r="D706">
        <v>14.8</v>
      </c>
      <c r="E706">
        <v>2.9</v>
      </c>
    </row>
    <row r="707" spans="1:5">
      <c r="A707" t="s">
        <v>14</v>
      </c>
      <c r="B707" t="s">
        <v>19</v>
      </c>
      <c r="D707">
        <v>13.7</v>
      </c>
      <c r="E707">
        <v>4.8</v>
      </c>
    </row>
    <row r="708" spans="1:5">
      <c r="A708" t="s">
        <v>14</v>
      </c>
      <c r="B708" t="s">
        <v>19</v>
      </c>
      <c r="D708">
        <v>13.7</v>
      </c>
      <c r="E708">
        <v>3</v>
      </c>
    </row>
    <row r="709" spans="1:5">
      <c r="A709" t="s">
        <v>14</v>
      </c>
      <c r="B709" t="s">
        <v>19</v>
      </c>
      <c r="D709">
        <v>12</v>
      </c>
      <c r="E709">
        <v>2</v>
      </c>
    </row>
    <row r="710" spans="1:5">
      <c r="A710" t="s">
        <v>14</v>
      </c>
      <c r="B710" t="s">
        <v>19</v>
      </c>
      <c r="D710">
        <v>10.199999999999999</v>
      </c>
      <c r="E710">
        <v>4.8</v>
      </c>
    </row>
    <row r="711" spans="1:5">
      <c r="A711" t="s">
        <v>14</v>
      </c>
      <c r="B711" t="s">
        <v>19</v>
      </c>
      <c r="D711">
        <v>9.1999999999999993</v>
      </c>
      <c r="E711">
        <v>4.0999999999999996</v>
      </c>
    </row>
    <row r="712" spans="1:5">
      <c r="A712" t="s">
        <v>14</v>
      </c>
      <c r="B712" t="s">
        <v>19</v>
      </c>
      <c r="D712">
        <v>0</v>
      </c>
      <c r="E712">
        <v>0</v>
      </c>
    </row>
    <row r="713" spans="1:5">
      <c r="A713" t="s">
        <v>14</v>
      </c>
      <c r="B713" t="s">
        <v>19</v>
      </c>
      <c r="D713">
        <v>0</v>
      </c>
      <c r="E713">
        <v>0</v>
      </c>
    </row>
    <row r="714" spans="1:5">
      <c r="A714" t="s">
        <v>14</v>
      </c>
      <c r="B714" t="s">
        <v>19</v>
      </c>
      <c r="D714">
        <v>0</v>
      </c>
      <c r="E714">
        <v>0</v>
      </c>
    </row>
    <row r="715" spans="1:5">
      <c r="A715" t="s">
        <v>14</v>
      </c>
      <c r="B715" t="s">
        <v>19</v>
      </c>
      <c r="D715">
        <v>0</v>
      </c>
      <c r="E715">
        <v>0</v>
      </c>
    </row>
    <row r="716" spans="1:5">
      <c r="A716" t="s">
        <v>14</v>
      </c>
      <c r="B716" t="s">
        <v>19</v>
      </c>
      <c r="D716">
        <v>0</v>
      </c>
      <c r="E716">
        <v>0</v>
      </c>
    </row>
    <row r="717" spans="1:5">
      <c r="A717" t="s">
        <v>14</v>
      </c>
      <c r="B717" t="s">
        <v>19</v>
      </c>
      <c r="D717">
        <v>0</v>
      </c>
      <c r="E717">
        <v>0</v>
      </c>
    </row>
    <row r="718" spans="1:5">
      <c r="A718" t="s">
        <v>14</v>
      </c>
      <c r="B718" t="s">
        <v>19</v>
      </c>
      <c r="D718">
        <v>0</v>
      </c>
      <c r="E718">
        <v>0</v>
      </c>
    </row>
    <row r="719" spans="1:5">
      <c r="A719" t="s">
        <v>14</v>
      </c>
      <c r="B719" t="s">
        <v>19</v>
      </c>
      <c r="D719">
        <v>0</v>
      </c>
      <c r="E719">
        <v>0</v>
      </c>
    </row>
    <row r="720" spans="1:5">
      <c r="A720" t="s">
        <v>14</v>
      </c>
      <c r="B720" t="s">
        <v>19</v>
      </c>
      <c r="D720">
        <v>0</v>
      </c>
      <c r="E720">
        <v>0</v>
      </c>
    </row>
    <row r="721" spans="1:5">
      <c r="A721" t="s">
        <v>14</v>
      </c>
      <c r="B721" t="s">
        <v>19</v>
      </c>
      <c r="D721">
        <v>0</v>
      </c>
      <c r="E721">
        <v>0</v>
      </c>
    </row>
    <row r="722" spans="1:5">
      <c r="A722" t="s">
        <v>14</v>
      </c>
      <c r="B722" t="s">
        <v>19</v>
      </c>
      <c r="D722">
        <v>0</v>
      </c>
      <c r="E722">
        <v>0</v>
      </c>
    </row>
    <row r="723" spans="1:5">
      <c r="A723" t="s">
        <v>14</v>
      </c>
      <c r="B723" t="s">
        <v>19</v>
      </c>
      <c r="D723">
        <v>0</v>
      </c>
      <c r="E723">
        <v>0</v>
      </c>
    </row>
    <row r="724" spans="1:5">
      <c r="A724" t="s">
        <v>14</v>
      </c>
      <c r="B724" t="s">
        <v>19</v>
      </c>
      <c r="D724">
        <v>0</v>
      </c>
      <c r="E724">
        <v>0</v>
      </c>
    </row>
    <row r="725" spans="1:5">
      <c r="A725" t="s">
        <v>14</v>
      </c>
      <c r="B725" t="s">
        <v>19</v>
      </c>
      <c r="D725">
        <v>0</v>
      </c>
      <c r="E725">
        <v>0</v>
      </c>
    </row>
    <row r="726" spans="1:5">
      <c r="A726" t="s">
        <v>14</v>
      </c>
      <c r="B726" t="s">
        <v>19</v>
      </c>
      <c r="D726">
        <v>0</v>
      </c>
      <c r="E726">
        <v>0</v>
      </c>
    </row>
    <row r="727" spans="1:5">
      <c r="A727" t="s">
        <v>14</v>
      </c>
      <c r="B727" t="s">
        <v>19</v>
      </c>
      <c r="D727">
        <v>0</v>
      </c>
      <c r="E727">
        <v>0</v>
      </c>
    </row>
    <row r="728" spans="1:5">
      <c r="A728" t="s">
        <v>14</v>
      </c>
      <c r="B728" t="s">
        <v>19</v>
      </c>
      <c r="D728">
        <v>0</v>
      </c>
      <c r="E728">
        <v>0</v>
      </c>
    </row>
    <row r="729" spans="1:5">
      <c r="A729" t="s">
        <v>14</v>
      </c>
      <c r="B729" t="s">
        <v>19</v>
      </c>
      <c r="D729">
        <v>18.100000000000001</v>
      </c>
      <c r="E729">
        <v>3.9</v>
      </c>
    </row>
    <row r="730" spans="1:5">
      <c r="A730" t="s">
        <v>14</v>
      </c>
      <c r="B730" t="s">
        <v>19</v>
      </c>
      <c r="D730">
        <v>17.5</v>
      </c>
      <c r="E730">
        <v>2.6</v>
      </c>
    </row>
    <row r="731" spans="1:5">
      <c r="A731" t="s">
        <v>14</v>
      </c>
      <c r="B731" t="s">
        <v>19</v>
      </c>
      <c r="D731">
        <v>15.4</v>
      </c>
      <c r="E731">
        <v>1.9</v>
      </c>
    </row>
    <row r="732" spans="1:5">
      <c r="A732" t="s">
        <v>14</v>
      </c>
      <c r="B732" t="s">
        <v>19</v>
      </c>
      <c r="D732">
        <v>12.3</v>
      </c>
      <c r="E732">
        <v>2.8</v>
      </c>
    </row>
    <row r="733" spans="1:5">
      <c r="A733" t="s">
        <v>14</v>
      </c>
      <c r="B733" t="s">
        <v>19</v>
      </c>
      <c r="D733">
        <v>8.8000000000000007</v>
      </c>
      <c r="E733">
        <v>2.5</v>
      </c>
    </row>
    <row r="734" spans="1:5">
      <c r="A734" t="s">
        <v>14</v>
      </c>
      <c r="B734" t="s">
        <v>19</v>
      </c>
      <c r="D734">
        <v>8.6999999999999993</v>
      </c>
      <c r="E734">
        <v>2</v>
      </c>
    </row>
    <row r="735" spans="1:5">
      <c r="A735" t="s">
        <v>14</v>
      </c>
      <c r="B735" t="s">
        <v>19</v>
      </c>
      <c r="D735">
        <v>6</v>
      </c>
      <c r="E735">
        <v>2.8</v>
      </c>
    </row>
    <row r="736" spans="1:5">
      <c r="A736" t="s">
        <v>14</v>
      </c>
      <c r="B736" t="s">
        <v>19</v>
      </c>
      <c r="D736">
        <v>0</v>
      </c>
      <c r="E736">
        <v>0</v>
      </c>
    </row>
    <row r="737" spans="1:5">
      <c r="A737" t="s">
        <v>14</v>
      </c>
      <c r="B737" t="s">
        <v>19</v>
      </c>
      <c r="D737">
        <v>0</v>
      </c>
      <c r="E737">
        <v>0</v>
      </c>
    </row>
    <row r="738" spans="1:5">
      <c r="A738" t="s">
        <v>14</v>
      </c>
      <c r="B738" t="s">
        <v>19</v>
      </c>
      <c r="D738">
        <v>0</v>
      </c>
      <c r="E738">
        <v>0</v>
      </c>
    </row>
    <row r="739" spans="1:5">
      <c r="A739" t="s">
        <v>14</v>
      </c>
      <c r="B739" t="s">
        <v>19</v>
      </c>
      <c r="D739">
        <v>0</v>
      </c>
      <c r="E739">
        <v>0</v>
      </c>
    </row>
    <row r="740" spans="1:5">
      <c r="A740" t="s">
        <v>14</v>
      </c>
      <c r="B740" t="s">
        <v>19</v>
      </c>
      <c r="D740">
        <v>0</v>
      </c>
      <c r="E740">
        <v>0</v>
      </c>
    </row>
    <row r="741" spans="1:5">
      <c r="A741" t="s">
        <v>14</v>
      </c>
      <c r="B741" t="s">
        <v>19</v>
      </c>
      <c r="D741">
        <v>0</v>
      </c>
      <c r="E741">
        <v>0</v>
      </c>
    </row>
    <row r="742" spans="1:5">
      <c r="A742" t="s">
        <v>14</v>
      </c>
      <c r="B742" t="s">
        <v>19</v>
      </c>
      <c r="D742">
        <v>0</v>
      </c>
      <c r="E742">
        <v>0</v>
      </c>
    </row>
    <row r="743" spans="1:5">
      <c r="A743" t="s">
        <v>14</v>
      </c>
      <c r="B743" t="s">
        <v>19</v>
      </c>
      <c r="D743">
        <v>0</v>
      </c>
      <c r="E743">
        <v>0</v>
      </c>
    </row>
    <row r="744" spans="1:5">
      <c r="A744" t="s">
        <v>14</v>
      </c>
      <c r="B744" t="s">
        <v>19</v>
      </c>
      <c r="D744">
        <v>0</v>
      </c>
      <c r="E744">
        <v>0</v>
      </c>
    </row>
    <row r="745" spans="1:5">
      <c r="A745" t="s">
        <v>14</v>
      </c>
      <c r="B745" t="s">
        <v>19</v>
      </c>
      <c r="D745">
        <v>0</v>
      </c>
      <c r="E745">
        <v>0</v>
      </c>
    </row>
    <row r="746" spans="1:5">
      <c r="A746" t="s">
        <v>14</v>
      </c>
      <c r="B746" t="s">
        <v>19</v>
      </c>
      <c r="D746">
        <v>0</v>
      </c>
      <c r="E746">
        <v>0</v>
      </c>
    </row>
    <row r="747" spans="1:5">
      <c r="A747" t="s">
        <v>14</v>
      </c>
      <c r="B747" t="s">
        <v>19</v>
      </c>
      <c r="D747">
        <v>0</v>
      </c>
      <c r="E747">
        <v>0</v>
      </c>
    </row>
    <row r="748" spans="1:5">
      <c r="A748" t="s">
        <v>14</v>
      </c>
      <c r="B748" t="s">
        <v>19</v>
      </c>
      <c r="D748">
        <v>0</v>
      </c>
      <c r="E748">
        <v>0</v>
      </c>
    </row>
    <row r="749" spans="1:5">
      <c r="A749" t="s">
        <v>14</v>
      </c>
      <c r="B749" t="s">
        <v>19</v>
      </c>
      <c r="D749">
        <v>0</v>
      </c>
      <c r="E749">
        <v>0</v>
      </c>
    </row>
    <row r="750" spans="1:5">
      <c r="A750" t="s">
        <v>14</v>
      </c>
      <c r="B750" t="s">
        <v>19</v>
      </c>
      <c r="D750">
        <v>0</v>
      </c>
      <c r="E750">
        <v>0</v>
      </c>
    </row>
    <row r="751" spans="1:5">
      <c r="A751" t="s">
        <v>14</v>
      </c>
      <c r="B751" t="s">
        <v>19</v>
      </c>
      <c r="D751">
        <v>0</v>
      </c>
      <c r="E751">
        <v>0</v>
      </c>
    </row>
    <row r="752" spans="1:5">
      <c r="A752" t="s">
        <v>14</v>
      </c>
      <c r="B752" t="s">
        <v>19</v>
      </c>
      <c r="D752">
        <v>0</v>
      </c>
      <c r="E752">
        <v>0</v>
      </c>
    </row>
    <row r="753" spans="1:5">
      <c r="A753" t="s">
        <v>14</v>
      </c>
      <c r="B753" t="s">
        <v>19</v>
      </c>
      <c r="D753">
        <v>0</v>
      </c>
      <c r="E753">
        <v>0</v>
      </c>
    </row>
    <row r="754" spans="1:5">
      <c r="A754" t="s">
        <v>14</v>
      </c>
      <c r="B754" t="s">
        <v>19</v>
      </c>
      <c r="D754">
        <v>0</v>
      </c>
      <c r="E754">
        <v>0</v>
      </c>
    </row>
    <row r="755" spans="1:5">
      <c r="A755" t="s">
        <v>14</v>
      </c>
      <c r="B755" t="s">
        <v>19</v>
      </c>
      <c r="D755">
        <v>0</v>
      </c>
      <c r="E755">
        <v>0</v>
      </c>
    </row>
    <row r="756" spans="1:5">
      <c r="A756" t="s">
        <v>14</v>
      </c>
      <c r="B756" t="s">
        <v>19</v>
      </c>
      <c r="D756">
        <v>0</v>
      </c>
      <c r="E756">
        <v>0</v>
      </c>
    </row>
    <row r="757" spans="1:5">
      <c r="A757" t="s">
        <v>14</v>
      </c>
      <c r="B757" t="s">
        <v>19</v>
      </c>
      <c r="D757">
        <v>0</v>
      </c>
      <c r="E757">
        <v>0</v>
      </c>
    </row>
    <row r="758" spans="1:5">
      <c r="A758" t="s">
        <v>14</v>
      </c>
      <c r="B758" t="s">
        <v>19</v>
      </c>
      <c r="D758">
        <v>0</v>
      </c>
      <c r="E758">
        <v>0</v>
      </c>
    </row>
    <row r="759" spans="1:5">
      <c r="A759" t="s">
        <v>14</v>
      </c>
      <c r="B759" t="s">
        <v>19</v>
      </c>
      <c r="D759">
        <v>0</v>
      </c>
      <c r="E759">
        <v>0</v>
      </c>
    </row>
    <row r="760" spans="1:5">
      <c r="A760" t="s">
        <v>14</v>
      </c>
      <c r="B760" t="s">
        <v>19</v>
      </c>
      <c r="D760">
        <v>0</v>
      </c>
      <c r="E760">
        <v>0</v>
      </c>
    </row>
    <row r="761" spans="1:5">
      <c r="A761" t="s">
        <v>14</v>
      </c>
      <c r="B761" t="s">
        <v>19</v>
      </c>
      <c r="D761">
        <v>0</v>
      </c>
      <c r="E761">
        <v>0</v>
      </c>
    </row>
    <row r="762" spans="1:5">
      <c r="A762" t="s">
        <v>14</v>
      </c>
      <c r="B762" t="s">
        <v>19</v>
      </c>
      <c r="D762">
        <v>0</v>
      </c>
      <c r="E762">
        <v>0</v>
      </c>
    </row>
    <row r="763" spans="1:5">
      <c r="A763" t="s">
        <v>14</v>
      </c>
      <c r="B763" t="s">
        <v>19</v>
      </c>
      <c r="D763">
        <v>0</v>
      </c>
      <c r="E763">
        <v>0</v>
      </c>
    </row>
    <row r="764" spans="1:5">
      <c r="A764" t="s">
        <v>14</v>
      </c>
      <c r="B764" t="s">
        <v>19</v>
      </c>
      <c r="D764">
        <v>0</v>
      </c>
      <c r="E764">
        <v>0</v>
      </c>
    </row>
    <row r="765" spans="1:5">
      <c r="A765" t="s">
        <v>14</v>
      </c>
      <c r="B765" t="s">
        <v>19</v>
      </c>
      <c r="D765">
        <v>0</v>
      </c>
      <c r="E765">
        <v>0</v>
      </c>
    </row>
    <row r="766" spans="1:5">
      <c r="A766" t="s">
        <v>14</v>
      </c>
      <c r="B766" t="s">
        <v>19</v>
      </c>
      <c r="D766">
        <v>0</v>
      </c>
      <c r="E766">
        <v>0</v>
      </c>
    </row>
    <row r="767" spans="1:5">
      <c r="A767" t="s">
        <v>14</v>
      </c>
      <c r="B767" t="s">
        <v>19</v>
      </c>
      <c r="D767">
        <v>0</v>
      </c>
      <c r="E767">
        <v>0</v>
      </c>
    </row>
    <row r="768" spans="1:5">
      <c r="A768" t="s">
        <v>14</v>
      </c>
      <c r="B768" t="s">
        <v>19</v>
      </c>
      <c r="D768">
        <v>0</v>
      </c>
      <c r="E768">
        <v>0</v>
      </c>
    </row>
    <row r="769" spans="1:5">
      <c r="A769" t="s">
        <v>14</v>
      </c>
      <c r="B769" t="s">
        <v>19</v>
      </c>
      <c r="D769">
        <v>0</v>
      </c>
      <c r="E769">
        <v>0</v>
      </c>
    </row>
    <row r="770" spans="1:5">
      <c r="A770" t="s">
        <v>14</v>
      </c>
      <c r="B770" t="s">
        <v>19</v>
      </c>
      <c r="D770">
        <v>0</v>
      </c>
      <c r="E770">
        <v>0</v>
      </c>
    </row>
    <row r="771" spans="1:5">
      <c r="A771" t="s">
        <v>14</v>
      </c>
      <c r="B771" t="s">
        <v>19</v>
      </c>
      <c r="D771">
        <v>0</v>
      </c>
      <c r="E771">
        <v>0</v>
      </c>
    </row>
    <row r="772" spans="1:5">
      <c r="A772" t="s">
        <v>14</v>
      </c>
      <c r="B772" t="s">
        <v>19</v>
      </c>
      <c r="D772">
        <v>0</v>
      </c>
      <c r="E772">
        <v>0</v>
      </c>
    </row>
    <row r="773" spans="1:5">
      <c r="A773" t="s">
        <v>14</v>
      </c>
      <c r="B773" t="s">
        <v>19</v>
      </c>
      <c r="D773">
        <v>0</v>
      </c>
      <c r="E773">
        <v>0</v>
      </c>
    </row>
    <row r="774" spans="1:5">
      <c r="A774" t="s">
        <v>14</v>
      </c>
      <c r="B774" t="s">
        <v>19</v>
      </c>
      <c r="D774">
        <v>0</v>
      </c>
      <c r="E774">
        <v>0</v>
      </c>
    </row>
    <row r="775" spans="1:5">
      <c r="A775" t="s">
        <v>14</v>
      </c>
      <c r="B775" t="s">
        <v>19</v>
      </c>
      <c r="D775">
        <v>0</v>
      </c>
      <c r="E775">
        <v>0</v>
      </c>
    </row>
    <row r="776" spans="1:5">
      <c r="A776" t="s">
        <v>14</v>
      </c>
      <c r="B776" t="s">
        <v>19</v>
      </c>
      <c r="D776">
        <v>0</v>
      </c>
      <c r="E776">
        <v>0</v>
      </c>
    </row>
    <row r="777" spans="1:5">
      <c r="A777" t="s">
        <v>14</v>
      </c>
      <c r="B777" t="s">
        <v>19</v>
      </c>
      <c r="D777">
        <v>0</v>
      </c>
      <c r="E777">
        <v>0</v>
      </c>
    </row>
    <row r="778" spans="1:5">
      <c r="A778" t="s">
        <v>14</v>
      </c>
      <c r="B778" t="s">
        <v>19</v>
      </c>
      <c r="D778">
        <v>0</v>
      </c>
      <c r="E778">
        <v>0</v>
      </c>
    </row>
    <row r="779" spans="1:5">
      <c r="A779" t="s">
        <v>14</v>
      </c>
      <c r="B779" t="s">
        <v>19</v>
      </c>
      <c r="D779">
        <v>0</v>
      </c>
      <c r="E779">
        <v>0</v>
      </c>
    </row>
    <row r="780" spans="1:5">
      <c r="A780" t="s">
        <v>14</v>
      </c>
      <c r="B780" t="s">
        <v>19</v>
      </c>
      <c r="D780">
        <v>0</v>
      </c>
      <c r="E780">
        <v>0</v>
      </c>
    </row>
    <row r="781" spans="1:5">
      <c r="A781" t="s">
        <v>14</v>
      </c>
      <c r="B781" t="s">
        <v>19</v>
      </c>
      <c r="D781">
        <v>0</v>
      </c>
      <c r="E781">
        <v>0</v>
      </c>
    </row>
    <row r="782" spans="1:5">
      <c r="A782" t="s">
        <v>14</v>
      </c>
      <c r="B782" t="s">
        <v>19</v>
      </c>
      <c r="D782">
        <v>0</v>
      </c>
      <c r="E782">
        <v>0</v>
      </c>
    </row>
    <row r="783" spans="1:5">
      <c r="A783" t="s">
        <v>14</v>
      </c>
      <c r="B783" t="s">
        <v>19</v>
      </c>
      <c r="D783">
        <v>0</v>
      </c>
      <c r="E783">
        <v>0</v>
      </c>
    </row>
    <row r="784" spans="1:5">
      <c r="A784" t="s">
        <v>14</v>
      </c>
      <c r="B784" t="s">
        <v>19</v>
      </c>
      <c r="D784">
        <v>0</v>
      </c>
      <c r="E784">
        <v>0</v>
      </c>
    </row>
    <row r="785" spans="1:5">
      <c r="A785" t="s">
        <v>14</v>
      </c>
      <c r="B785" t="s">
        <v>19</v>
      </c>
      <c r="D785">
        <v>0</v>
      </c>
      <c r="E785">
        <v>0</v>
      </c>
    </row>
    <row r="786" spans="1:5">
      <c r="A786" t="s">
        <v>14</v>
      </c>
      <c r="B786" t="s">
        <v>19</v>
      </c>
      <c r="D786">
        <v>0</v>
      </c>
      <c r="E786">
        <v>0</v>
      </c>
    </row>
    <row r="787" spans="1:5">
      <c r="A787" t="s">
        <v>14</v>
      </c>
      <c r="B787" t="s">
        <v>19</v>
      </c>
      <c r="D787">
        <v>0</v>
      </c>
      <c r="E787">
        <v>0</v>
      </c>
    </row>
    <row r="788" spans="1:5">
      <c r="A788" t="s">
        <v>14</v>
      </c>
      <c r="B788" t="s">
        <v>19</v>
      </c>
      <c r="D788">
        <v>0</v>
      </c>
      <c r="E788">
        <v>0</v>
      </c>
    </row>
    <row r="789" spans="1:5">
      <c r="A789" t="s">
        <v>14</v>
      </c>
      <c r="B789" t="s">
        <v>17</v>
      </c>
      <c r="C789" t="s">
        <v>9</v>
      </c>
      <c r="D789">
        <v>13.9</v>
      </c>
      <c r="E789">
        <v>2.9</v>
      </c>
    </row>
    <row r="790" spans="1:5">
      <c r="A790" t="s">
        <v>14</v>
      </c>
      <c r="B790" t="s">
        <v>17</v>
      </c>
      <c r="C790" t="s">
        <v>9</v>
      </c>
      <c r="D790">
        <v>13.9</v>
      </c>
      <c r="E790">
        <v>2.8</v>
      </c>
    </row>
    <row r="791" spans="1:5">
      <c r="A791" t="s">
        <v>14</v>
      </c>
      <c r="B791" t="s">
        <v>17</v>
      </c>
      <c r="C791" t="s">
        <v>9</v>
      </c>
      <c r="D791">
        <v>13.4</v>
      </c>
      <c r="E791">
        <v>1.9</v>
      </c>
    </row>
    <row r="792" spans="1:5">
      <c r="A792" t="s">
        <v>14</v>
      </c>
      <c r="B792" t="s">
        <v>17</v>
      </c>
      <c r="C792" t="s">
        <v>9</v>
      </c>
      <c r="D792">
        <v>12</v>
      </c>
      <c r="E792">
        <v>2.6</v>
      </c>
    </row>
    <row r="793" spans="1:5">
      <c r="A793" t="s">
        <v>14</v>
      </c>
      <c r="B793" t="s">
        <v>17</v>
      </c>
      <c r="C793" t="s">
        <v>9</v>
      </c>
      <c r="D793">
        <v>10.6</v>
      </c>
      <c r="E793">
        <v>2.6</v>
      </c>
    </row>
    <row r="794" spans="1:5">
      <c r="A794" t="s">
        <v>14</v>
      </c>
      <c r="B794" t="s">
        <v>17</v>
      </c>
      <c r="C794" t="s">
        <v>9</v>
      </c>
      <c r="D794">
        <v>9.1999999999999993</v>
      </c>
      <c r="E794">
        <v>4.4000000000000004</v>
      </c>
    </row>
    <row r="795" spans="1:5">
      <c r="A795" t="s">
        <v>14</v>
      </c>
      <c r="B795" t="s">
        <v>17</v>
      </c>
      <c r="C795" t="s">
        <v>9</v>
      </c>
      <c r="D795">
        <v>9.1999999999999993</v>
      </c>
      <c r="E795">
        <v>3.8</v>
      </c>
    </row>
    <row r="796" spans="1:5">
      <c r="A796" t="s">
        <v>14</v>
      </c>
      <c r="B796" t="s">
        <v>17</v>
      </c>
      <c r="C796" t="s">
        <v>9</v>
      </c>
      <c r="D796">
        <v>8</v>
      </c>
      <c r="E796">
        <v>3</v>
      </c>
    </row>
    <row r="797" spans="1:5">
      <c r="A797" t="s">
        <v>14</v>
      </c>
      <c r="B797" t="s">
        <v>17</v>
      </c>
      <c r="C797" t="s">
        <v>9</v>
      </c>
      <c r="D797">
        <v>7.8</v>
      </c>
      <c r="E797">
        <v>2.9</v>
      </c>
    </row>
    <row r="798" spans="1:5">
      <c r="A798" t="s">
        <v>14</v>
      </c>
      <c r="B798" t="s">
        <v>17</v>
      </c>
      <c r="C798" t="s">
        <v>9</v>
      </c>
      <c r="D798">
        <v>7.4</v>
      </c>
      <c r="E798">
        <v>3</v>
      </c>
    </row>
    <row r="799" spans="1:5">
      <c r="A799" t="s">
        <v>14</v>
      </c>
      <c r="B799" t="s">
        <v>17</v>
      </c>
      <c r="C799" t="s">
        <v>9</v>
      </c>
      <c r="D799">
        <v>6.9</v>
      </c>
      <c r="E799">
        <v>2.9</v>
      </c>
    </row>
    <row r="800" spans="1:5">
      <c r="A800" t="s">
        <v>14</v>
      </c>
      <c r="B800" t="s">
        <v>17</v>
      </c>
      <c r="C800" t="s">
        <v>9</v>
      </c>
      <c r="D800">
        <v>0</v>
      </c>
      <c r="E800">
        <v>0</v>
      </c>
    </row>
    <row r="801" spans="1:5">
      <c r="A801" t="s">
        <v>14</v>
      </c>
      <c r="B801" t="s">
        <v>17</v>
      </c>
      <c r="C801" t="s">
        <v>9</v>
      </c>
      <c r="D801">
        <v>0</v>
      </c>
      <c r="E801">
        <v>0</v>
      </c>
    </row>
    <row r="802" spans="1:5">
      <c r="A802" t="s">
        <v>14</v>
      </c>
      <c r="B802" t="s">
        <v>17</v>
      </c>
      <c r="C802" t="s">
        <v>9</v>
      </c>
      <c r="D802">
        <v>0</v>
      </c>
      <c r="E802">
        <v>0</v>
      </c>
    </row>
    <row r="803" spans="1:5">
      <c r="A803" t="s">
        <v>14</v>
      </c>
      <c r="B803" t="s">
        <v>17</v>
      </c>
      <c r="C803" t="s">
        <v>9</v>
      </c>
      <c r="D803">
        <v>0</v>
      </c>
      <c r="E803">
        <v>0</v>
      </c>
    </row>
    <row r="804" spans="1:5">
      <c r="A804" t="s">
        <v>14</v>
      </c>
      <c r="B804" t="s">
        <v>17</v>
      </c>
      <c r="C804" t="s">
        <v>9</v>
      </c>
      <c r="D804">
        <v>0</v>
      </c>
      <c r="E804">
        <v>0</v>
      </c>
    </row>
    <row r="805" spans="1:5">
      <c r="A805" t="s">
        <v>14</v>
      </c>
      <c r="B805" t="s">
        <v>17</v>
      </c>
      <c r="C805" t="s">
        <v>9</v>
      </c>
      <c r="D805">
        <v>0</v>
      </c>
      <c r="E805">
        <v>0</v>
      </c>
    </row>
    <row r="806" spans="1:5">
      <c r="A806" t="s">
        <v>14</v>
      </c>
      <c r="B806" t="s">
        <v>17</v>
      </c>
      <c r="C806" t="s">
        <v>9</v>
      </c>
      <c r="D806">
        <v>0</v>
      </c>
      <c r="E806">
        <v>0</v>
      </c>
    </row>
    <row r="807" spans="1:5">
      <c r="A807" t="s">
        <v>14</v>
      </c>
      <c r="B807" t="s">
        <v>17</v>
      </c>
      <c r="C807" t="s">
        <v>9</v>
      </c>
      <c r="D807">
        <v>0</v>
      </c>
      <c r="E807">
        <v>0</v>
      </c>
    </row>
    <row r="808" spans="1:5">
      <c r="A808" t="s">
        <v>14</v>
      </c>
      <c r="B808" t="s">
        <v>17</v>
      </c>
      <c r="C808" t="s">
        <v>9</v>
      </c>
      <c r="D808">
        <v>0</v>
      </c>
      <c r="E808">
        <v>0</v>
      </c>
    </row>
    <row r="809" spans="1:5">
      <c r="A809" t="s">
        <v>14</v>
      </c>
      <c r="B809" t="s">
        <v>17</v>
      </c>
      <c r="C809" t="s">
        <v>9</v>
      </c>
      <c r="D809">
        <v>0</v>
      </c>
      <c r="E809">
        <v>0</v>
      </c>
    </row>
    <row r="810" spans="1:5">
      <c r="A810" t="s">
        <v>14</v>
      </c>
      <c r="B810" t="s">
        <v>17</v>
      </c>
      <c r="C810" t="s">
        <v>9</v>
      </c>
      <c r="D810">
        <v>0</v>
      </c>
      <c r="E810">
        <v>0</v>
      </c>
    </row>
    <row r="811" spans="1:5">
      <c r="A811" t="s">
        <v>14</v>
      </c>
      <c r="B811" t="s">
        <v>17</v>
      </c>
      <c r="C811" t="s">
        <v>9</v>
      </c>
      <c r="D811">
        <v>0</v>
      </c>
      <c r="E811">
        <v>0</v>
      </c>
    </row>
    <row r="812" spans="1:5">
      <c r="A812" t="s">
        <v>14</v>
      </c>
      <c r="B812" t="s">
        <v>17</v>
      </c>
      <c r="C812" t="s">
        <v>9</v>
      </c>
      <c r="D812">
        <v>0</v>
      </c>
      <c r="E812">
        <v>0</v>
      </c>
    </row>
    <row r="813" spans="1:5">
      <c r="A813" t="s">
        <v>14</v>
      </c>
      <c r="B813" t="s">
        <v>17</v>
      </c>
      <c r="C813" t="s">
        <v>9</v>
      </c>
      <c r="D813">
        <v>0</v>
      </c>
      <c r="E813">
        <v>0</v>
      </c>
    </row>
    <row r="814" spans="1:5">
      <c r="A814" t="s">
        <v>14</v>
      </c>
      <c r="B814" t="s">
        <v>17</v>
      </c>
      <c r="C814" t="s">
        <v>9</v>
      </c>
      <c r="D814">
        <v>0</v>
      </c>
      <c r="E814">
        <v>0</v>
      </c>
    </row>
    <row r="815" spans="1:5">
      <c r="A815" t="s">
        <v>14</v>
      </c>
      <c r="B815" t="s">
        <v>17</v>
      </c>
      <c r="C815" t="s">
        <v>9</v>
      </c>
      <c r="D815">
        <v>0</v>
      </c>
      <c r="E815">
        <v>0</v>
      </c>
    </row>
    <row r="816" spans="1:5">
      <c r="A816" t="s">
        <v>14</v>
      </c>
      <c r="B816" t="s">
        <v>17</v>
      </c>
      <c r="C816" t="s">
        <v>9</v>
      </c>
      <c r="D816">
        <v>0</v>
      </c>
      <c r="E816">
        <v>0</v>
      </c>
    </row>
    <row r="817" spans="1:5">
      <c r="A817" t="s">
        <v>14</v>
      </c>
      <c r="B817" t="s">
        <v>17</v>
      </c>
      <c r="C817" t="s">
        <v>9</v>
      </c>
      <c r="D817">
        <v>0</v>
      </c>
      <c r="E817">
        <v>0</v>
      </c>
    </row>
    <row r="818" spans="1:5">
      <c r="A818" t="s">
        <v>14</v>
      </c>
      <c r="B818" t="s">
        <v>17</v>
      </c>
      <c r="C818" t="s">
        <v>9</v>
      </c>
      <c r="D818">
        <v>0</v>
      </c>
      <c r="E818">
        <v>0</v>
      </c>
    </row>
    <row r="819" spans="1:5">
      <c r="A819" t="s">
        <v>14</v>
      </c>
      <c r="B819" t="s">
        <v>17</v>
      </c>
      <c r="C819" t="s">
        <v>9</v>
      </c>
      <c r="D819">
        <v>0</v>
      </c>
      <c r="E819">
        <v>0</v>
      </c>
    </row>
    <row r="820" spans="1:5">
      <c r="A820" t="s">
        <v>14</v>
      </c>
      <c r="B820" t="s">
        <v>17</v>
      </c>
      <c r="C820" t="s">
        <v>9</v>
      </c>
      <c r="D820">
        <v>0</v>
      </c>
      <c r="E820">
        <v>0</v>
      </c>
    </row>
    <row r="821" spans="1:5">
      <c r="A821" t="s">
        <v>14</v>
      </c>
      <c r="B821" t="s">
        <v>17</v>
      </c>
      <c r="C821" t="s">
        <v>9</v>
      </c>
      <c r="D821">
        <v>0</v>
      </c>
      <c r="E821">
        <v>0</v>
      </c>
    </row>
    <row r="822" spans="1:5">
      <c r="A822" t="s">
        <v>14</v>
      </c>
      <c r="B822" t="s">
        <v>17</v>
      </c>
      <c r="C822" t="s">
        <v>9</v>
      </c>
      <c r="D822">
        <v>0</v>
      </c>
      <c r="E822">
        <v>0</v>
      </c>
    </row>
    <row r="823" spans="1:5">
      <c r="A823" t="s">
        <v>14</v>
      </c>
      <c r="B823" t="s">
        <v>17</v>
      </c>
      <c r="C823" t="s">
        <v>9</v>
      </c>
      <c r="D823">
        <v>0</v>
      </c>
      <c r="E823">
        <v>0</v>
      </c>
    </row>
    <row r="824" spans="1:5">
      <c r="A824" t="s">
        <v>14</v>
      </c>
      <c r="B824" t="s">
        <v>17</v>
      </c>
      <c r="C824" t="s">
        <v>9</v>
      </c>
      <c r="D824">
        <v>0</v>
      </c>
      <c r="E824">
        <v>0</v>
      </c>
    </row>
    <row r="825" spans="1:5">
      <c r="A825" t="s">
        <v>14</v>
      </c>
      <c r="B825" t="s">
        <v>17</v>
      </c>
      <c r="C825" t="s">
        <v>9</v>
      </c>
      <c r="D825">
        <v>0</v>
      </c>
      <c r="E825">
        <v>0</v>
      </c>
    </row>
    <row r="826" spans="1:5">
      <c r="A826" t="s">
        <v>14</v>
      </c>
      <c r="B826" t="s">
        <v>17</v>
      </c>
      <c r="C826" t="s">
        <v>9</v>
      </c>
      <c r="D826">
        <v>0</v>
      </c>
      <c r="E826">
        <v>0</v>
      </c>
    </row>
    <row r="827" spans="1:5">
      <c r="A827" t="s">
        <v>14</v>
      </c>
      <c r="B827" t="s">
        <v>17</v>
      </c>
      <c r="C827" t="s">
        <v>9</v>
      </c>
      <c r="D827">
        <v>0</v>
      </c>
      <c r="E827">
        <v>0</v>
      </c>
    </row>
    <row r="828" spans="1:5">
      <c r="A828" t="s">
        <v>14</v>
      </c>
      <c r="B828" t="s">
        <v>17</v>
      </c>
      <c r="C828" t="s">
        <v>9</v>
      </c>
      <c r="D828">
        <v>0</v>
      </c>
      <c r="E828">
        <v>0</v>
      </c>
    </row>
    <row r="829" spans="1:5">
      <c r="A829" t="s">
        <v>14</v>
      </c>
      <c r="B829" t="s">
        <v>17</v>
      </c>
      <c r="C829" t="s">
        <v>9</v>
      </c>
      <c r="D829">
        <v>0</v>
      </c>
      <c r="E829">
        <v>0</v>
      </c>
    </row>
    <row r="830" spans="1:5">
      <c r="A830" t="s">
        <v>14</v>
      </c>
      <c r="B830" t="s">
        <v>17</v>
      </c>
      <c r="C830" t="s">
        <v>9</v>
      </c>
      <c r="D830">
        <v>0</v>
      </c>
      <c r="E830">
        <v>0</v>
      </c>
    </row>
    <row r="831" spans="1:5">
      <c r="A831" t="s">
        <v>14</v>
      </c>
      <c r="B831" t="s">
        <v>17</v>
      </c>
      <c r="C831" t="s">
        <v>9</v>
      </c>
      <c r="D831">
        <v>0</v>
      </c>
      <c r="E831">
        <v>0</v>
      </c>
    </row>
    <row r="832" spans="1:5">
      <c r="A832" t="s">
        <v>14</v>
      </c>
      <c r="B832" t="s">
        <v>17</v>
      </c>
      <c r="C832" t="s">
        <v>9</v>
      </c>
      <c r="D832">
        <v>0</v>
      </c>
      <c r="E832">
        <v>0</v>
      </c>
    </row>
    <row r="833" spans="1:5">
      <c r="A833" t="s">
        <v>14</v>
      </c>
      <c r="B833" t="s">
        <v>17</v>
      </c>
      <c r="C833" t="s">
        <v>9</v>
      </c>
      <c r="D833">
        <v>0</v>
      </c>
      <c r="E833">
        <v>0</v>
      </c>
    </row>
    <row r="834" spans="1:5">
      <c r="A834" t="s">
        <v>14</v>
      </c>
      <c r="B834" t="s">
        <v>17</v>
      </c>
      <c r="C834" t="s">
        <v>9</v>
      </c>
      <c r="D834">
        <v>0</v>
      </c>
      <c r="E834">
        <v>0</v>
      </c>
    </row>
    <row r="835" spans="1:5">
      <c r="A835" t="s">
        <v>14</v>
      </c>
      <c r="B835" t="s">
        <v>17</v>
      </c>
      <c r="C835" t="s">
        <v>9</v>
      </c>
      <c r="D835">
        <v>0</v>
      </c>
      <c r="E835">
        <v>0</v>
      </c>
    </row>
    <row r="836" spans="1:5">
      <c r="A836" t="s">
        <v>14</v>
      </c>
      <c r="B836" t="s">
        <v>17</v>
      </c>
      <c r="C836" t="s">
        <v>9</v>
      </c>
      <c r="D836">
        <v>0</v>
      </c>
      <c r="E836">
        <v>0</v>
      </c>
    </row>
    <row r="837" spans="1:5">
      <c r="A837" t="s">
        <v>14</v>
      </c>
      <c r="B837" t="s">
        <v>17</v>
      </c>
      <c r="C837" t="s">
        <v>9</v>
      </c>
      <c r="D837">
        <v>0</v>
      </c>
      <c r="E837">
        <v>0</v>
      </c>
    </row>
    <row r="838" spans="1:5">
      <c r="A838" t="s">
        <v>14</v>
      </c>
      <c r="B838" t="s">
        <v>17</v>
      </c>
      <c r="C838" t="s">
        <v>9</v>
      </c>
      <c r="D838">
        <v>0</v>
      </c>
      <c r="E838">
        <v>0</v>
      </c>
    </row>
    <row r="839" spans="1:5">
      <c r="A839" t="s">
        <v>14</v>
      </c>
      <c r="B839" t="s">
        <v>17</v>
      </c>
      <c r="C839" t="s">
        <v>9</v>
      </c>
      <c r="D839">
        <v>0</v>
      </c>
      <c r="E839">
        <v>0</v>
      </c>
    </row>
    <row r="840" spans="1:5">
      <c r="A840" t="s">
        <v>14</v>
      </c>
      <c r="B840" t="s">
        <v>17</v>
      </c>
      <c r="C840" t="s">
        <v>9</v>
      </c>
      <c r="D840">
        <v>0</v>
      </c>
      <c r="E840">
        <v>0</v>
      </c>
    </row>
    <row r="841" spans="1:5">
      <c r="A841" t="s">
        <v>14</v>
      </c>
      <c r="B841" t="s">
        <v>17</v>
      </c>
      <c r="C841" t="s">
        <v>9</v>
      </c>
      <c r="D841">
        <v>0</v>
      </c>
      <c r="E841">
        <v>0</v>
      </c>
    </row>
    <row r="842" spans="1:5">
      <c r="A842" t="s">
        <v>14</v>
      </c>
      <c r="B842" t="s">
        <v>17</v>
      </c>
      <c r="C842" t="s">
        <v>9</v>
      </c>
      <c r="D842">
        <v>0</v>
      </c>
      <c r="E842">
        <v>0</v>
      </c>
    </row>
    <row r="843" spans="1:5">
      <c r="A843" t="s">
        <v>14</v>
      </c>
      <c r="B843" t="s">
        <v>17</v>
      </c>
      <c r="C843" t="s">
        <v>9</v>
      </c>
      <c r="D843">
        <v>0</v>
      </c>
      <c r="E843">
        <v>0</v>
      </c>
    </row>
    <row r="844" spans="1:5">
      <c r="A844" t="s">
        <v>14</v>
      </c>
      <c r="B844" t="s">
        <v>17</v>
      </c>
      <c r="C844" t="s">
        <v>16</v>
      </c>
      <c r="D844">
        <v>20.399999999999999</v>
      </c>
      <c r="E844">
        <v>2.6</v>
      </c>
    </row>
    <row r="845" spans="1:5">
      <c r="A845" t="s">
        <v>14</v>
      </c>
      <c r="B845" t="s">
        <v>17</v>
      </c>
      <c r="C845" t="s">
        <v>16</v>
      </c>
      <c r="D845">
        <v>19.8</v>
      </c>
      <c r="E845">
        <v>2.2999999999999998</v>
      </c>
    </row>
    <row r="846" spans="1:5">
      <c r="A846" t="s">
        <v>14</v>
      </c>
      <c r="B846" t="s">
        <v>17</v>
      </c>
      <c r="C846" t="s">
        <v>16</v>
      </c>
      <c r="D846">
        <v>17.5</v>
      </c>
      <c r="E846">
        <v>3.2</v>
      </c>
    </row>
    <row r="847" spans="1:5">
      <c r="A847" t="s">
        <v>14</v>
      </c>
      <c r="B847" t="s">
        <v>17</v>
      </c>
      <c r="C847" t="s">
        <v>16</v>
      </c>
      <c r="D847">
        <v>17.2</v>
      </c>
      <c r="E847">
        <v>8.3000000000000007</v>
      </c>
    </row>
    <row r="848" spans="1:5">
      <c r="A848" t="s">
        <v>14</v>
      </c>
      <c r="B848" t="s">
        <v>17</v>
      </c>
      <c r="C848" t="s">
        <v>16</v>
      </c>
      <c r="D848">
        <v>14.6</v>
      </c>
      <c r="E848">
        <v>3.8</v>
      </c>
    </row>
    <row r="849" spans="1:5">
      <c r="A849" t="s">
        <v>14</v>
      </c>
      <c r="B849" t="s">
        <v>17</v>
      </c>
      <c r="C849" t="s">
        <v>16</v>
      </c>
      <c r="D849">
        <v>10.9</v>
      </c>
      <c r="E849">
        <v>6.4</v>
      </c>
    </row>
    <row r="850" spans="1:5">
      <c r="A850" t="s">
        <v>14</v>
      </c>
      <c r="B850" t="s">
        <v>17</v>
      </c>
      <c r="C850" t="s">
        <v>16</v>
      </c>
      <c r="D850">
        <v>9.6</v>
      </c>
      <c r="E850">
        <v>2.5</v>
      </c>
    </row>
    <row r="851" spans="1:5">
      <c r="A851" t="s">
        <v>14</v>
      </c>
      <c r="B851" t="s">
        <v>17</v>
      </c>
      <c r="C851" t="s">
        <v>16</v>
      </c>
      <c r="D851">
        <v>7.8</v>
      </c>
      <c r="E851">
        <v>3</v>
      </c>
    </row>
    <row r="852" spans="1:5">
      <c r="A852" t="s">
        <v>14</v>
      </c>
      <c r="B852" t="s">
        <v>17</v>
      </c>
      <c r="C852" t="s">
        <v>16</v>
      </c>
      <c r="D852">
        <v>0</v>
      </c>
      <c r="E852">
        <v>0</v>
      </c>
    </row>
    <row r="853" spans="1:5">
      <c r="A853" t="s">
        <v>14</v>
      </c>
      <c r="B853" t="s">
        <v>17</v>
      </c>
      <c r="C853" t="s">
        <v>16</v>
      </c>
      <c r="D853">
        <v>0</v>
      </c>
      <c r="E853">
        <v>0</v>
      </c>
    </row>
    <row r="854" spans="1:5">
      <c r="A854" t="s">
        <v>14</v>
      </c>
      <c r="B854" t="s">
        <v>17</v>
      </c>
      <c r="C854" t="s">
        <v>16</v>
      </c>
      <c r="D854">
        <v>0</v>
      </c>
      <c r="E854">
        <v>0</v>
      </c>
    </row>
    <row r="855" spans="1:5">
      <c r="A855" t="s">
        <v>14</v>
      </c>
      <c r="B855" t="s">
        <v>17</v>
      </c>
      <c r="C855" t="s">
        <v>16</v>
      </c>
      <c r="D855">
        <v>0</v>
      </c>
      <c r="E855">
        <v>0</v>
      </c>
    </row>
    <row r="856" spans="1:5">
      <c r="A856" t="s">
        <v>14</v>
      </c>
      <c r="B856" t="s">
        <v>17</v>
      </c>
      <c r="C856" t="s">
        <v>16</v>
      </c>
      <c r="D856">
        <v>0</v>
      </c>
      <c r="E856">
        <v>0</v>
      </c>
    </row>
    <row r="857" spans="1:5">
      <c r="A857" t="s">
        <v>14</v>
      </c>
      <c r="B857" t="s">
        <v>17</v>
      </c>
      <c r="C857" t="s">
        <v>16</v>
      </c>
      <c r="D857">
        <v>0</v>
      </c>
      <c r="E857">
        <v>0</v>
      </c>
    </row>
    <row r="858" spans="1:5">
      <c r="A858" t="s">
        <v>14</v>
      </c>
      <c r="B858" t="s">
        <v>17</v>
      </c>
      <c r="C858" t="s">
        <v>16</v>
      </c>
      <c r="D858">
        <v>0</v>
      </c>
      <c r="E858">
        <v>0</v>
      </c>
    </row>
    <row r="859" spans="1:5">
      <c r="A859" t="s">
        <v>14</v>
      </c>
      <c r="B859" t="s">
        <v>17</v>
      </c>
      <c r="C859" t="s">
        <v>16</v>
      </c>
      <c r="D859">
        <v>0</v>
      </c>
      <c r="E859">
        <v>0</v>
      </c>
    </row>
    <row r="860" spans="1:5">
      <c r="A860" t="s">
        <v>14</v>
      </c>
      <c r="B860" t="s">
        <v>17</v>
      </c>
      <c r="C860" t="s">
        <v>16</v>
      </c>
      <c r="D860">
        <v>0</v>
      </c>
      <c r="E860">
        <v>0</v>
      </c>
    </row>
    <row r="861" spans="1:5">
      <c r="A861" t="s">
        <v>14</v>
      </c>
      <c r="B861" t="s">
        <v>17</v>
      </c>
      <c r="C861" t="s">
        <v>16</v>
      </c>
      <c r="D861">
        <v>0</v>
      </c>
      <c r="E861">
        <v>0</v>
      </c>
    </row>
    <row r="862" spans="1:5">
      <c r="A862" t="s">
        <v>14</v>
      </c>
      <c r="B862" t="s">
        <v>17</v>
      </c>
      <c r="C862" t="s">
        <v>16</v>
      </c>
      <c r="D862">
        <v>0</v>
      </c>
      <c r="E862">
        <v>0</v>
      </c>
    </row>
    <row r="863" spans="1:5">
      <c r="A863" t="s">
        <v>14</v>
      </c>
      <c r="B863" t="s">
        <v>17</v>
      </c>
      <c r="C863" t="s">
        <v>16</v>
      </c>
      <c r="D863">
        <v>0</v>
      </c>
      <c r="E863">
        <v>0</v>
      </c>
    </row>
    <row r="864" spans="1:5">
      <c r="A864" t="s">
        <v>14</v>
      </c>
      <c r="B864" t="s">
        <v>17</v>
      </c>
      <c r="C864" t="s">
        <v>16</v>
      </c>
      <c r="D864">
        <v>0</v>
      </c>
      <c r="E864">
        <v>0</v>
      </c>
    </row>
    <row r="865" spans="1:5">
      <c r="A865" t="s">
        <v>14</v>
      </c>
      <c r="B865" t="s">
        <v>17</v>
      </c>
      <c r="C865" t="s">
        <v>16</v>
      </c>
      <c r="D865">
        <v>0</v>
      </c>
      <c r="E865">
        <v>0</v>
      </c>
    </row>
    <row r="866" spans="1:5">
      <c r="A866" t="s">
        <v>14</v>
      </c>
      <c r="B866" t="s">
        <v>17</v>
      </c>
      <c r="C866" t="s">
        <v>16</v>
      </c>
      <c r="D866">
        <v>0</v>
      </c>
      <c r="E866">
        <v>0</v>
      </c>
    </row>
    <row r="867" spans="1:5">
      <c r="A867" t="s">
        <v>14</v>
      </c>
      <c r="B867" t="s">
        <v>17</v>
      </c>
      <c r="C867" t="s">
        <v>16</v>
      </c>
      <c r="D867">
        <v>0</v>
      </c>
      <c r="E867">
        <v>0</v>
      </c>
    </row>
    <row r="868" spans="1:5">
      <c r="A868" t="s">
        <v>14</v>
      </c>
      <c r="B868" t="s">
        <v>17</v>
      </c>
      <c r="C868" t="s">
        <v>16</v>
      </c>
      <c r="D868">
        <v>0</v>
      </c>
      <c r="E868">
        <v>0</v>
      </c>
    </row>
    <row r="869" spans="1:5">
      <c r="A869" t="s">
        <v>14</v>
      </c>
      <c r="B869" t="s">
        <v>17</v>
      </c>
      <c r="C869" t="s">
        <v>16</v>
      </c>
      <c r="D869">
        <v>0</v>
      </c>
      <c r="E869">
        <v>0</v>
      </c>
    </row>
    <row r="870" spans="1:5">
      <c r="A870" t="s">
        <v>14</v>
      </c>
      <c r="B870" t="s">
        <v>17</v>
      </c>
      <c r="C870" t="s">
        <v>16</v>
      </c>
      <c r="D870">
        <v>0</v>
      </c>
      <c r="E870">
        <v>0</v>
      </c>
    </row>
    <row r="871" spans="1:5">
      <c r="A871" t="s">
        <v>14</v>
      </c>
      <c r="B871" t="s">
        <v>17</v>
      </c>
      <c r="C871" t="s">
        <v>16</v>
      </c>
      <c r="D871">
        <v>0</v>
      </c>
      <c r="E871">
        <v>0</v>
      </c>
    </row>
    <row r="872" spans="1:5">
      <c r="A872" t="s">
        <v>14</v>
      </c>
      <c r="B872" t="s">
        <v>17</v>
      </c>
      <c r="C872" t="s">
        <v>16</v>
      </c>
      <c r="D872">
        <v>0</v>
      </c>
      <c r="E872">
        <v>0</v>
      </c>
    </row>
    <row r="873" spans="1:5">
      <c r="A873" t="s">
        <v>14</v>
      </c>
      <c r="B873" t="s">
        <v>17</v>
      </c>
      <c r="C873" t="s">
        <v>16</v>
      </c>
      <c r="D873">
        <v>0</v>
      </c>
      <c r="E873">
        <v>0</v>
      </c>
    </row>
    <row r="874" spans="1:5">
      <c r="A874" t="s">
        <v>14</v>
      </c>
      <c r="B874" t="s">
        <v>17</v>
      </c>
      <c r="C874" t="s">
        <v>16</v>
      </c>
      <c r="D874">
        <v>0</v>
      </c>
      <c r="E874">
        <v>0</v>
      </c>
    </row>
    <row r="875" spans="1:5">
      <c r="A875" t="s">
        <v>14</v>
      </c>
      <c r="B875" t="s">
        <v>17</v>
      </c>
      <c r="C875" t="s">
        <v>16</v>
      </c>
      <c r="D875">
        <v>0</v>
      </c>
      <c r="E875">
        <v>0</v>
      </c>
    </row>
    <row r="876" spans="1:5">
      <c r="A876" t="s">
        <v>14</v>
      </c>
      <c r="B876" t="s">
        <v>17</v>
      </c>
      <c r="C876" t="s">
        <v>16</v>
      </c>
      <c r="D876">
        <v>0</v>
      </c>
      <c r="E876">
        <v>0</v>
      </c>
    </row>
    <row r="877" spans="1:5">
      <c r="A877" t="s">
        <v>14</v>
      </c>
      <c r="B877" t="s">
        <v>17</v>
      </c>
      <c r="C877" t="s">
        <v>16</v>
      </c>
      <c r="D877">
        <v>0</v>
      </c>
      <c r="E877">
        <v>0</v>
      </c>
    </row>
    <row r="878" spans="1:5">
      <c r="A878" t="s">
        <v>14</v>
      </c>
      <c r="B878" t="s">
        <v>17</v>
      </c>
      <c r="C878" t="s">
        <v>16</v>
      </c>
      <c r="D878">
        <v>0</v>
      </c>
      <c r="E878">
        <v>0</v>
      </c>
    </row>
    <row r="879" spans="1:5">
      <c r="A879" t="s">
        <v>14</v>
      </c>
      <c r="B879" t="s">
        <v>17</v>
      </c>
      <c r="C879" t="s">
        <v>16</v>
      </c>
      <c r="D879">
        <v>0</v>
      </c>
      <c r="E879">
        <v>0</v>
      </c>
    </row>
    <row r="880" spans="1:5">
      <c r="A880" t="s">
        <v>14</v>
      </c>
      <c r="B880" t="s">
        <v>17</v>
      </c>
      <c r="C880" t="s">
        <v>16</v>
      </c>
      <c r="D880">
        <v>0</v>
      </c>
      <c r="E880">
        <v>0</v>
      </c>
    </row>
    <row r="881" spans="1:5">
      <c r="A881" t="s">
        <v>14</v>
      </c>
      <c r="B881" t="s">
        <v>17</v>
      </c>
      <c r="C881" t="s">
        <v>16</v>
      </c>
      <c r="D881">
        <v>0</v>
      </c>
      <c r="E881">
        <v>0</v>
      </c>
    </row>
    <row r="882" spans="1:5">
      <c r="A882" t="s">
        <v>14</v>
      </c>
      <c r="B882" t="s">
        <v>17</v>
      </c>
      <c r="C882" t="s">
        <v>16</v>
      </c>
      <c r="D882">
        <v>0</v>
      </c>
      <c r="E882">
        <v>0</v>
      </c>
    </row>
    <row r="883" spans="1:5">
      <c r="A883" t="s">
        <v>14</v>
      </c>
      <c r="B883" t="s">
        <v>17</v>
      </c>
      <c r="C883" t="s">
        <v>16</v>
      </c>
      <c r="D883">
        <v>0</v>
      </c>
      <c r="E883">
        <v>0</v>
      </c>
    </row>
    <row r="884" spans="1:5">
      <c r="A884" t="s">
        <v>14</v>
      </c>
      <c r="B884" t="s">
        <v>17</v>
      </c>
      <c r="C884" t="s">
        <v>16</v>
      </c>
      <c r="D884">
        <v>0</v>
      </c>
      <c r="E884">
        <v>0</v>
      </c>
    </row>
    <row r="885" spans="1:5">
      <c r="A885" t="s">
        <v>14</v>
      </c>
      <c r="B885" t="s">
        <v>17</v>
      </c>
      <c r="C885" t="s">
        <v>16</v>
      </c>
      <c r="D885">
        <v>0</v>
      </c>
      <c r="E885">
        <v>0</v>
      </c>
    </row>
    <row r="886" spans="1:5">
      <c r="A886" t="s">
        <v>14</v>
      </c>
      <c r="B886" t="s">
        <v>17</v>
      </c>
      <c r="C886" t="s">
        <v>16</v>
      </c>
      <c r="D886">
        <v>0</v>
      </c>
      <c r="E886">
        <v>0</v>
      </c>
    </row>
    <row r="887" spans="1:5">
      <c r="A887" t="s">
        <v>14</v>
      </c>
      <c r="B887" t="s">
        <v>17</v>
      </c>
      <c r="C887" t="s">
        <v>16</v>
      </c>
      <c r="D887">
        <v>0</v>
      </c>
      <c r="E887">
        <v>0</v>
      </c>
    </row>
    <row r="888" spans="1:5">
      <c r="A888" t="s">
        <v>14</v>
      </c>
      <c r="B888" t="s">
        <v>17</v>
      </c>
      <c r="C888" t="s">
        <v>16</v>
      </c>
      <c r="D888">
        <v>0</v>
      </c>
      <c r="E888">
        <v>0</v>
      </c>
    </row>
    <row r="889" spans="1:5">
      <c r="A889" t="s">
        <v>14</v>
      </c>
      <c r="B889" t="s">
        <v>17</v>
      </c>
      <c r="C889" t="s">
        <v>16</v>
      </c>
      <c r="D889">
        <v>0</v>
      </c>
      <c r="E889">
        <v>0</v>
      </c>
    </row>
    <row r="890" spans="1:5">
      <c r="A890" t="s">
        <v>14</v>
      </c>
      <c r="B890" t="s">
        <v>17</v>
      </c>
      <c r="C890" t="s">
        <v>16</v>
      </c>
      <c r="D890">
        <v>0</v>
      </c>
      <c r="E890">
        <v>0</v>
      </c>
    </row>
    <row r="891" spans="1:5">
      <c r="A891" t="s">
        <v>14</v>
      </c>
      <c r="B891" t="s">
        <v>17</v>
      </c>
      <c r="C891" t="s">
        <v>16</v>
      </c>
      <c r="D891">
        <v>0</v>
      </c>
      <c r="E891">
        <v>0</v>
      </c>
    </row>
    <row r="892" spans="1:5">
      <c r="A892" t="s">
        <v>14</v>
      </c>
      <c r="B892" t="s">
        <v>17</v>
      </c>
      <c r="C892" t="s">
        <v>16</v>
      </c>
      <c r="D892">
        <v>0</v>
      </c>
      <c r="E892">
        <v>0</v>
      </c>
    </row>
    <row r="893" spans="1:5">
      <c r="A893" t="s">
        <v>14</v>
      </c>
      <c r="B893" t="s">
        <v>17</v>
      </c>
      <c r="C893" t="s">
        <v>16</v>
      </c>
      <c r="D893">
        <v>0</v>
      </c>
      <c r="E893">
        <v>0</v>
      </c>
    </row>
    <row r="894" spans="1:5">
      <c r="A894" t="s">
        <v>14</v>
      </c>
      <c r="B894" t="s">
        <v>17</v>
      </c>
      <c r="C894" t="s">
        <v>16</v>
      </c>
      <c r="D894">
        <v>0</v>
      </c>
      <c r="E894">
        <v>0</v>
      </c>
    </row>
    <row r="895" spans="1:5">
      <c r="A895" t="s">
        <v>14</v>
      </c>
      <c r="B895" t="s">
        <v>17</v>
      </c>
      <c r="C895" t="s">
        <v>16</v>
      </c>
      <c r="D895">
        <v>0</v>
      </c>
      <c r="E895">
        <v>0</v>
      </c>
    </row>
    <row r="896" spans="1:5">
      <c r="A896" t="s">
        <v>14</v>
      </c>
      <c r="B896" t="s">
        <v>17</v>
      </c>
      <c r="C896" t="s">
        <v>16</v>
      </c>
      <c r="D896">
        <v>0</v>
      </c>
      <c r="E896">
        <v>0</v>
      </c>
    </row>
    <row r="897" spans="1:5">
      <c r="A897" t="s">
        <v>14</v>
      </c>
      <c r="B897" t="s">
        <v>17</v>
      </c>
      <c r="C897" t="s">
        <v>16</v>
      </c>
      <c r="D897">
        <v>0</v>
      </c>
      <c r="E897">
        <v>0</v>
      </c>
    </row>
    <row r="898" spans="1:5">
      <c r="A898" t="s">
        <v>14</v>
      </c>
      <c r="B898" t="s">
        <v>17</v>
      </c>
      <c r="C898" t="s">
        <v>16</v>
      </c>
      <c r="D898">
        <v>0</v>
      </c>
      <c r="E898">
        <v>0</v>
      </c>
    </row>
    <row r="899" spans="1:5">
      <c r="A899" t="s">
        <v>14</v>
      </c>
      <c r="B899" t="s">
        <v>17</v>
      </c>
      <c r="C899" t="s">
        <v>16</v>
      </c>
      <c r="D899">
        <v>0</v>
      </c>
      <c r="E899">
        <v>0</v>
      </c>
    </row>
    <row r="900" spans="1:5">
      <c r="A900" t="s">
        <v>14</v>
      </c>
      <c r="B900" t="s">
        <v>43</v>
      </c>
      <c r="C900" t="s">
        <v>16</v>
      </c>
      <c r="D900">
        <v>0</v>
      </c>
      <c r="E900">
        <v>0</v>
      </c>
    </row>
    <row r="901" spans="1:5">
      <c r="A901" t="s">
        <v>14</v>
      </c>
      <c r="B901" t="s">
        <v>43</v>
      </c>
      <c r="C901" t="s">
        <v>16</v>
      </c>
      <c r="D901">
        <v>0</v>
      </c>
      <c r="E901">
        <v>0</v>
      </c>
    </row>
    <row r="902" spans="1:5">
      <c r="A902" t="s">
        <v>14</v>
      </c>
      <c r="B902" t="s">
        <v>43</v>
      </c>
      <c r="C902" t="s">
        <v>16</v>
      </c>
      <c r="D902">
        <v>0</v>
      </c>
      <c r="E902">
        <v>0</v>
      </c>
    </row>
    <row r="903" spans="1:5">
      <c r="A903" t="s">
        <v>14</v>
      </c>
      <c r="B903" t="s">
        <v>43</v>
      </c>
      <c r="C903" t="s">
        <v>16</v>
      </c>
      <c r="D903">
        <v>0</v>
      </c>
      <c r="E903">
        <v>0</v>
      </c>
    </row>
    <row r="904" spans="1:5">
      <c r="A904" t="s">
        <v>14</v>
      </c>
      <c r="B904" t="s">
        <v>43</v>
      </c>
      <c r="C904" t="s">
        <v>16</v>
      </c>
      <c r="D904">
        <v>0</v>
      </c>
      <c r="E904">
        <v>0</v>
      </c>
    </row>
    <row r="905" spans="1:5">
      <c r="A905" t="s">
        <v>14</v>
      </c>
      <c r="B905" t="s">
        <v>43</v>
      </c>
      <c r="C905" t="s">
        <v>16</v>
      </c>
      <c r="D905">
        <v>0</v>
      </c>
      <c r="E905">
        <v>0</v>
      </c>
    </row>
    <row r="906" spans="1:5">
      <c r="A906" t="s">
        <v>14</v>
      </c>
      <c r="B906" t="s">
        <v>43</v>
      </c>
      <c r="C906" t="s">
        <v>16</v>
      </c>
      <c r="D906">
        <v>0</v>
      </c>
      <c r="E906">
        <v>0</v>
      </c>
    </row>
    <row r="907" spans="1:5">
      <c r="A907" t="s">
        <v>14</v>
      </c>
      <c r="B907" t="s">
        <v>43</v>
      </c>
      <c r="C907" t="s">
        <v>16</v>
      </c>
      <c r="D907">
        <v>0</v>
      </c>
      <c r="E907">
        <v>0</v>
      </c>
    </row>
    <row r="908" spans="1:5">
      <c r="A908" t="s">
        <v>14</v>
      </c>
      <c r="B908" t="s">
        <v>57</v>
      </c>
      <c r="C908" t="s">
        <v>9</v>
      </c>
      <c r="D908">
        <v>12.2</v>
      </c>
      <c r="E908">
        <v>2.4</v>
      </c>
    </row>
    <row r="909" spans="1:5">
      <c r="A909" t="s">
        <v>14</v>
      </c>
      <c r="B909" t="s">
        <v>56</v>
      </c>
      <c r="C909" t="s">
        <v>9</v>
      </c>
      <c r="D909">
        <v>32.4</v>
      </c>
      <c r="E909">
        <v>5.9</v>
      </c>
    </row>
    <row r="910" spans="1:5">
      <c r="A910" t="s">
        <v>14</v>
      </c>
      <c r="B910" t="s">
        <v>56</v>
      </c>
      <c r="C910" t="s">
        <v>9</v>
      </c>
      <c r="D910">
        <v>31.6</v>
      </c>
      <c r="E910">
        <v>7</v>
      </c>
    </row>
    <row r="911" spans="1:5">
      <c r="A911" t="s">
        <v>14</v>
      </c>
      <c r="B911" t="s">
        <v>56</v>
      </c>
      <c r="C911" t="s">
        <v>9</v>
      </c>
      <c r="D911">
        <v>26.4</v>
      </c>
      <c r="E911">
        <v>7.9</v>
      </c>
    </row>
    <row r="912" spans="1:5">
      <c r="A912" t="s">
        <v>14</v>
      </c>
      <c r="B912" t="s">
        <v>56</v>
      </c>
      <c r="C912" t="s">
        <v>9</v>
      </c>
      <c r="D912">
        <v>26.1</v>
      </c>
      <c r="E912">
        <v>7.3</v>
      </c>
    </row>
    <row r="913" spans="1:5">
      <c r="A913" t="s">
        <v>14</v>
      </c>
      <c r="B913" t="s">
        <v>56</v>
      </c>
      <c r="C913" t="s">
        <v>9</v>
      </c>
      <c r="D913">
        <v>23.4</v>
      </c>
      <c r="E913">
        <v>7</v>
      </c>
    </row>
    <row r="914" spans="1:5">
      <c r="A914" t="s">
        <v>14</v>
      </c>
      <c r="B914" t="s">
        <v>56</v>
      </c>
      <c r="C914" t="s">
        <v>9</v>
      </c>
      <c r="D914">
        <v>22.2</v>
      </c>
      <c r="E914">
        <v>4</v>
      </c>
    </row>
    <row r="915" spans="1:5">
      <c r="A915" t="s">
        <v>14</v>
      </c>
      <c r="B915" t="s">
        <v>56</v>
      </c>
      <c r="C915" t="s">
        <v>9</v>
      </c>
      <c r="D915">
        <v>19.399999999999999</v>
      </c>
      <c r="E915">
        <v>7</v>
      </c>
    </row>
    <row r="916" spans="1:5">
      <c r="A916" t="s">
        <v>14</v>
      </c>
      <c r="B916" t="s">
        <v>56</v>
      </c>
      <c r="C916" t="s">
        <v>9</v>
      </c>
      <c r="D916">
        <v>18.2</v>
      </c>
      <c r="E916">
        <v>5</v>
      </c>
    </row>
    <row r="917" spans="1:5">
      <c r="A917" t="s">
        <v>14</v>
      </c>
      <c r="B917" t="s">
        <v>56</v>
      </c>
      <c r="C917" t="s">
        <v>9</v>
      </c>
      <c r="D917">
        <v>17.2</v>
      </c>
      <c r="E917">
        <v>4.7</v>
      </c>
    </row>
    <row r="918" spans="1:5">
      <c r="A918" t="s">
        <v>14</v>
      </c>
      <c r="B918" t="s">
        <v>56</v>
      </c>
      <c r="C918" t="s">
        <v>9</v>
      </c>
      <c r="D918">
        <v>15.6</v>
      </c>
      <c r="E918">
        <v>2.2999999999999998</v>
      </c>
    </row>
    <row r="919" spans="1:5">
      <c r="A919" t="s">
        <v>14</v>
      </c>
      <c r="B919" t="s">
        <v>56</v>
      </c>
      <c r="C919" t="s">
        <v>9</v>
      </c>
      <c r="D919">
        <v>15.3</v>
      </c>
      <c r="E919">
        <v>5.4</v>
      </c>
    </row>
    <row r="920" spans="1:5">
      <c r="A920" t="s">
        <v>14</v>
      </c>
      <c r="B920" t="s">
        <v>56</v>
      </c>
      <c r="C920" t="s">
        <v>9</v>
      </c>
      <c r="D920">
        <v>15.3</v>
      </c>
      <c r="E920">
        <v>5</v>
      </c>
    </row>
    <row r="921" spans="1:5">
      <c r="A921" t="s">
        <v>14</v>
      </c>
      <c r="B921" t="s">
        <v>56</v>
      </c>
      <c r="C921" t="s">
        <v>9</v>
      </c>
      <c r="D921">
        <v>15.3</v>
      </c>
      <c r="E921">
        <v>4.9000000000000004</v>
      </c>
    </row>
    <row r="922" spans="1:5">
      <c r="A922" t="s">
        <v>14</v>
      </c>
      <c r="B922" t="s">
        <v>56</v>
      </c>
      <c r="C922" t="s">
        <v>9</v>
      </c>
      <c r="D922">
        <v>14.6</v>
      </c>
      <c r="E922">
        <v>5.4</v>
      </c>
    </row>
    <row r="923" spans="1:5">
      <c r="A923" t="s">
        <v>14</v>
      </c>
      <c r="B923" t="s">
        <v>56</v>
      </c>
      <c r="C923" t="s">
        <v>9</v>
      </c>
      <c r="D923">
        <v>13.3</v>
      </c>
      <c r="E923">
        <v>3.5</v>
      </c>
    </row>
    <row r="924" spans="1:5">
      <c r="A924" t="s">
        <v>14</v>
      </c>
      <c r="B924" t="s">
        <v>56</v>
      </c>
      <c r="C924" t="s">
        <v>9</v>
      </c>
      <c r="D924">
        <v>9.1999999999999993</v>
      </c>
      <c r="E924">
        <v>3.6</v>
      </c>
    </row>
    <row r="925" spans="1:5">
      <c r="A925" t="s">
        <v>14</v>
      </c>
      <c r="B925" t="s">
        <v>56</v>
      </c>
      <c r="C925" t="s">
        <v>9</v>
      </c>
      <c r="D925">
        <v>0</v>
      </c>
      <c r="E925">
        <v>0</v>
      </c>
    </row>
    <row r="926" spans="1:5">
      <c r="A926" t="s">
        <v>14</v>
      </c>
      <c r="B926" t="s">
        <v>56</v>
      </c>
      <c r="C926" t="s">
        <v>9</v>
      </c>
      <c r="D926">
        <v>0</v>
      </c>
      <c r="E926">
        <v>0</v>
      </c>
    </row>
    <row r="927" spans="1:5">
      <c r="A927" t="s">
        <v>14</v>
      </c>
      <c r="B927" t="s">
        <v>56</v>
      </c>
      <c r="C927" t="s">
        <v>9</v>
      </c>
      <c r="D927">
        <v>0</v>
      </c>
      <c r="E927">
        <v>0</v>
      </c>
    </row>
    <row r="928" spans="1:5">
      <c r="A928" t="s">
        <v>14</v>
      </c>
      <c r="B928" t="s">
        <v>56</v>
      </c>
      <c r="C928" t="s">
        <v>9</v>
      </c>
      <c r="D928">
        <v>0</v>
      </c>
      <c r="E928">
        <v>0</v>
      </c>
    </row>
    <row r="929" spans="1:5">
      <c r="A929" t="s">
        <v>14</v>
      </c>
      <c r="B929" t="s">
        <v>56</v>
      </c>
      <c r="C929" t="s">
        <v>9</v>
      </c>
      <c r="D929">
        <v>0</v>
      </c>
      <c r="E929">
        <v>0</v>
      </c>
    </row>
    <row r="930" spans="1:5">
      <c r="A930" t="s">
        <v>14</v>
      </c>
      <c r="B930" t="s">
        <v>56</v>
      </c>
      <c r="C930" t="s">
        <v>9</v>
      </c>
      <c r="D930">
        <v>0</v>
      </c>
      <c r="E930">
        <v>0</v>
      </c>
    </row>
    <row r="931" spans="1:5">
      <c r="A931" t="s">
        <v>14</v>
      </c>
      <c r="B931" t="s">
        <v>56</v>
      </c>
      <c r="C931" t="s">
        <v>9</v>
      </c>
      <c r="D931">
        <v>0</v>
      </c>
      <c r="E931">
        <v>0</v>
      </c>
    </row>
    <row r="932" spans="1:5">
      <c r="A932" t="s">
        <v>14</v>
      </c>
      <c r="B932" t="s">
        <v>56</v>
      </c>
      <c r="C932" t="s">
        <v>9</v>
      </c>
      <c r="D932">
        <v>0</v>
      </c>
      <c r="E932">
        <v>0</v>
      </c>
    </row>
    <row r="933" spans="1:5">
      <c r="A933" t="s">
        <v>14</v>
      </c>
      <c r="B933" t="s">
        <v>56</v>
      </c>
      <c r="C933" t="s">
        <v>9</v>
      </c>
      <c r="D933">
        <v>0</v>
      </c>
      <c r="E933">
        <v>0</v>
      </c>
    </row>
    <row r="934" spans="1:5">
      <c r="A934" t="s">
        <v>14</v>
      </c>
      <c r="B934" t="s">
        <v>56</v>
      </c>
      <c r="C934" t="s">
        <v>9</v>
      </c>
      <c r="D934">
        <v>0</v>
      </c>
      <c r="E934">
        <v>0</v>
      </c>
    </row>
    <row r="935" spans="1:5">
      <c r="A935" t="s">
        <v>14</v>
      </c>
      <c r="B935" t="s">
        <v>56</v>
      </c>
      <c r="C935" t="s">
        <v>9</v>
      </c>
      <c r="D935">
        <v>0</v>
      </c>
      <c r="E935">
        <v>0</v>
      </c>
    </row>
    <row r="936" spans="1:5">
      <c r="A936" t="s">
        <v>14</v>
      </c>
      <c r="B936" t="s">
        <v>56</v>
      </c>
      <c r="C936" t="s">
        <v>9</v>
      </c>
      <c r="D936">
        <v>0</v>
      </c>
      <c r="E936">
        <v>0</v>
      </c>
    </row>
    <row r="937" spans="1:5">
      <c r="A937" t="s">
        <v>14</v>
      </c>
      <c r="B937" t="s">
        <v>56</v>
      </c>
      <c r="C937" t="s">
        <v>9</v>
      </c>
      <c r="D937">
        <v>0</v>
      </c>
      <c r="E937">
        <v>0</v>
      </c>
    </row>
    <row r="938" spans="1:5">
      <c r="A938" t="s">
        <v>14</v>
      </c>
      <c r="B938" t="s">
        <v>56</v>
      </c>
      <c r="C938" t="s">
        <v>9</v>
      </c>
      <c r="D938">
        <v>0</v>
      </c>
      <c r="E938">
        <v>0</v>
      </c>
    </row>
    <row r="939" spans="1:5">
      <c r="A939" t="s">
        <v>14</v>
      </c>
      <c r="B939" t="s">
        <v>56</v>
      </c>
      <c r="C939" t="s">
        <v>9</v>
      </c>
      <c r="D939">
        <v>0</v>
      </c>
      <c r="E939">
        <v>0</v>
      </c>
    </row>
    <row r="940" spans="1:5">
      <c r="A940" t="s">
        <v>14</v>
      </c>
      <c r="B940" t="s">
        <v>56</v>
      </c>
      <c r="C940" t="s">
        <v>9</v>
      </c>
      <c r="D940">
        <v>0</v>
      </c>
      <c r="E940">
        <v>0</v>
      </c>
    </row>
    <row r="941" spans="1:5">
      <c r="A941" t="s">
        <v>14</v>
      </c>
      <c r="B941" t="s">
        <v>56</v>
      </c>
      <c r="C941" t="s">
        <v>9</v>
      </c>
      <c r="D941">
        <v>0</v>
      </c>
      <c r="E941">
        <v>0</v>
      </c>
    </row>
    <row r="942" spans="1:5">
      <c r="A942" t="s">
        <v>14</v>
      </c>
      <c r="B942" t="s">
        <v>56</v>
      </c>
      <c r="C942" t="s">
        <v>9</v>
      </c>
      <c r="D942">
        <v>0</v>
      </c>
      <c r="E942">
        <v>0</v>
      </c>
    </row>
    <row r="943" spans="1:5">
      <c r="A943" t="s">
        <v>14</v>
      </c>
      <c r="B943" t="s">
        <v>56</v>
      </c>
      <c r="C943" t="s">
        <v>9</v>
      </c>
      <c r="D943">
        <v>0</v>
      </c>
      <c r="E943">
        <v>0</v>
      </c>
    </row>
    <row r="944" spans="1:5">
      <c r="A944" t="s">
        <v>14</v>
      </c>
      <c r="B944" t="s">
        <v>56</v>
      </c>
      <c r="C944" t="s">
        <v>9</v>
      </c>
      <c r="D944">
        <v>0</v>
      </c>
      <c r="E944">
        <v>0</v>
      </c>
    </row>
    <row r="945" spans="1:5">
      <c r="A945" t="s">
        <v>14</v>
      </c>
      <c r="B945" t="s">
        <v>56</v>
      </c>
      <c r="C945" t="s">
        <v>9</v>
      </c>
      <c r="D945">
        <v>0</v>
      </c>
      <c r="E945">
        <v>0</v>
      </c>
    </row>
    <row r="946" spans="1:5">
      <c r="A946" t="s">
        <v>14</v>
      </c>
      <c r="B946" t="s">
        <v>56</v>
      </c>
      <c r="C946" t="s">
        <v>16</v>
      </c>
      <c r="D946">
        <v>28.7</v>
      </c>
      <c r="E946">
        <v>7.4</v>
      </c>
    </row>
    <row r="947" spans="1:5">
      <c r="A947" t="s">
        <v>14</v>
      </c>
      <c r="B947" t="s">
        <v>56</v>
      </c>
      <c r="C947" t="s">
        <v>16</v>
      </c>
      <c r="D947">
        <v>27.6</v>
      </c>
      <c r="E947">
        <v>4.0999999999999996</v>
      </c>
    </row>
    <row r="948" spans="1:5">
      <c r="A948" t="s">
        <v>14</v>
      </c>
      <c r="B948" t="s">
        <v>56</v>
      </c>
      <c r="C948" t="s">
        <v>16</v>
      </c>
      <c r="D948">
        <v>27.3</v>
      </c>
      <c r="E948">
        <v>8</v>
      </c>
    </row>
    <row r="949" spans="1:5">
      <c r="A949" t="s">
        <v>14</v>
      </c>
      <c r="B949" t="s">
        <v>56</v>
      </c>
      <c r="C949" t="s">
        <v>16</v>
      </c>
      <c r="D949">
        <v>26.7</v>
      </c>
      <c r="E949">
        <v>7.2</v>
      </c>
    </row>
    <row r="950" spans="1:5">
      <c r="A950" t="s">
        <v>14</v>
      </c>
      <c r="B950" t="s">
        <v>56</v>
      </c>
      <c r="C950" t="s">
        <v>16</v>
      </c>
      <c r="D950">
        <v>22.3</v>
      </c>
      <c r="E950">
        <v>7.6</v>
      </c>
    </row>
    <row r="951" spans="1:5">
      <c r="A951" t="s">
        <v>14</v>
      </c>
      <c r="B951" t="s">
        <v>56</v>
      </c>
      <c r="C951" t="s">
        <v>16</v>
      </c>
      <c r="D951">
        <v>11.4</v>
      </c>
      <c r="E951">
        <v>8.8000000000000007</v>
      </c>
    </row>
    <row r="952" spans="1:5">
      <c r="A952" t="s">
        <v>14</v>
      </c>
      <c r="B952" t="s">
        <v>56</v>
      </c>
      <c r="C952" t="s">
        <v>16</v>
      </c>
      <c r="D952">
        <v>0</v>
      </c>
      <c r="E952">
        <v>0</v>
      </c>
    </row>
    <row r="953" spans="1:5">
      <c r="A953" t="s">
        <v>14</v>
      </c>
      <c r="B953" t="s">
        <v>56</v>
      </c>
      <c r="C953" t="s">
        <v>16</v>
      </c>
      <c r="D953">
        <v>0</v>
      </c>
      <c r="E953">
        <v>0</v>
      </c>
    </row>
    <row r="954" spans="1:5">
      <c r="A954" t="s">
        <v>14</v>
      </c>
      <c r="B954" t="s">
        <v>22</v>
      </c>
      <c r="C954" t="s">
        <v>9</v>
      </c>
      <c r="D954">
        <v>4.5</v>
      </c>
      <c r="E954">
        <v>2</v>
      </c>
    </row>
    <row r="955" spans="1:5">
      <c r="A955" t="s">
        <v>14</v>
      </c>
      <c r="B955" t="s">
        <v>22</v>
      </c>
      <c r="C955" t="s">
        <v>9</v>
      </c>
      <c r="D955">
        <v>0</v>
      </c>
      <c r="E955">
        <v>0</v>
      </c>
    </row>
    <row r="956" spans="1:5">
      <c r="A956" t="s">
        <v>14</v>
      </c>
      <c r="B956" t="s">
        <v>22</v>
      </c>
      <c r="C956" t="s">
        <v>9</v>
      </c>
      <c r="D956">
        <v>0</v>
      </c>
      <c r="E956">
        <v>0</v>
      </c>
    </row>
    <row r="957" spans="1:5">
      <c r="A957" t="s">
        <v>14</v>
      </c>
      <c r="B957" t="s">
        <v>22</v>
      </c>
      <c r="C957" t="s">
        <v>9</v>
      </c>
      <c r="D957">
        <v>0</v>
      </c>
      <c r="E957">
        <v>0</v>
      </c>
    </row>
    <row r="958" spans="1:5">
      <c r="A958" t="s">
        <v>14</v>
      </c>
      <c r="B958" t="s">
        <v>22</v>
      </c>
      <c r="C958" t="s">
        <v>9</v>
      </c>
      <c r="D958">
        <v>0</v>
      </c>
      <c r="E958">
        <v>0</v>
      </c>
    </row>
    <row r="959" spans="1:5">
      <c r="A959" t="s">
        <v>14</v>
      </c>
      <c r="B959" t="s">
        <v>22</v>
      </c>
      <c r="C959" t="s">
        <v>9</v>
      </c>
      <c r="D959">
        <v>0</v>
      </c>
      <c r="E959">
        <v>0</v>
      </c>
    </row>
    <row r="960" spans="1:5">
      <c r="A960" t="s">
        <v>14</v>
      </c>
      <c r="B960" t="s">
        <v>22</v>
      </c>
      <c r="C960" t="s">
        <v>9</v>
      </c>
      <c r="D960">
        <v>0</v>
      </c>
      <c r="E960">
        <v>0</v>
      </c>
    </row>
    <row r="961" spans="1:5">
      <c r="A961" t="s">
        <v>14</v>
      </c>
      <c r="B961" t="s">
        <v>22</v>
      </c>
      <c r="C961" t="s">
        <v>9</v>
      </c>
      <c r="D961">
        <v>0</v>
      </c>
      <c r="E961">
        <v>0</v>
      </c>
    </row>
    <row r="962" spans="1:5">
      <c r="A962" t="s">
        <v>14</v>
      </c>
      <c r="B962" t="s">
        <v>22</v>
      </c>
      <c r="C962" t="s">
        <v>9</v>
      </c>
      <c r="D962">
        <v>0</v>
      </c>
      <c r="E962">
        <v>0</v>
      </c>
    </row>
    <row r="963" spans="1:5">
      <c r="A963" t="s">
        <v>14</v>
      </c>
      <c r="B963" t="s">
        <v>22</v>
      </c>
      <c r="C963" t="s">
        <v>9</v>
      </c>
      <c r="D963">
        <v>0</v>
      </c>
      <c r="E963">
        <v>0</v>
      </c>
    </row>
    <row r="964" spans="1:5">
      <c r="A964" t="s">
        <v>14</v>
      </c>
      <c r="B964" t="s">
        <v>22</v>
      </c>
      <c r="C964" t="s">
        <v>9</v>
      </c>
      <c r="D964">
        <v>0</v>
      </c>
      <c r="E964">
        <v>0</v>
      </c>
    </row>
    <row r="965" spans="1:5">
      <c r="A965" t="s">
        <v>14</v>
      </c>
      <c r="B965" t="s">
        <v>22</v>
      </c>
      <c r="C965" t="s">
        <v>9</v>
      </c>
      <c r="D965">
        <v>0</v>
      </c>
      <c r="E965">
        <v>0</v>
      </c>
    </row>
    <row r="966" spans="1:5">
      <c r="A966" t="s">
        <v>14</v>
      </c>
      <c r="B966" t="s">
        <v>22</v>
      </c>
      <c r="C966" t="s">
        <v>9</v>
      </c>
      <c r="D966">
        <v>0</v>
      </c>
      <c r="E966">
        <v>0</v>
      </c>
    </row>
    <row r="967" spans="1:5">
      <c r="A967" t="s">
        <v>14</v>
      </c>
      <c r="B967" t="s">
        <v>22</v>
      </c>
      <c r="C967" t="s">
        <v>9</v>
      </c>
      <c r="D967">
        <v>0</v>
      </c>
      <c r="E967">
        <v>0</v>
      </c>
    </row>
    <row r="968" spans="1:5">
      <c r="A968" t="s">
        <v>14</v>
      </c>
      <c r="B968" t="s">
        <v>22</v>
      </c>
      <c r="C968" t="s">
        <v>9</v>
      </c>
      <c r="D968">
        <v>0</v>
      </c>
      <c r="E968">
        <v>0</v>
      </c>
    </row>
    <row r="969" spans="1:5">
      <c r="A969" t="s">
        <v>14</v>
      </c>
      <c r="B969" t="s">
        <v>22</v>
      </c>
      <c r="C969" t="s">
        <v>9</v>
      </c>
      <c r="D969">
        <v>0</v>
      </c>
      <c r="E969">
        <v>0</v>
      </c>
    </row>
    <row r="970" spans="1:5">
      <c r="A970" t="s">
        <v>14</v>
      </c>
      <c r="B970" t="s">
        <v>22</v>
      </c>
      <c r="C970" t="s">
        <v>9</v>
      </c>
      <c r="D970">
        <v>0</v>
      </c>
      <c r="E970">
        <v>0</v>
      </c>
    </row>
    <row r="971" spans="1:5">
      <c r="A971" t="s">
        <v>14</v>
      </c>
      <c r="B971" t="s">
        <v>22</v>
      </c>
      <c r="C971" t="s">
        <v>9</v>
      </c>
      <c r="D971">
        <v>0</v>
      </c>
      <c r="E971">
        <v>0</v>
      </c>
    </row>
    <row r="972" spans="1:5">
      <c r="A972" t="s">
        <v>14</v>
      </c>
      <c r="B972" t="s">
        <v>22</v>
      </c>
      <c r="C972" t="s">
        <v>9</v>
      </c>
      <c r="D972">
        <v>0</v>
      </c>
      <c r="E972">
        <v>0</v>
      </c>
    </row>
    <row r="973" spans="1:5">
      <c r="A973" t="s">
        <v>14</v>
      </c>
      <c r="B973" t="s">
        <v>22</v>
      </c>
      <c r="C973" t="s">
        <v>9</v>
      </c>
      <c r="D973">
        <v>0</v>
      </c>
      <c r="E973">
        <v>0</v>
      </c>
    </row>
    <row r="974" spans="1:5">
      <c r="A974" t="s">
        <v>14</v>
      </c>
      <c r="B974" t="s">
        <v>22</v>
      </c>
      <c r="C974" t="s">
        <v>9</v>
      </c>
      <c r="D974">
        <v>0</v>
      </c>
      <c r="E974">
        <v>0</v>
      </c>
    </row>
    <row r="975" spans="1:5">
      <c r="A975" t="s">
        <v>14</v>
      </c>
      <c r="B975" t="s">
        <v>22</v>
      </c>
      <c r="C975" t="s">
        <v>9</v>
      </c>
      <c r="D975">
        <v>0</v>
      </c>
      <c r="E975">
        <v>0</v>
      </c>
    </row>
    <row r="976" spans="1:5">
      <c r="A976" t="s">
        <v>14</v>
      </c>
      <c r="B976" t="s">
        <v>22</v>
      </c>
      <c r="C976" t="s">
        <v>9</v>
      </c>
      <c r="D976">
        <v>0</v>
      </c>
      <c r="E976">
        <v>0</v>
      </c>
    </row>
    <row r="977" spans="1:5">
      <c r="A977" t="s">
        <v>14</v>
      </c>
      <c r="B977" t="s">
        <v>22</v>
      </c>
      <c r="C977" t="s">
        <v>9</v>
      </c>
      <c r="D977">
        <v>0</v>
      </c>
      <c r="E977">
        <v>0</v>
      </c>
    </row>
    <row r="978" spans="1:5">
      <c r="A978" t="s">
        <v>14</v>
      </c>
      <c r="B978" t="s">
        <v>22</v>
      </c>
      <c r="C978" t="s">
        <v>9</v>
      </c>
      <c r="D978">
        <v>0</v>
      </c>
      <c r="E978">
        <v>0</v>
      </c>
    </row>
    <row r="979" spans="1:5">
      <c r="A979" t="s">
        <v>14</v>
      </c>
      <c r="B979" t="s">
        <v>22</v>
      </c>
      <c r="C979" t="s">
        <v>9</v>
      </c>
      <c r="D979">
        <v>0</v>
      </c>
      <c r="E979">
        <v>0</v>
      </c>
    </row>
    <row r="980" spans="1:5">
      <c r="A980" t="s">
        <v>14</v>
      </c>
      <c r="B980" t="s">
        <v>22</v>
      </c>
      <c r="C980" t="s">
        <v>9</v>
      </c>
      <c r="D980">
        <v>0</v>
      </c>
      <c r="E980">
        <v>0</v>
      </c>
    </row>
    <row r="981" spans="1:5">
      <c r="A981" t="s">
        <v>14</v>
      </c>
      <c r="B981" t="s">
        <v>22</v>
      </c>
      <c r="C981" t="s">
        <v>9</v>
      </c>
      <c r="D981">
        <v>0</v>
      </c>
      <c r="E981">
        <v>0</v>
      </c>
    </row>
    <row r="982" spans="1:5">
      <c r="A982" t="s">
        <v>14</v>
      </c>
      <c r="B982" t="s">
        <v>22</v>
      </c>
      <c r="C982" t="s">
        <v>9</v>
      </c>
      <c r="D982">
        <v>0</v>
      </c>
      <c r="E982">
        <v>0</v>
      </c>
    </row>
    <row r="983" spans="1:5">
      <c r="A983" t="s">
        <v>14</v>
      </c>
      <c r="B983" t="s">
        <v>22</v>
      </c>
      <c r="C983" t="s">
        <v>9</v>
      </c>
      <c r="D983">
        <v>0</v>
      </c>
      <c r="E983">
        <v>0</v>
      </c>
    </row>
    <row r="984" spans="1:5">
      <c r="A984" t="s">
        <v>14</v>
      </c>
      <c r="B984" t="s">
        <v>22</v>
      </c>
      <c r="C984" t="s">
        <v>9</v>
      </c>
      <c r="D984">
        <v>0</v>
      </c>
      <c r="E984">
        <v>0</v>
      </c>
    </row>
    <row r="985" spans="1:5">
      <c r="A985" t="s">
        <v>14</v>
      </c>
      <c r="B985" t="s">
        <v>22</v>
      </c>
      <c r="C985" t="s">
        <v>9</v>
      </c>
      <c r="D985">
        <v>0</v>
      </c>
      <c r="E985">
        <v>0</v>
      </c>
    </row>
    <row r="986" spans="1:5">
      <c r="A986" t="s">
        <v>14</v>
      </c>
      <c r="B986" t="s">
        <v>22</v>
      </c>
      <c r="C986" t="s">
        <v>9</v>
      </c>
      <c r="D986">
        <v>0</v>
      </c>
      <c r="E986">
        <v>0</v>
      </c>
    </row>
    <row r="987" spans="1:5">
      <c r="A987" t="s">
        <v>14</v>
      </c>
      <c r="B987" t="s">
        <v>22</v>
      </c>
      <c r="C987" t="s">
        <v>9</v>
      </c>
      <c r="D987">
        <v>0</v>
      </c>
      <c r="E987">
        <v>0</v>
      </c>
    </row>
    <row r="988" spans="1:5">
      <c r="A988" t="s">
        <v>14</v>
      </c>
      <c r="B988" t="s">
        <v>22</v>
      </c>
      <c r="C988" t="s">
        <v>9</v>
      </c>
      <c r="D988">
        <v>0</v>
      </c>
      <c r="E988">
        <v>0</v>
      </c>
    </row>
    <row r="989" spans="1:5">
      <c r="A989" t="s">
        <v>14</v>
      </c>
      <c r="B989" t="s">
        <v>22</v>
      </c>
      <c r="C989" t="s">
        <v>9</v>
      </c>
      <c r="D989">
        <v>0</v>
      </c>
      <c r="E989">
        <v>0</v>
      </c>
    </row>
    <row r="990" spans="1:5">
      <c r="A990" t="s">
        <v>14</v>
      </c>
      <c r="B990" t="s">
        <v>22</v>
      </c>
      <c r="C990" t="s">
        <v>9</v>
      </c>
      <c r="D990">
        <v>0</v>
      </c>
      <c r="E990">
        <v>0</v>
      </c>
    </row>
    <row r="991" spans="1:5">
      <c r="A991" t="s">
        <v>14</v>
      </c>
      <c r="B991" t="s">
        <v>22</v>
      </c>
      <c r="C991" t="s">
        <v>9</v>
      </c>
      <c r="D991">
        <v>0</v>
      </c>
      <c r="E991">
        <v>0</v>
      </c>
    </row>
    <row r="992" spans="1:5">
      <c r="A992" t="s">
        <v>14</v>
      </c>
      <c r="B992" t="s">
        <v>22</v>
      </c>
      <c r="C992" t="s">
        <v>9</v>
      </c>
      <c r="D992">
        <v>0</v>
      </c>
      <c r="E992">
        <v>0</v>
      </c>
    </row>
    <row r="993" spans="1:5">
      <c r="A993" t="s">
        <v>14</v>
      </c>
      <c r="B993" t="s">
        <v>22</v>
      </c>
      <c r="C993" t="s">
        <v>9</v>
      </c>
      <c r="D993">
        <v>0</v>
      </c>
      <c r="E993">
        <v>0</v>
      </c>
    </row>
    <row r="994" spans="1:5">
      <c r="A994" t="s">
        <v>14</v>
      </c>
      <c r="B994" t="s">
        <v>22</v>
      </c>
      <c r="C994" t="s">
        <v>9</v>
      </c>
      <c r="D994">
        <v>0</v>
      </c>
      <c r="E994">
        <v>0</v>
      </c>
    </row>
    <row r="995" spans="1:5">
      <c r="A995" t="s">
        <v>14</v>
      </c>
      <c r="B995" t="s">
        <v>22</v>
      </c>
      <c r="C995" t="s">
        <v>9</v>
      </c>
      <c r="D995">
        <v>0</v>
      </c>
      <c r="E995">
        <v>0</v>
      </c>
    </row>
    <row r="996" spans="1:5">
      <c r="A996" t="s">
        <v>14</v>
      </c>
      <c r="B996" t="s">
        <v>22</v>
      </c>
      <c r="C996" t="s">
        <v>9</v>
      </c>
      <c r="D996">
        <v>0</v>
      </c>
      <c r="E996">
        <v>0</v>
      </c>
    </row>
    <row r="997" spans="1:5">
      <c r="A997" t="s">
        <v>14</v>
      </c>
      <c r="B997" t="s">
        <v>22</v>
      </c>
      <c r="C997" t="s">
        <v>9</v>
      </c>
      <c r="D997">
        <v>0</v>
      </c>
      <c r="E997">
        <v>0</v>
      </c>
    </row>
    <row r="998" spans="1:5">
      <c r="A998" t="s">
        <v>14</v>
      </c>
      <c r="B998" t="s">
        <v>22</v>
      </c>
      <c r="C998" t="s">
        <v>9</v>
      </c>
      <c r="D998">
        <v>0</v>
      </c>
      <c r="E998">
        <v>0</v>
      </c>
    </row>
    <row r="999" spans="1:5">
      <c r="A999" t="s">
        <v>14</v>
      </c>
      <c r="B999" t="s">
        <v>22</v>
      </c>
      <c r="C999" t="s">
        <v>9</v>
      </c>
      <c r="D999">
        <v>0</v>
      </c>
      <c r="E999">
        <v>0</v>
      </c>
    </row>
    <row r="1000" spans="1:5">
      <c r="A1000" t="s">
        <v>14</v>
      </c>
      <c r="B1000" t="s">
        <v>22</v>
      </c>
      <c r="C1000" t="s">
        <v>9</v>
      </c>
      <c r="D1000">
        <v>0</v>
      </c>
      <c r="E1000">
        <v>0</v>
      </c>
    </row>
    <row r="1001" spans="1:5">
      <c r="A1001" t="s">
        <v>14</v>
      </c>
      <c r="B1001" t="s">
        <v>22</v>
      </c>
      <c r="C1001" t="s">
        <v>9</v>
      </c>
      <c r="D1001">
        <v>0</v>
      </c>
      <c r="E1001">
        <v>0</v>
      </c>
    </row>
    <row r="1002" spans="1:5">
      <c r="A1002" t="s">
        <v>14</v>
      </c>
      <c r="B1002" t="s">
        <v>22</v>
      </c>
      <c r="C1002" t="s">
        <v>9</v>
      </c>
      <c r="D1002">
        <v>0</v>
      </c>
      <c r="E1002">
        <v>0</v>
      </c>
    </row>
    <row r="1003" spans="1:5">
      <c r="A1003" t="s">
        <v>14</v>
      </c>
      <c r="B1003" t="s">
        <v>22</v>
      </c>
      <c r="C1003" t="s">
        <v>9</v>
      </c>
      <c r="D1003">
        <v>0</v>
      </c>
      <c r="E1003">
        <v>0</v>
      </c>
    </row>
    <row r="1004" spans="1:5">
      <c r="A1004" t="s">
        <v>14</v>
      </c>
      <c r="B1004" t="s">
        <v>22</v>
      </c>
      <c r="C1004" t="s">
        <v>9</v>
      </c>
      <c r="D1004">
        <v>0</v>
      </c>
      <c r="E1004">
        <v>0</v>
      </c>
    </row>
    <row r="1005" spans="1:5">
      <c r="A1005" t="s">
        <v>14</v>
      </c>
      <c r="B1005" t="s">
        <v>22</v>
      </c>
      <c r="C1005" t="s">
        <v>9</v>
      </c>
      <c r="D1005">
        <v>0</v>
      </c>
      <c r="E1005">
        <v>0</v>
      </c>
    </row>
    <row r="1006" spans="1:5">
      <c r="A1006" t="s">
        <v>14</v>
      </c>
      <c r="B1006" t="s">
        <v>22</v>
      </c>
      <c r="C1006" t="s">
        <v>9</v>
      </c>
      <c r="D1006">
        <v>0</v>
      </c>
      <c r="E1006">
        <v>0</v>
      </c>
    </row>
    <row r="1007" spans="1:5">
      <c r="A1007" t="s">
        <v>14</v>
      </c>
      <c r="B1007" t="s">
        <v>22</v>
      </c>
      <c r="C1007" t="s">
        <v>9</v>
      </c>
      <c r="D1007">
        <v>0</v>
      </c>
      <c r="E1007">
        <v>0</v>
      </c>
    </row>
    <row r="1008" spans="1:5">
      <c r="A1008" t="s">
        <v>14</v>
      </c>
      <c r="B1008" t="s">
        <v>22</v>
      </c>
      <c r="C1008" t="s">
        <v>9</v>
      </c>
      <c r="D1008">
        <v>0</v>
      </c>
      <c r="E1008">
        <v>0</v>
      </c>
    </row>
    <row r="1009" spans="1:5">
      <c r="A1009" t="s">
        <v>14</v>
      </c>
      <c r="B1009" t="s">
        <v>22</v>
      </c>
      <c r="C1009" t="s">
        <v>9</v>
      </c>
      <c r="D1009">
        <v>0</v>
      </c>
      <c r="E1009">
        <v>0</v>
      </c>
    </row>
    <row r="1010" spans="1:5">
      <c r="A1010" t="s">
        <v>14</v>
      </c>
      <c r="B1010" t="s">
        <v>22</v>
      </c>
      <c r="C1010" t="s">
        <v>9</v>
      </c>
      <c r="D1010">
        <v>0</v>
      </c>
      <c r="E1010">
        <v>0</v>
      </c>
    </row>
    <row r="1011" spans="1:5">
      <c r="A1011" t="s">
        <v>14</v>
      </c>
      <c r="B1011" t="s">
        <v>22</v>
      </c>
      <c r="C1011" t="s">
        <v>9</v>
      </c>
      <c r="D1011">
        <v>0</v>
      </c>
      <c r="E1011">
        <v>0</v>
      </c>
    </row>
    <row r="1012" spans="1:5">
      <c r="A1012" t="s">
        <v>14</v>
      </c>
      <c r="B1012" t="s">
        <v>22</v>
      </c>
      <c r="C1012" t="s">
        <v>9</v>
      </c>
      <c r="D1012">
        <v>0</v>
      </c>
      <c r="E1012">
        <v>0</v>
      </c>
    </row>
    <row r="1013" spans="1:5">
      <c r="A1013" t="s">
        <v>14</v>
      </c>
      <c r="B1013" t="s">
        <v>22</v>
      </c>
      <c r="C1013" t="s">
        <v>9</v>
      </c>
      <c r="D1013">
        <v>0</v>
      </c>
      <c r="E1013">
        <v>0</v>
      </c>
    </row>
    <row r="1014" spans="1:5">
      <c r="A1014" t="s">
        <v>14</v>
      </c>
      <c r="B1014" t="s">
        <v>22</v>
      </c>
      <c r="C1014" t="s">
        <v>9</v>
      </c>
      <c r="D1014">
        <v>0</v>
      </c>
      <c r="E1014">
        <v>0</v>
      </c>
    </row>
    <row r="1015" spans="1:5">
      <c r="A1015" t="s">
        <v>14</v>
      </c>
      <c r="B1015" t="s">
        <v>22</v>
      </c>
      <c r="C1015" t="s">
        <v>9</v>
      </c>
      <c r="D1015">
        <v>0</v>
      </c>
      <c r="E1015">
        <v>0</v>
      </c>
    </row>
    <row r="1016" spans="1:5">
      <c r="A1016" t="s">
        <v>14</v>
      </c>
      <c r="B1016" t="s">
        <v>22</v>
      </c>
      <c r="C1016" t="s">
        <v>9</v>
      </c>
      <c r="D1016">
        <v>0</v>
      </c>
      <c r="E1016">
        <v>0</v>
      </c>
    </row>
    <row r="1017" spans="1:5">
      <c r="A1017" t="s">
        <v>14</v>
      </c>
      <c r="B1017" t="s">
        <v>22</v>
      </c>
      <c r="C1017" t="s">
        <v>9</v>
      </c>
      <c r="D1017">
        <v>0</v>
      </c>
      <c r="E1017">
        <v>0</v>
      </c>
    </row>
    <row r="1018" spans="1:5">
      <c r="A1018" t="s">
        <v>14</v>
      </c>
      <c r="B1018" t="s">
        <v>22</v>
      </c>
      <c r="C1018" t="s">
        <v>9</v>
      </c>
      <c r="D1018">
        <v>0</v>
      </c>
      <c r="E1018">
        <v>0</v>
      </c>
    </row>
    <row r="1019" spans="1:5">
      <c r="A1019" t="s">
        <v>14</v>
      </c>
      <c r="B1019" t="s">
        <v>22</v>
      </c>
      <c r="C1019" t="s">
        <v>9</v>
      </c>
      <c r="D1019">
        <v>0</v>
      </c>
      <c r="E1019">
        <v>0</v>
      </c>
    </row>
    <row r="1020" spans="1:5">
      <c r="A1020" t="s">
        <v>14</v>
      </c>
      <c r="B1020" t="s">
        <v>22</v>
      </c>
      <c r="C1020" t="s">
        <v>9</v>
      </c>
      <c r="D1020">
        <v>0</v>
      </c>
      <c r="E1020">
        <v>0</v>
      </c>
    </row>
    <row r="1021" spans="1:5">
      <c r="A1021" t="s">
        <v>14</v>
      </c>
      <c r="B1021" t="s">
        <v>22</v>
      </c>
      <c r="C1021" t="s">
        <v>9</v>
      </c>
      <c r="D1021">
        <v>0</v>
      </c>
      <c r="E1021">
        <v>0</v>
      </c>
    </row>
    <row r="1022" spans="1:5">
      <c r="A1022" t="s">
        <v>14</v>
      </c>
      <c r="B1022" t="s">
        <v>22</v>
      </c>
      <c r="C1022" t="s">
        <v>9</v>
      </c>
      <c r="D1022">
        <v>0</v>
      </c>
      <c r="E1022">
        <v>0</v>
      </c>
    </row>
    <row r="1023" spans="1:5">
      <c r="A1023" t="s">
        <v>14</v>
      </c>
      <c r="B1023" t="s">
        <v>22</v>
      </c>
      <c r="C1023" t="s">
        <v>9</v>
      </c>
      <c r="D1023">
        <v>0</v>
      </c>
      <c r="E1023">
        <v>0</v>
      </c>
    </row>
    <row r="1024" spans="1:5">
      <c r="A1024" t="s">
        <v>14</v>
      </c>
      <c r="B1024" t="s">
        <v>22</v>
      </c>
      <c r="C1024" t="s">
        <v>9</v>
      </c>
      <c r="D1024">
        <v>0</v>
      </c>
      <c r="E1024">
        <v>0</v>
      </c>
    </row>
    <row r="1025" spans="1:5">
      <c r="A1025" t="s">
        <v>14</v>
      </c>
      <c r="B1025" t="s">
        <v>22</v>
      </c>
      <c r="C1025" t="s">
        <v>9</v>
      </c>
      <c r="D1025">
        <v>0</v>
      </c>
      <c r="E1025">
        <v>0</v>
      </c>
    </row>
    <row r="1026" spans="1:5">
      <c r="A1026" t="s">
        <v>14</v>
      </c>
      <c r="B1026" t="s">
        <v>22</v>
      </c>
      <c r="C1026" t="s">
        <v>9</v>
      </c>
      <c r="D1026">
        <v>0</v>
      </c>
      <c r="E1026">
        <v>0</v>
      </c>
    </row>
    <row r="1027" spans="1:5">
      <c r="A1027" t="s">
        <v>14</v>
      </c>
      <c r="B1027" t="s">
        <v>22</v>
      </c>
      <c r="C1027" t="s">
        <v>9</v>
      </c>
      <c r="D1027">
        <v>0</v>
      </c>
      <c r="E1027">
        <v>0</v>
      </c>
    </row>
    <row r="1028" spans="1:5">
      <c r="A1028" t="s">
        <v>14</v>
      </c>
      <c r="B1028" t="s">
        <v>22</v>
      </c>
      <c r="C1028" t="s">
        <v>9</v>
      </c>
      <c r="D1028">
        <v>0</v>
      </c>
      <c r="E1028">
        <v>0</v>
      </c>
    </row>
    <row r="1029" spans="1:5">
      <c r="A1029" t="s">
        <v>14</v>
      </c>
      <c r="B1029" t="s">
        <v>22</v>
      </c>
      <c r="C1029" t="s">
        <v>9</v>
      </c>
      <c r="D1029">
        <v>0</v>
      </c>
      <c r="E1029">
        <v>0</v>
      </c>
    </row>
    <row r="1030" spans="1:5">
      <c r="A1030" t="s">
        <v>14</v>
      </c>
      <c r="B1030" t="s">
        <v>22</v>
      </c>
      <c r="C1030" t="s">
        <v>9</v>
      </c>
      <c r="D1030">
        <v>0</v>
      </c>
      <c r="E1030">
        <v>0</v>
      </c>
    </row>
    <row r="1031" spans="1:5">
      <c r="A1031" t="s">
        <v>14</v>
      </c>
      <c r="B1031" t="s">
        <v>22</v>
      </c>
      <c r="C1031" t="s">
        <v>9</v>
      </c>
      <c r="D1031">
        <v>0</v>
      </c>
      <c r="E1031">
        <v>0</v>
      </c>
    </row>
    <row r="1032" spans="1:5">
      <c r="A1032" t="s">
        <v>14</v>
      </c>
      <c r="B1032" t="s">
        <v>22</v>
      </c>
      <c r="C1032" t="s">
        <v>9</v>
      </c>
      <c r="D1032">
        <v>0</v>
      </c>
      <c r="E1032">
        <v>0</v>
      </c>
    </row>
    <row r="1033" spans="1:5">
      <c r="A1033" t="s">
        <v>14</v>
      </c>
      <c r="B1033" t="s">
        <v>22</v>
      </c>
      <c r="C1033" t="s">
        <v>9</v>
      </c>
      <c r="D1033">
        <v>0</v>
      </c>
      <c r="E1033">
        <v>0</v>
      </c>
    </row>
    <row r="1034" spans="1:5">
      <c r="A1034" t="s">
        <v>14</v>
      </c>
      <c r="B1034" t="s">
        <v>22</v>
      </c>
      <c r="C1034" t="s">
        <v>9</v>
      </c>
      <c r="D1034">
        <v>0</v>
      </c>
      <c r="E1034">
        <v>0</v>
      </c>
    </row>
    <row r="1035" spans="1:5">
      <c r="A1035" t="s">
        <v>14</v>
      </c>
      <c r="B1035" t="s">
        <v>22</v>
      </c>
      <c r="C1035" t="s">
        <v>9</v>
      </c>
      <c r="D1035">
        <v>0</v>
      </c>
      <c r="E1035">
        <v>0</v>
      </c>
    </row>
    <row r="1036" spans="1:5">
      <c r="A1036" t="s">
        <v>14</v>
      </c>
      <c r="B1036" t="s">
        <v>22</v>
      </c>
      <c r="C1036" t="s">
        <v>9</v>
      </c>
      <c r="D1036">
        <v>0</v>
      </c>
      <c r="E1036">
        <v>0</v>
      </c>
    </row>
    <row r="1037" spans="1:5">
      <c r="A1037" t="s">
        <v>14</v>
      </c>
      <c r="B1037" t="s">
        <v>22</v>
      </c>
      <c r="C1037" t="s">
        <v>9</v>
      </c>
      <c r="D1037">
        <v>0</v>
      </c>
      <c r="E1037">
        <v>0</v>
      </c>
    </row>
    <row r="1038" spans="1:5">
      <c r="A1038" t="s">
        <v>14</v>
      </c>
      <c r="B1038" t="s">
        <v>22</v>
      </c>
      <c r="C1038" t="s">
        <v>9</v>
      </c>
      <c r="D1038">
        <v>0</v>
      </c>
      <c r="E1038">
        <v>0</v>
      </c>
    </row>
    <row r="1039" spans="1:5">
      <c r="A1039" t="s">
        <v>14</v>
      </c>
      <c r="B1039" t="s">
        <v>22</v>
      </c>
      <c r="C1039" t="s">
        <v>9</v>
      </c>
      <c r="D1039">
        <v>0</v>
      </c>
      <c r="E1039">
        <v>0</v>
      </c>
    </row>
    <row r="1040" spans="1:5">
      <c r="A1040" t="s">
        <v>14</v>
      </c>
      <c r="B1040" t="s">
        <v>22</v>
      </c>
      <c r="C1040" t="s">
        <v>9</v>
      </c>
      <c r="D1040">
        <v>0</v>
      </c>
      <c r="E1040">
        <v>0</v>
      </c>
    </row>
    <row r="1041" spans="1:5">
      <c r="A1041" t="s">
        <v>14</v>
      </c>
      <c r="B1041" t="s">
        <v>22</v>
      </c>
      <c r="C1041" t="s">
        <v>9</v>
      </c>
      <c r="D1041">
        <v>0</v>
      </c>
      <c r="E1041">
        <v>0</v>
      </c>
    </row>
    <row r="1042" spans="1:5">
      <c r="A1042" t="s">
        <v>14</v>
      </c>
      <c r="B1042" t="s">
        <v>22</v>
      </c>
      <c r="C1042" t="s">
        <v>9</v>
      </c>
      <c r="D1042">
        <v>0</v>
      </c>
      <c r="E1042">
        <v>0</v>
      </c>
    </row>
    <row r="1043" spans="1:5">
      <c r="A1043" t="s">
        <v>14</v>
      </c>
      <c r="B1043" t="s">
        <v>22</v>
      </c>
      <c r="C1043" t="s">
        <v>16</v>
      </c>
      <c r="D1043">
        <v>11.6</v>
      </c>
      <c r="E1043">
        <v>2</v>
      </c>
    </row>
    <row r="1044" spans="1:5">
      <c r="A1044" t="s">
        <v>14</v>
      </c>
      <c r="B1044" t="s">
        <v>22</v>
      </c>
      <c r="C1044" t="s">
        <v>16</v>
      </c>
      <c r="D1044">
        <v>9.1999999999999993</v>
      </c>
      <c r="E1044">
        <v>1.5</v>
      </c>
    </row>
    <row r="1045" spans="1:5">
      <c r="A1045" t="s">
        <v>14</v>
      </c>
      <c r="B1045" t="s">
        <v>22</v>
      </c>
      <c r="C1045" t="s">
        <v>16</v>
      </c>
      <c r="D1045">
        <v>8.6999999999999993</v>
      </c>
      <c r="E1045">
        <v>2.5</v>
      </c>
    </row>
    <row r="1046" spans="1:5">
      <c r="A1046" t="s">
        <v>14</v>
      </c>
      <c r="B1046" t="s">
        <v>22</v>
      </c>
      <c r="C1046" t="s">
        <v>16</v>
      </c>
      <c r="D1046">
        <v>0</v>
      </c>
      <c r="E1046">
        <v>0</v>
      </c>
    </row>
    <row r="1047" spans="1:5">
      <c r="A1047" t="s">
        <v>14</v>
      </c>
      <c r="B1047" t="s">
        <v>22</v>
      </c>
      <c r="C1047" t="s">
        <v>16</v>
      </c>
      <c r="D1047">
        <v>0</v>
      </c>
      <c r="E1047">
        <v>0</v>
      </c>
    </row>
    <row r="1048" spans="1:5">
      <c r="A1048" t="s">
        <v>14</v>
      </c>
      <c r="B1048" t="s">
        <v>22</v>
      </c>
      <c r="C1048" t="s">
        <v>16</v>
      </c>
      <c r="D1048">
        <v>0</v>
      </c>
      <c r="E1048">
        <v>0</v>
      </c>
    </row>
    <row r="1049" spans="1:5">
      <c r="A1049" t="s">
        <v>14</v>
      </c>
      <c r="B1049" t="s">
        <v>22</v>
      </c>
      <c r="C1049" t="s">
        <v>16</v>
      </c>
      <c r="D1049">
        <v>0</v>
      </c>
      <c r="E1049">
        <v>0</v>
      </c>
    </row>
    <row r="1050" spans="1:5">
      <c r="A1050" t="s">
        <v>14</v>
      </c>
      <c r="B1050" t="s">
        <v>22</v>
      </c>
      <c r="C1050" t="s">
        <v>16</v>
      </c>
      <c r="D1050">
        <v>0</v>
      </c>
      <c r="E1050">
        <v>0</v>
      </c>
    </row>
    <row r="1051" spans="1:5">
      <c r="A1051" t="s">
        <v>14</v>
      </c>
      <c r="B1051" t="s">
        <v>22</v>
      </c>
      <c r="C1051" t="s">
        <v>16</v>
      </c>
      <c r="D1051">
        <v>0</v>
      </c>
      <c r="E1051">
        <v>0</v>
      </c>
    </row>
    <row r="1052" spans="1:5">
      <c r="A1052" t="s">
        <v>14</v>
      </c>
      <c r="B1052" t="s">
        <v>22</v>
      </c>
      <c r="C1052" t="s">
        <v>16</v>
      </c>
      <c r="D1052">
        <v>0</v>
      </c>
      <c r="E1052">
        <v>0</v>
      </c>
    </row>
    <row r="1053" spans="1:5">
      <c r="A1053" t="s">
        <v>14</v>
      </c>
      <c r="B1053" t="s">
        <v>22</v>
      </c>
      <c r="C1053" t="s">
        <v>16</v>
      </c>
      <c r="D1053">
        <v>0</v>
      </c>
      <c r="E1053">
        <v>0</v>
      </c>
    </row>
    <row r="1054" spans="1:5">
      <c r="A1054" t="s">
        <v>14</v>
      </c>
      <c r="B1054" t="s">
        <v>22</v>
      </c>
      <c r="C1054" t="s">
        <v>16</v>
      </c>
      <c r="D1054">
        <v>0</v>
      </c>
      <c r="E1054">
        <v>0</v>
      </c>
    </row>
    <row r="1055" spans="1:5">
      <c r="A1055" t="s">
        <v>14</v>
      </c>
      <c r="B1055" t="s">
        <v>22</v>
      </c>
      <c r="C1055" t="s">
        <v>16</v>
      </c>
      <c r="D1055">
        <v>0</v>
      </c>
      <c r="E1055">
        <v>0</v>
      </c>
    </row>
    <row r="1056" spans="1:5">
      <c r="A1056" t="s">
        <v>14</v>
      </c>
      <c r="B1056" t="s">
        <v>22</v>
      </c>
      <c r="C1056" t="s">
        <v>16</v>
      </c>
      <c r="D1056">
        <v>0</v>
      </c>
      <c r="E1056">
        <v>0</v>
      </c>
    </row>
    <row r="1057" spans="1:5">
      <c r="A1057" t="s">
        <v>14</v>
      </c>
      <c r="B1057" t="s">
        <v>22</v>
      </c>
      <c r="C1057" t="s">
        <v>16</v>
      </c>
      <c r="D1057">
        <v>0</v>
      </c>
      <c r="E1057">
        <v>0</v>
      </c>
    </row>
    <row r="1058" spans="1:5">
      <c r="A1058" t="s">
        <v>14</v>
      </c>
      <c r="B1058" t="s">
        <v>22</v>
      </c>
      <c r="C1058" t="s">
        <v>16</v>
      </c>
      <c r="D1058">
        <v>0</v>
      </c>
      <c r="E1058">
        <v>0</v>
      </c>
    </row>
    <row r="1059" spans="1:5">
      <c r="A1059" t="s">
        <v>14</v>
      </c>
      <c r="B1059" t="s">
        <v>22</v>
      </c>
      <c r="C1059" t="s">
        <v>16</v>
      </c>
      <c r="D1059">
        <v>0</v>
      </c>
      <c r="E1059">
        <v>0</v>
      </c>
    </row>
    <row r="1060" spans="1:5">
      <c r="A1060" t="s">
        <v>14</v>
      </c>
      <c r="B1060" t="s">
        <v>22</v>
      </c>
      <c r="C1060" t="s">
        <v>16</v>
      </c>
      <c r="D1060">
        <v>0</v>
      </c>
      <c r="E1060">
        <v>0</v>
      </c>
    </row>
    <row r="1061" spans="1:5">
      <c r="A1061" t="s">
        <v>14</v>
      </c>
      <c r="B1061" t="s">
        <v>22</v>
      </c>
      <c r="C1061" t="s">
        <v>16</v>
      </c>
      <c r="D1061">
        <v>0</v>
      </c>
      <c r="E1061">
        <v>0</v>
      </c>
    </row>
    <row r="1062" spans="1:5">
      <c r="A1062" t="s">
        <v>14</v>
      </c>
      <c r="B1062" t="s">
        <v>22</v>
      </c>
      <c r="C1062" t="s">
        <v>16</v>
      </c>
      <c r="D1062">
        <v>0</v>
      </c>
      <c r="E1062">
        <v>0</v>
      </c>
    </row>
    <row r="1063" spans="1:5">
      <c r="A1063" t="s">
        <v>14</v>
      </c>
      <c r="B1063" t="s">
        <v>22</v>
      </c>
      <c r="C1063" t="s">
        <v>16</v>
      </c>
      <c r="D1063">
        <v>0</v>
      </c>
      <c r="E1063">
        <v>0</v>
      </c>
    </row>
    <row r="1064" spans="1:5">
      <c r="A1064" t="s">
        <v>14</v>
      </c>
      <c r="B1064" t="s">
        <v>22</v>
      </c>
      <c r="C1064" t="s">
        <v>16</v>
      </c>
      <c r="D1064">
        <v>0</v>
      </c>
      <c r="E1064">
        <v>0</v>
      </c>
    </row>
    <row r="1065" spans="1:5">
      <c r="A1065" t="s">
        <v>14</v>
      </c>
      <c r="B1065" t="s">
        <v>22</v>
      </c>
      <c r="C1065" t="s">
        <v>16</v>
      </c>
      <c r="D1065">
        <v>0</v>
      </c>
      <c r="E1065">
        <v>0</v>
      </c>
    </row>
    <row r="1066" spans="1:5">
      <c r="A1066" t="s">
        <v>14</v>
      </c>
      <c r="B1066" t="s">
        <v>22</v>
      </c>
      <c r="C1066" t="s">
        <v>16</v>
      </c>
      <c r="D1066">
        <v>0</v>
      </c>
      <c r="E1066">
        <v>0</v>
      </c>
    </row>
    <row r="1067" spans="1:5">
      <c r="A1067" t="s">
        <v>14</v>
      </c>
      <c r="B1067" t="s">
        <v>22</v>
      </c>
      <c r="C1067" t="s">
        <v>16</v>
      </c>
      <c r="D1067">
        <v>0</v>
      </c>
      <c r="E1067">
        <v>0</v>
      </c>
    </row>
    <row r="1068" spans="1:5">
      <c r="A1068" t="s">
        <v>14</v>
      </c>
      <c r="B1068" t="s">
        <v>22</v>
      </c>
      <c r="C1068" t="s">
        <v>16</v>
      </c>
      <c r="D1068">
        <v>0</v>
      </c>
      <c r="E1068">
        <v>0</v>
      </c>
    </row>
    <row r="1069" spans="1:5">
      <c r="A1069" t="s">
        <v>14</v>
      </c>
      <c r="B1069" t="s">
        <v>22</v>
      </c>
      <c r="C1069" t="s">
        <v>16</v>
      </c>
      <c r="D1069">
        <v>0</v>
      </c>
      <c r="E1069">
        <v>0</v>
      </c>
    </row>
    <row r="1070" spans="1:5">
      <c r="A1070" t="s">
        <v>14</v>
      </c>
      <c r="B1070" t="s">
        <v>22</v>
      </c>
      <c r="C1070" t="s">
        <v>16</v>
      </c>
      <c r="D1070">
        <v>0</v>
      </c>
      <c r="E1070">
        <v>0</v>
      </c>
    </row>
    <row r="1071" spans="1:5">
      <c r="A1071" t="s">
        <v>14</v>
      </c>
      <c r="B1071" t="s">
        <v>22</v>
      </c>
      <c r="C1071" t="s">
        <v>16</v>
      </c>
      <c r="D1071">
        <v>0</v>
      </c>
      <c r="E1071">
        <v>0</v>
      </c>
    </row>
    <row r="1072" spans="1:5">
      <c r="A1072" t="s">
        <v>14</v>
      </c>
      <c r="B1072" t="s">
        <v>22</v>
      </c>
      <c r="C1072" t="s">
        <v>16</v>
      </c>
      <c r="D1072">
        <v>0</v>
      </c>
      <c r="E1072">
        <v>0</v>
      </c>
    </row>
    <row r="1073" spans="1:5">
      <c r="A1073" t="s">
        <v>14</v>
      </c>
      <c r="B1073" t="s">
        <v>22</v>
      </c>
      <c r="C1073" t="s">
        <v>16</v>
      </c>
      <c r="D1073">
        <v>0</v>
      </c>
      <c r="E1073">
        <v>0</v>
      </c>
    </row>
    <row r="1074" spans="1:5">
      <c r="A1074" t="s">
        <v>14</v>
      </c>
      <c r="B1074" t="s">
        <v>22</v>
      </c>
      <c r="C1074" t="s">
        <v>16</v>
      </c>
      <c r="D1074">
        <v>0</v>
      </c>
      <c r="E1074">
        <v>0</v>
      </c>
    </row>
    <row r="1075" spans="1:5">
      <c r="A1075" t="s">
        <v>14</v>
      </c>
      <c r="B1075" t="s">
        <v>22</v>
      </c>
      <c r="C1075" t="s">
        <v>16</v>
      </c>
      <c r="D1075">
        <v>0</v>
      </c>
      <c r="E1075">
        <v>0</v>
      </c>
    </row>
    <row r="1076" spans="1:5">
      <c r="A1076" t="s">
        <v>14</v>
      </c>
      <c r="B1076" t="s">
        <v>22</v>
      </c>
      <c r="C1076" t="s">
        <v>16</v>
      </c>
      <c r="D1076">
        <v>0</v>
      </c>
      <c r="E1076">
        <v>0</v>
      </c>
    </row>
    <row r="1077" spans="1:5">
      <c r="A1077" t="s">
        <v>14</v>
      </c>
      <c r="B1077" t="s">
        <v>22</v>
      </c>
      <c r="C1077" t="s">
        <v>16</v>
      </c>
      <c r="D1077">
        <v>0</v>
      </c>
      <c r="E1077">
        <v>0</v>
      </c>
    </row>
    <row r="1078" spans="1:5">
      <c r="A1078" t="s">
        <v>14</v>
      </c>
      <c r="B1078" t="s">
        <v>22</v>
      </c>
      <c r="C1078" t="s">
        <v>16</v>
      </c>
      <c r="D1078">
        <v>0</v>
      </c>
      <c r="E1078">
        <v>0</v>
      </c>
    </row>
    <row r="1079" spans="1:5">
      <c r="A1079" t="s">
        <v>14</v>
      </c>
      <c r="B1079" t="s">
        <v>22</v>
      </c>
      <c r="C1079" t="s">
        <v>16</v>
      </c>
      <c r="D1079">
        <v>0</v>
      </c>
      <c r="E1079">
        <v>0</v>
      </c>
    </row>
    <row r="1080" spans="1:5">
      <c r="A1080" t="s">
        <v>14</v>
      </c>
      <c r="B1080" t="s">
        <v>22</v>
      </c>
      <c r="C1080" t="s">
        <v>16</v>
      </c>
      <c r="D1080">
        <v>0</v>
      </c>
      <c r="E1080">
        <v>0</v>
      </c>
    </row>
    <row r="1081" spans="1:5">
      <c r="A1081" t="s">
        <v>14</v>
      </c>
      <c r="B1081" t="s">
        <v>22</v>
      </c>
      <c r="C1081" t="s">
        <v>16</v>
      </c>
      <c r="D1081">
        <v>0</v>
      </c>
      <c r="E1081">
        <v>0</v>
      </c>
    </row>
    <row r="1082" spans="1:5">
      <c r="A1082" t="s">
        <v>14</v>
      </c>
      <c r="B1082" t="s">
        <v>22</v>
      </c>
      <c r="C1082" t="s">
        <v>16</v>
      </c>
      <c r="D1082">
        <v>0</v>
      </c>
      <c r="E1082">
        <v>0</v>
      </c>
    </row>
    <row r="1083" spans="1:5">
      <c r="A1083" t="s">
        <v>14</v>
      </c>
      <c r="B1083" t="s">
        <v>22</v>
      </c>
      <c r="C1083" t="s">
        <v>16</v>
      </c>
      <c r="D1083">
        <v>0</v>
      </c>
      <c r="E1083">
        <v>0</v>
      </c>
    </row>
    <row r="1084" spans="1:5">
      <c r="A1084" t="s">
        <v>14</v>
      </c>
      <c r="B1084" t="s">
        <v>22</v>
      </c>
      <c r="C1084" t="s">
        <v>16</v>
      </c>
      <c r="D1084">
        <v>0</v>
      </c>
      <c r="E1084">
        <v>0</v>
      </c>
    </row>
    <row r="1085" spans="1:5">
      <c r="A1085" t="s">
        <v>14</v>
      </c>
      <c r="B1085" t="s">
        <v>22</v>
      </c>
      <c r="C1085" t="s">
        <v>16</v>
      </c>
      <c r="D1085">
        <v>0</v>
      </c>
      <c r="E1085">
        <v>0</v>
      </c>
    </row>
    <row r="1086" spans="1:5">
      <c r="A1086" t="s">
        <v>14</v>
      </c>
      <c r="B1086" t="s">
        <v>22</v>
      </c>
      <c r="C1086" t="s">
        <v>16</v>
      </c>
      <c r="D1086">
        <v>0</v>
      </c>
      <c r="E1086">
        <v>0</v>
      </c>
    </row>
    <row r="1087" spans="1:5">
      <c r="A1087" t="s">
        <v>14</v>
      </c>
      <c r="B1087" t="s">
        <v>22</v>
      </c>
      <c r="C1087" t="s">
        <v>16</v>
      </c>
      <c r="D1087">
        <v>0</v>
      </c>
      <c r="E1087">
        <v>0</v>
      </c>
    </row>
    <row r="1088" spans="1:5">
      <c r="A1088" t="s">
        <v>14</v>
      </c>
      <c r="B1088" t="s">
        <v>22</v>
      </c>
      <c r="C1088" t="s">
        <v>16</v>
      </c>
      <c r="D1088">
        <v>0</v>
      </c>
      <c r="E1088">
        <v>0</v>
      </c>
    </row>
    <row r="1089" spans="1:5">
      <c r="A1089" t="s">
        <v>14</v>
      </c>
      <c r="B1089" t="s">
        <v>22</v>
      </c>
      <c r="C1089" t="s">
        <v>16</v>
      </c>
      <c r="D1089">
        <v>0</v>
      </c>
      <c r="E1089">
        <v>0</v>
      </c>
    </row>
    <row r="1090" spans="1:5">
      <c r="A1090" t="s">
        <v>14</v>
      </c>
      <c r="B1090" t="s">
        <v>22</v>
      </c>
      <c r="C1090" t="s">
        <v>16</v>
      </c>
      <c r="D1090">
        <v>0</v>
      </c>
      <c r="E1090">
        <v>0</v>
      </c>
    </row>
    <row r="1091" spans="1:5">
      <c r="A1091" t="s">
        <v>14</v>
      </c>
      <c r="B1091" t="s">
        <v>22</v>
      </c>
      <c r="C1091" t="s">
        <v>16</v>
      </c>
      <c r="D1091">
        <v>0</v>
      </c>
      <c r="E1091">
        <v>0</v>
      </c>
    </row>
    <row r="1092" spans="1:5">
      <c r="A1092" t="s">
        <v>14</v>
      </c>
      <c r="B1092" t="s">
        <v>22</v>
      </c>
      <c r="C1092" t="s">
        <v>16</v>
      </c>
      <c r="D1092">
        <v>0</v>
      </c>
      <c r="E1092">
        <v>0</v>
      </c>
    </row>
    <row r="1093" spans="1:5">
      <c r="A1093" t="s">
        <v>14</v>
      </c>
      <c r="B1093" t="s">
        <v>22</v>
      </c>
      <c r="C1093" t="s">
        <v>16</v>
      </c>
      <c r="D1093">
        <v>0</v>
      </c>
      <c r="E1093">
        <v>0</v>
      </c>
    </row>
    <row r="1094" spans="1:5">
      <c r="A1094" t="s">
        <v>14</v>
      </c>
      <c r="B1094" t="s">
        <v>22</v>
      </c>
      <c r="C1094" t="s">
        <v>16</v>
      </c>
      <c r="D1094">
        <v>0</v>
      </c>
      <c r="E1094">
        <v>0</v>
      </c>
    </row>
    <row r="1095" spans="1:5">
      <c r="A1095" t="s">
        <v>14</v>
      </c>
      <c r="B1095" t="s">
        <v>22</v>
      </c>
      <c r="C1095" t="s">
        <v>16</v>
      </c>
      <c r="D1095">
        <v>0</v>
      </c>
      <c r="E1095">
        <v>0</v>
      </c>
    </row>
    <row r="1096" spans="1:5">
      <c r="A1096" t="s">
        <v>14</v>
      </c>
      <c r="B1096" t="s">
        <v>22</v>
      </c>
      <c r="C1096" t="s">
        <v>16</v>
      </c>
      <c r="D1096">
        <v>0</v>
      </c>
      <c r="E1096">
        <v>0</v>
      </c>
    </row>
    <row r="1097" spans="1:5">
      <c r="A1097" t="s">
        <v>14</v>
      </c>
      <c r="B1097" t="s">
        <v>22</v>
      </c>
      <c r="C1097" t="s">
        <v>16</v>
      </c>
      <c r="D1097">
        <v>0</v>
      </c>
      <c r="E1097">
        <v>0</v>
      </c>
    </row>
    <row r="1098" spans="1:5">
      <c r="A1098" t="s">
        <v>14</v>
      </c>
      <c r="B1098" t="s">
        <v>22</v>
      </c>
      <c r="C1098" t="s">
        <v>16</v>
      </c>
      <c r="D1098">
        <v>0</v>
      </c>
      <c r="E1098">
        <v>0</v>
      </c>
    </row>
    <row r="1099" spans="1:5">
      <c r="A1099" t="s">
        <v>14</v>
      </c>
      <c r="B1099" t="s">
        <v>22</v>
      </c>
      <c r="C1099" t="s">
        <v>16</v>
      </c>
      <c r="D1099">
        <v>0</v>
      </c>
      <c r="E1099">
        <v>0</v>
      </c>
    </row>
    <row r="1100" spans="1:5">
      <c r="A1100" t="s">
        <v>14</v>
      </c>
      <c r="B1100" t="s">
        <v>22</v>
      </c>
      <c r="C1100" t="s">
        <v>16</v>
      </c>
      <c r="D1100">
        <v>0</v>
      </c>
      <c r="E1100">
        <v>0</v>
      </c>
    </row>
    <row r="1101" spans="1:5">
      <c r="A1101" t="s">
        <v>14</v>
      </c>
      <c r="B1101" t="s">
        <v>22</v>
      </c>
      <c r="C1101" t="s">
        <v>16</v>
      </c>
      <c r="D1101">
        <v>0</v>
      </c>
      <c r="E1101">
        <v>0</v>
      </c>
    </row>
    <row r="1102" spans="1:5">
      <c r="A1102" t="s">
        <v>14</v>
      </c>
      <c r="B1102" t="s">
        <v>22</v>
      </c>
      <c r="C1102" t="s">
        <v>16</v>
      </c>
      <c r="D1102">
        <v>0</v>
      </c>
      <c r="E1102">
        <v>0</v>
      </c>
    </row>
    <row r="1103" spans="1:5">
      <c r="A1103" t="s">
        <v>14</v>
      </c>
      <c r="B1103" t="s">
        <v>22</v>
      </c>
      <c r="C1103" t="s">
        <v>16</v>
      </c>
      <c r="D1103">
        <v>0</v>
      </c>
      <c r="E1103">
        <v>0</v>
      </c>
    </row>
    <row r="1104" spans="1:5">
      <c r="A1104" t="s">
        <v>14</v>
      </c>
      <c r="B1104" t="s">
        <v>22</v>
      </c>
      <c r="C1104" t="s">
        <v>16</v>
      </c>
      <c r="D1104">
        <v>0</v>
      </c>
      <c r="E1104">
        <v>0</v>
      </c>
    </row>
    <row r="1105" spans="1:5">
      <c r="A1105" t="s">
        <v>14</v>
      </c>
      <c r="B1105" t="s">
        <v>22</v>
      </c>
      <c r="C1105" t="s">
        <v>16</v>
      </c>
      <c r="D1105">
        <v>0</v>
      </c>
      <c r="E1105">
        <v>0</v>
      </c>
    </row>
    <row r="1106" spans="1:5">
      <c r="A1106" t="s">
        <v>14</v>
      </c>
      <c r="B1106" t="s">
        <v>22</v>
      </c>
      <c r="C1106" t="s">
        <v>16</v>
      </c>
      <c r="D1106">
        <v>0</v>
      </c>
      <c r="E1106">
        <v>0</v>
      </c>
    </row>
    <row r="1107" spans="1:5">
      <c r="A1107" t="s">
        <v>14</v>
      </c>
      <c r="B1107" t="s">
        <v>22</v>
      </c>
      <c r="C1107" t="s">
        <v>16</v>
      </c>
      <c r="D1107">
        <v>0</v>
      </c>
      <c r="E1107">
        <v>0</v>
      </c>
    </row>
    <row r="1108" spans="1:5">
      <c r="A1108" t="s">
        <v>14</v>
      </c>
      <c r="B1108" t="s">
        <v>22</v>
      </c>
      <c r="C1108" t="s">
        <v>16</v>
      </c>
      <c r="D1108">
        <v>0</v>
      </c>
      <c r="E1108">
        <v>0</v>
      </c>
    </row>
    <row r="1109" spans="1:5">
      <c r="A1109" t="s">
        <v>14</v>
      </c>
      <c r="B1109" t="s">
        <v>22</v>
      </c>
      <c r="C1109" t="s">
        <v>16</v>
      </c>
      <c r="D1109">
        <v>0</v>
      </c>
      <c r="E1109">
        <v>0</v>
      </c>
    </row>
    <row r="1110" spans="1:5">
      <c r="A1110" t="s">
        <v>14</v>
      </c>
      <c r="B1110" t="s">
        <v>22</v>
      </c>
      <c r="C1110" t="s">
        <v>16</v>
      </c>
      <c r="D1110">
        <v>0</v>
      </c>
      <c r="E1110">
        <v>0</v>
      </c>
    </row>
    <row r="1111" spans="1:5">
      <c r="A1111" t="s">
        <v>14</v>
      </c>
      <c r="B1111" t="s">
        <v>22</v>
      </c>
      <c r="C1111" t="s">
        <v>16</v>
      </c>
      <c r="D1111">
        <v>0</v>
      </c>
      <c r="E1111">
        <v>0</v>
      </c>
    </row>
    <row r="1112" spans="1:5">
      <c r="A1112" t="s">
        <v>14</v>
      </c>
      <c r="B1112" t="s">
        <v>22</v>
      </c>
      <c r="C1112" t="s">
        <v>16</v>
      </c>
      <c r="D1112">
        <v>0</v>
      </c>
      <c r="E1112">
        <v>0</v>
      </c>
    </row>
    <row r="1113" spans="1:5">
      <c r="A1113" t="s">
        <v>14</v>
      </c>
      <c r="B1113" t="s">
        <v>22</v>
      </c>
      <c r="C1113" t="s">
        <v>16</v>
      </c>
      <c r="D1113">
        <v>0</v>
      </c>
      <c r="E1113">
        <v>0</v>
      </c>
    </row>
    <row r="1114" spans="1:5">
      <c r="A1114" t="s">
        <v>14</v>
      </c>
      <c r="B1114" t="s">
        <v>22</v>
      </c>
      <c r="C1114" t="s">
        <v>16</v>
      </c>
      <c r="D1114">
        <v>0</v>
      </c>
      <c r="E1114">
        <v>0</v>
      </c>
    </row>
    <row r="1115" spans="1:5">
      <c r="A1115" t="s">
        <v>14</v>
      </c>
      <c r="B1115" t="s">
        <v>22</v>
      </c>
      <c r="C1115" t="s">
        <v>16</v>
      </c>
      <c r="D1115">
        <v>0</v>
      </c>
      <c r="E1115">
        <v>0</v>
      </c>
    </row>
    <row r="1116" spans="1:5">
      <c r="A1116" t="s">
        <v>14</v>
      </c>
      <c r="B1116" t="s">
        <v>22</v>
      </c>
      <c r="C1116" t="s">
        <v>16</v>
      </c>
      <c r="D1116">
        <v>0</v>
      </c>
      <c r="E1116">
        <v>0</v>
      </c>
    </row>
    <row r="1117" spans="1:5">
      <c r="A1117" t="s">
        <v>14</v>
      </c>
      <c r="B1117" t="s">
        <v>22</v>
      </c>
      <c r="C1117" t="s">
        <v>16</v>
      </c>
      <c r="D1117">
        <v>0</v>
      </c>
      <c r="E1117">
        <v>0</v>
      </c>
    </row>
    <row r="1118" spans="1:5">
      <c r="A1118" t="s">
        <v>14</v>
      </c>
      <c r="B1118" t="s">
        <v>22</v>
      </c>
      <c r="C1118" t="s">
        <v>16</v>
      </c>
      <c r="D1118">
        <v>0</v>
      </c>
      <c r="E1118">
        <v>0</v>
      </c>
    </row>
    <row r="1119" spans="1:5">
      <c r="A1119" t="s">
        <v>14</v>
      </c>
      <c r="B1119" t="s">
        <v>22</v>
      </c>
      <c r="C1119" t="s">
        <v>16</v>
      </c>
      <c r="D1119">
        <v>0</v>
      </c>
      <c r="E1119">
        <v>0</v>
      </c>
    </row>
    <row r="1120" spans="1:5">
      <c r="A1120" t="s">
        <v>14</v>
      </c>
      <c r="B1120" t="s">
        <v>22</v>
      </c>
      <c r="C1120" t="s">
        <v>16</v>
      </c>
      <c r="D1120">
        <v>0</v>
      </c>
      <c r="E1120">
        <v>0</v>
      </c>
    </row>
    <row r="1121" spans="1:5">
      <c r="A1121" t="s">
        <v>14</v>
      </c>
      <c r="B1121" t="s">
        <v>22</v>
      </c>
      <c r="C1121" t="s">
        <v>16</v>
      </c>
      <c r="D1121">
        <v>0</v>
      </c>
      <c r="E1121">
        <v>0</v>
      </c>
    </row>
    <row r="1122" spans="1:5">
      <c r="A1122" t="s">
        <v>14</v>
      </c>
      <c r="B1122" t="s">
        <v>22</v>
      </c>
      <c r="C1122" t="s">
        <v>16</v>
      </c>
      <c r="D1122">
        <v>0</v>
      </c>
      <c r="E1122">
        <v>0</v>
      </c>
    </row>
    <row r="1123" spans="1:5">
      <c r="A1123" t="s">
        <v>14</v>
      </c>
      <c r="B1123" t="s">
        <v>22</v>
      </c>
      <c r="C1123" t="s">
        <v>16</v>
      </c>
      <c r="D1123">
        <v>0</v>
      </c>
      <c r="E1123">
        <v>0</v>
      </c>
    </row>
    <row r="1124" spans="1:5">
      <c r="A1124" t="s">
        <v>14</v>
      </c>
      <c r="B1124" t="s">
        <v>22</v>
      </c>
      <c r="C1124" t="s">
        <v>16</v>
      </c>
      <c r="D1124">
        <v>0</v>
      </c>
      <c r="E1124">
        <v>0</v>
      </c>
    </row>
    <row r="1125" spans="1:5">
      <c r="A1125" t="s">
        <v>14</v>
      </c>
      <c r="B1125" t="s">
        <v>22</v>
      </c>
      <c r="C1125" t="s">
        <v>16</v>
      </c>
      <c r="D1125">
        <v>0</v>
      </c>
      <c r="E1125">
        <v>0</v>
      </c>
    </row>
    <row r="1126" spans="1:5">
      <c r="A1126" t="s">
        <v>14</v>
      </c>
      <c r="B1126" t="s">
        <v>22</v>
      </c>
      <c r="C1126" t="s">
        <v>16</v>
      </c>
      <c r="D1126">
        <v>0</v>
      </c>
      <c r="E1126">
        <v>0</v>
      </c>
    </row>
    <row r="1127" spans="1:5">
      <c r="A1127" t="s">
        <v>14</v>
      </c>
      <c r="B1127" t="s">
        <v>22</v>
      </c>
      <c r="C1127" t="s">
        <v>16</v>
      </c>
      <c r="D1127">
        <v>0</v>
      </c>
      <c r="E1127">
        <v>0</v>
      </c>
    </row>
    <row r="1128" spans="1:5">
      <c r="A1128" t="s">
        <v>14</v>
      </c>
      <c r="B1128" t="s">
        <v>22</v>
      </c>
      <c r="C1128" t="s">
        <v>16</v>
      </c>
      <c r="D1128">
        <v>0</v>
      </c>
      <c r="E1128">
        <v>0</v>
      </c>
    </row>
    <row r="1129" spans="1:5">
      <c r="A1129" t="s">
        <v>14</v>
      </c>
      <c r="B1129" t="s">
        <v>22</v>
      </c>
      <c r="C1129" t="s">
        <v>16</v>
      </c>
      <c r="D1129">
        <v>0</v>
      </c>
      <c r="E1129">
        <v>0</v>
      </c>
    </row>
    <row r="1130" spans="1:5">
      <c r="A1130" t="s">
        <v>14</v>
      </c>
      <c r="B1130" t="s">
        <v>22</v>
      </c>
      <c r="C1130" t="s">
        <v>16</v>
      </c>
      <c r="D1130">
        <v>0</v>
      </c>
      <c r="E1130">
        <v>0</v>
      </c>
    </row>
    <row r="1131" spans="1:5">
      <c r="A1131" t="s">
        <v>14</v>
      </c>
      <c r="B1131" t="s">
        <v>22</v>
      </c>
      <c r="C1131" t="s">
        <v>16</v>
      </c>
      <c r="D1131">
        <v>0</v>
      </c>
      <c r="E1131">
        <v>0</v>
      </c>
    </row>
    <row r="1132" spans="1:5">
      <c r="A1132" t="s">
        <v>14</v>
      </c>
      <c r="B1132" t="s">
        <v>22</v>
      </c>
      <c r="C1132" t="s">
        <v>16</v>
      </c>
      <c r="D1132">
        <v>0</v>
      </c>
      <c r="E1132">
        <v>0</v>
      </c>
    </row>
    <row r="1133" spans="1:5">
      <c r="A1133" t="s">
        <v>14</v>
      </c>
      <c r="B1133" t="s">
        <v>22</v>
      </c>
      <c r="C1133" t="s">
        <v>16</v>
      </c>
      <c r="D1133">
        <v>0</v>
      </c>
      <c r="E1133">
        <v>0</v>
      </c>
    </row>
    <row r="1134" spans="1:5">
      <c r="A1134" t="s">
        <v>14</v>
      </c>
      <c r="B1134" t="s">
        <v>22</v>
      </c>
      <c r="C1134" t="s">
        <v>16</v>
      </c>
      <c r="D1134">
        <v>0</v>
      </c>
      <c r="E1134">
        <v>0</v>
      </c>
    </row>
    <row r="1135" spans="1:5">
      <c r="A1135" t="s">
        <v>14</v>
      </c>
      <c r="B1135" t="s">
        <v>22</v>
      </c>
      <c r="C1135" t="s">
        <v>16</v>
      </c>
      <c r="D1135">
        <v>0</v>
      </c>
      <c r="E1135">
        <v>0</v>
      </c>
    </row>
    <row r="1136" spans="1:5">
      <c r="A1136" t="s">
        <v>14</v>
      </c>
      <c r="B1136" t="s">
        <v>22</v>
      </c>
      <c r="C1136" t="s">
        <v>16</v>
      </c>
      <c r="D1136">
        <v>0</v>
      </c>
      <c r="E1136">
        <v>0</v>
      </c>
    </row>
    <row r="1137" spans="1:5">
      <c r="A1137" t="s">
        <v>14</v>
      </c>
      <c r="B1137" t="s">
        <v>22</v>
      </c>
      <c r="C1137" t="s">
        <v>16</v>
      </c>
      <c r="D1137">
        <v>0</v>
      </c>
      <c r="E1137">
        <v>0</v>
      </c>
    </row>
    <row r="1138" spans="1:5">
      <c r="A1138" t="s">
        <v>14</v>
      </c>
      <c r="B1138" t="s">
        <v>22</v>
      </c>
      <c r="C1138" t="s">
        <v>16</v>
      </c>
      <c r="D1138">
        <v>0</v>
      </c>
      <c r="E1138">
        <v>0</v>
      </c>
    </row>
    <row r="1139" spans="1:5">
      <c r="A1139" t="s">
        <v>14</v>
      </c>
      <c r="B1139" t="s">
        <v>22</v>
      </c>
      <c r="C1139" t="s">
        <v>16</v>
      </c>
      <c r="D1139">
        <v>0</v>
      </c>
      <c r="E1139">
        <v>0</v>
      </c>
    </row>
    <row r="1140" spans="1:5">
      <c r="A1140" t="s">
        <v>14</v>
      </c>
      <c r="B1140" t="s">
        <v>22</v>
      </c>
      <c r="C1140" t="s">
        <v>16</v>
      </c>
      <c r="D1140">
        <v>0</v>
      </c>
      <c r="E1140">
        <v>0</v>
      </c>
    </row>
    <row r="1141" spans="1:5">
      <c r="A1141" t="s">
        <v>14</v>
      </c>
      <c r="B1141" t="s">
        <v>22</v>
      </c>
      <c r="C1141" t="s">
        <v>16</v>
      </c>
      <c r="D1141">
        <v>0</v>
      </c>
      <c r="E1141">
        <v>0</v>
      </c>
    </row>
    <row r="1142" spans="1:5">
      <c r="A1142" t="s">
        <v>14</v>
      </c>
      <c r="B1142" t="s">
        <v>22</v>
      </c>
      <c r="C1142" t="s">
        <v>16</v>
      </c>
      <c r="D1142">
        <v>0</v>
      </c>
      <c r="E1142">
        <v>0</v>
      </c>
    </row>
    <row r="1143" spans="1:5">
      <c r="A1143" t="s">
        <v>14</v>
      </c>
      <c r="B1143" t="s">
        <v>22</v>
      </c>
      <c r="C1143" t="s">
        <v>16</v>
      </c>
      <c r="D1143">
        <v>0</v>
      </c>
      <c r="E1143">
        <v>0</v>
      </c>
    </row>
    <row r="1144" spans="1:5">
      <c r="A1144" t="s">
        <v>14</v>
      </c>
      <c r="B1144" t="s">
        <v>22</v>
      </c>
      <c r="C1144" t="s">
        <v>16</v>
      </c>
      <c r="D1144">
        <v>0</v>
      </c>
      <c r="E1144">
        <v>0</v>
      </c>
    </row>
    <row r="1145" spans="1:5">
      <c r="A1145" t="s">
        <v>14</v>
      </c>
      <c r="B1145" t="s">
        <v>22</v>
      </c>
      <c r="C1145" t="s">
        <v>16</v>
      </c>
      <c r="D1145">
        <v>0</v>
      </c>
      <c r="E1145">
        <v>0</v>
      </c>
    </row>
    <row r="1146" spans="1:5">
      <c r="A1146" t="s">
        <v>14</v>
      </c>
      <c r="B1146" t="s">
        <v>22</v>
      </c>
      <c r="C1146" t="s">
        <v>16</v>
      </c>
      <c r="D1146">
        <v>0</v>
      </c>
      <c r="E1146">
        <v>0</v>
      </c>
    </row>
    <row r="1147" spans="1:5">
      <c r="A1147" t="s">
        <v>14</v>
      </c>
      <c r="B1147" t="s">
        <v>22</v>
      </c>
      <c r="C1147" t="s">
        <v>16</v>
      </c>
      <c r="D1147">
        <v>0</v>
      </c>
      <c r="E1147">
        <v>0</v>
      </c>
    </row>
    <row r="1148" spans="1:5">
      <c r="A1148" t="s">
        <v>14</v>
      </c>
      <c r="B1148" t="s">
        <v>22</v>
      </c>
      <c r="C1148" t="s">
        <v>16</v>
      </c>
      <c r="D1148">
        <v>0</v>
      </c>
      <c r="E1148">
        <v>0</v>
      </c>
    </row>
    <row r="1149" spans="1:5">
      <c r="A1149" t="s">
        <v>14</v>
      </c>
      <c r="B1149" t="s">
        <v>22</v>
      </c>
      <c r="C1149" t="s">
        <v>16</v>
      </c>
      <c r="D1149">
        <v>0</v>
      </c>
      <c r="E1149">
        <v>0</v>
      </c>
    </row>
    <row r="1150" spans="1:5">
      <c r="A1150" t="s">
        <v>14</v>
      </c>
      <c r="B1150" t="s">
        <v>22</v>
      </c>
      <c r="C1150" t="s">
        <v>16</v>
      </c>
      <c r="D1150">
        <v>0</v>
      </c>
      <c r="E1150">
        <v>0</v>
      </c>
    </row>
    <row r="1151" spans="1:5">
      <c r="A1151" t="s">
        <v>14</v>
      </c>
      <c r="B1151" t="s">
        <v>22</v>
      </c>
      <c r="C1151" t="s">
        <v>16</v>
      </c>
      <c r="D1151">
        <v>0</v>
      </c>
      <c r="E1151">
        <v>0</v>
      </c>
    </row>
    <row r="1152" spans="1:5">
      <c r="A1152" t="s">
        <v>14</v>
      </c>
      <c r="B1152" t="s">
        <v>22</v>
      </c>
      <c r="C1152" t="s">
        <v>16</v>
      </c>
      <c r="D1152">
        <v>0</v>
      </c>
      <c r="E1152">
        <v>0</v>
      </c>
    </row>
    <row r="1153" spans="1:5">
      <c r="A1153" t="s">
        <v>14</v>
      </c>
      <c r="B1153" t="s">
        <v>22</v>
      </c>
      <c r="C1153" t="s">
        <v>16</v>
      </c>
      <c r="D1153">
        <v>0</v>
      </c>
      <c r="E1153">
        <v>0</v>
      </c>
    </row>
    <row r="1154" spans="1:5">
      <c r="A1154" t="s">
        <v>14</v>
      </c>
      <c r="B1154" t="s">
        <v>22</v>
      </c>
      <c r="C1154" t="s">
        <v>16</v>
      </c>
      <c r="D1154">
        <v>0</v>
      </c>
      <c r="E1154">
        <v>0</v>
      </c>
    </row>
    <row r="1155" spans="1:5">
      <c r="A1155" t="s">
        <v>14</v>
      </c>
      <c r="B1155" t="s">
        <v>22</v>
      </c>
      <c r="C1155" t="s">
        <v>16</v>
      </c>
      <c r="D1155">
        <v>0</v>
      </c>
      <c r="E1155">
        <v>0</v>
      </c>
    </row>
    <row r="1156" spans="1:5">
      <c r="A1156" t="s">
        <v>14</v>
      </c>
      <c r="B1156" t="s">
        <v>22</v>
      </c>
      <c r="C1156" t="s">
        <v>16</v>
      </c>
      <c r="D1156">
        <v>0</v>
      </c>
      <c r="E1156">
        <v>0</v>
      </c>
    </row>
    <row r="1157" spans="1:5">
      <c r="A1157" t="s">
        <v>14</v>
      </c>
      <c r="B1157" t="s">
        <v>22</v>
      </c>
      <c r="C1157" t="s">
        <v>16</v>
      </c>
      <c r="D1157">
        <v>0</v>
      </c>
      <c r="E1157">
        <v>0</v>
      </c>
    </row>
    <row r="1158" spans="1:5">
      <c r="A1158" t="s">
        <v>14</v>
      </c>
      <c r="B1158" t="s">
        <v>22</v>
      </c>
      <c r="C1158" t="s">
        <v>16</v>
      </c>
      <c r="D1158">
        <v>0</v>
      </c>
      <c r="E1158">
        <v>0</v>
      </c>
    </row>
    <row r="1159" spans="1:5">
      <c r="A1159" t="s">
        <v>14</v>
      </c>
      <c r="B1159" t="s">
        <v>22</v>
      </c>
      <c r="C1159" t="s">
        <v>16</v>
      </c>
      <c r="D1159">
        <v>0</v>
      </c>
      <c r="E1159">
        <v>0</v>
      </c>
    </row>
    <row r="1160" spans="1:5">
      <c r="A1160" t="s">
        <v>14</v>
      </c>
      <c r="B1160" t="s">
        <v>22</v>
      </c>
      <c r="C1160" t="s">
        <v>16</v>
      </c>
      <c r="D1160">
        <v>0</v>
      </c>
      <c r="E1160">
        <v>0</v>
      </c>
    </row>
    <row r="1161" spans="1:5">
      <c r="A1161" t="s">
        <v>14</v>
      </c>
      <c r="B1161" t="s">
        <v>22</v>
      </c>
      <c r="C1161" t="s">
        <v>16</v>
      </c>
      <c r="D1161">
        <v>0</v>
      </c>
      <c r="E1161">
        <v>0</v>
      </c>
    </row>
    <row r="1162" spans="1:5">
      <c r="A1162" t="s">
        <v>14</v>
      </c>
      <c r="B1162" t="s">
        <v>22</v>
      </c>
      <c r="C1162" t="s">
        <v>16</v>
      </c>
      <c r="D1162">
        <v>0</v>
      </c>
      <c r="E1162">
        <v>0</v>
      </c>
    </row>
    <row r="1163" spans="1:5">
      <c r="A1163" t="s">
        <v>14</v>
      </c>
      <c r="B1163" t="s">
        <v>22</v>
      </c>
      <c r="C1163" t="s">
        <v>16</v>
      </c>
      <c r="D1163">
        <v>0</v>
      </c>
      <c r="E1163">
        <v>0</v>
      </c>
    </row>
    <row r="1164" spans="1:5">
      <c r="A1164" t="s">
        <v>14</v>
      </c>
      <c r="B1164" t="s">
        <v>22</v>
      </c>
      <c r="C1164" t="s">
        <v>16</v>
      </c>
      <c r="D1164">
        <v>0</v>
      </c>
      <c r="E1164">
        <v>0</v>
      </c>
    </row>
    <row r="1165" spans="1:5">
      <c r="A1165" t="s">
        <v>14</v>
      </c>
      <c r="B1165" t="s">
        <v>22</v>
      </c>
      <c r="C1165" t="s">
        <v>16</v>
      </c>
      <c r="D1165">
        <v>0</v>
      </c>
      <c r="E1165">
        <v>0</v>
      </c>
    </row>
    <row r="1166" spans="1:5">
      <c r="A1166" t="s">
        <v>14</v>
      </c>
      <c r="B1166" t="s">
        <v>22</v>
      </c>
      <c r="C1166" t="s">
        <v>16</v>
      </c>
      <c r="D1166">
        <v>0</v>
      </c>
      <c r="E1166">
        <v>0</v>
      </c>
    </row>
    <row r="1167" spans="1:5">
      <c r="A1167" t="s">
        <v>14</v>
      </c>
      <c r="B1167" t="s">
        <v>22</v>
      </c>
      <c r="C1167" t="s">
        <v>16</v>
      </c>
      <c r="D1167">
        <v>0</v>
      </c>
      <c r="E1167">
        <v>0</v>
      </c>
    </row>
    <row r="1168" spans="1:5">
      <c r="A1168" t="s">
        <v>14</v>
      </c>
      <c r="B1168" t="s">
        <v>22</v>
      </c>
      <c r="C1168" t="s">
        <v>16</v>
      </c>
      <c r="D1168">
        <v>0</v>
      </c>
      <c r="E1168">
        <v>0</v>
      </c>
    </row>
    <row r="1169" spans="1:5">
      <c r="A1169" t="s">
        <v>14</v>
      </c>
      <c r="B1169" t="s">
        <v>22</v>
      </c>
      <c r="C1169" t="s">
        <v>16</v>
      </c>
      <c r="D1169">
        <v>0</v>
      </c>
      <c r="E1169">
        <v>0</v>
      </c>
    </row>
    <row r="1170" spans="1:5">
      <c r="A1170" t="s">
        <v>14</v>
      </c>
      <c r="B1170" t="s">
        <v>22</v>
      </c>
      <c r="C1170" t="s">
        <v>16</v>
      </c>
      <c r="D1170">
        <v>0</v>
      </c>
      <c r="E1170">
        <v>0</v>
      </c>
    </row>
    <row r="1171" spans="1:5">
      <c r="A1171" t="s">
        <v>14</v>
      </c>
      <c r="B1171" t="s">
        <v>22</v>
      </c>
      <c r="C1171" t="s">
        <v>16</v>
      </c>
      <c r="D1171">
        <v>0</v>
      </c>
      <c r="E1171">
        <v>0</v>
      </c>
    </row>
    <row r="1172" spans="1:5">
      <c r="A1172" t="s">
        <v>14</v>
      </c>
      <c r="B1172" t="s">
        <v>22</v>
      </c>
      <c r="C1172" t="s">
        <v>16</v>
      </c>
      <c r="D1172">
        <v>0</v>
      </c>
      <c r="E1172">
        <v>0</v>
      </c>
    </row>
    <row r="1173" spans="1:5">
      <c r="A1173" t="s">
        <v>14</v>
      </c>
      <c r="B1173" t="s">
        <v>22</v>
      </c>
      <c r="C1173" t="s">
        <v>16</v>
      </c>
      <c r="D1173">
        <v>0</v>
      </c>
      <c r="E1173">
        <v>0</v>
      </c>
    </row>
    <row r="1174" spans="1:5">
      <c r="A1174" t="s">
        <v>14</v>
      </c>
      <c r="B1174" t="s">
        <v>22</v>
      </c>
      <c r="C1174" t="s">
        <v>16</v>
      </c>
      <c r="D1174">
        <v>0</v>
      </c>
      <c r="E1174">
        <v>0</v>
      </c>
    </row>
    <row r="1175" spans="1:5">
      <c r="A1175" t="s">
        <v>14</v>
      </c>
      <c r="B1175" t="s">
        <v>22</v>
      </c>
      <c r="C1175" t="s">
        <v>16</v>
      </c>
      <c r="D1175">
        <v>0</v>
      </c>
      <c r="E1175">
        <v>0</v>
      </c>
    </row>
    <row r="1176" spans="1:5">
      <c r="A1176" t="s">
        <v>14</v>
      </c>
      <c r="B1176" t="s">
        <v>22</v>
      </c>
      <c r="C1176" t="s">
        <v>16</v>
      </c>
      <c r="D1176">
        <v>0</v>
      </c>
      <c r="E1176">
        <v>0</v>
      </c>
    </row>
    <row r="1177" spans="1:5">
      <c r="A1177" t="s">
        <v>14</v>
      </c>
      <c r="B1177" t="s">
        <v>22</v>
      </c>
      <c r="C1177" t="s">
        <v>16</v>
      </c>
      <c r="D1177">
        <v>0</v>
      </c>
      <c r="E1177">
        <v>0</v>
      </c>
    </row>
    <row r="1178" spans="1:5">
      <c r="A1178" t="s">
        <v>14</v>
      </c>
      <c r="B1178" t="s">
        <v>22</v>
      </c>
      <c r="C1178" t="s">
        <v>16</v>
      </c>
      <c r="D1178">
        <v>0</v>
      </c>
      <c r="E1178">
        <v>0</v>
      </c>
    </row>
    <row r="1179" spans="1:5">
      <c r="A1179" t="s">
        <v>14</v>
      </c>
      <c r="B1179" t="s">
        <v>22</v>
      </c>
      <c r="C1179" t="s">
        <v>16</v>
      </c>
      <c r="D1179">
        <v>0</v>
      </c>
      <c r="E1179">
        <v>0</v>
      </c>
    </row>
    <row r="1180" spans="1:5">
      <c r="A1180" t="s">
        <v>14</v>
      </c>
      <c r="B1180" t="s">
        <v>31</v>
      </c>
      <c r="C1180" t="s">
        <v>9</v>
      </c>
      <c r="D1180">
        <v>0</v>
      </c>
      <c r="E1180">
        <v>0</v>
      </c>
    </row>
    <row r="1181" spans="1:5">
      <c r="A1181" t="s">
        <v>14</v>
      </c>
      <c r="B1181" t="s">
        <v>31</v>
      </c>
      <c r="C1181" t="s">
        <v>9</v>
      </c>
      <c r="D1181">
        <v>0</v>
      </c>
      <c r="E1181">
        <v>0</v>
      </c>
    </row>
    <row r="1182" spans="1:5">
      <c r="A1182" t="s">
        <v>14</v>
      </c>
      <c r="B1182" t="s">
        <v>31</v>
      </c>
      <c r="C1182" t="s">
        <v>9</v>
      </c>
      <c r="D1182">
        <v>0</v>
      </c>
      <c r="E1182">
        <v>0</v>
      </c>
    </row>
    <row r="1183" spans="1:5">
      <c r="A1183" t="s">
        <v>14</v>
      </c>
      <c r="B1183" t="s">
        <v>31</v>
      </c>
      <c r="C1183" t="s">
        <v>9</v>
      </c>
      <c r="D1183">
        <v>0</v>
      </c>
      <c r="E1183">
        <v>0</v>
      </c>
    </row>
    <row r="1184" spans="1:5">
      <c r="A1184" t="s">
        <v>14</v>
      </c>
      <c r="B1184" t="s">
        <v>31</v>
      </c>
      <c r="C1184" t="s">
        <v>9</v>
      </c>
      <c r="D1184">
        <v>0</v>
      </c>
      <c r="E1184">
        <v>0</v>
      </c>
    </row>
    <row r="1185" spans="1:5">
      <c r="A1185" t="s">
        <v>14</v>
      </c>
      <c r="B1185" t="s">
        <v>31</v>
      </c>
      <c r="C1185" t="s">
        <v>9</v>
      </c>
      <c r="D1185">
        <v>0</v>
      </c>
      <c r="E1185">
        <v>0</v>
      </c>
    </row>
    <row r="1186" spans="1:5">
      <c r="A1186" t="s">
        <v>14</v>
      </c>
      <c r="B1186" t="s">
        <v>31</v>
      </c>
      <c r="C1186" t="s">
        <v>9</v>
      </c>
      <c r="D1186">
        <v>0</v>
      </c>
      <c r="E1186">
        <v>0</v>
      </c>
    </row>
    <row r="1187" spans="1:5">
      <c r="A1187" t="s">
        <v>14</v>
      </c>
      <c r="B1187" t="s">
        <v>31</v>
      </c>
      <c r="C1187" t="s">
        <v>9</v>
      </c>
      <c r="D1187">
        <v>0</v>
      </c>
      <c r="E1187">
        <v>0</v>
      </c>
    </row>
    <row r="1188" spans="1:5">
      <c r="A1188" t="s">
        <v>14</v>
      </c>
      <c r="B1188" t="s">
        <v>31</v>
      </c>
      <c r="C1188" t="s">
        <v>9</v>
      </c>
      <c r="D1188">
        <v>0</v>
      </c>
      <c r="E1188">
        <v>0</v>
      </c>
    </row>
    <row r="1189" spans="1:5">
      <c r="A1189" t="s">
        <v>14</v>
      </c>
      <c r="B1189" t="s">
        <v>31</v>
      </c>
      <c r="C1189" t="s">
        <v>9</v>
      </c>
      <c r="D1189">
        <v>0</v>
      </c>
      <c r="E1189">
        <v>0</v>
      </c>
    </row>
    <row r="1190" spans="1:5">
      <c r="A1190" t="s">
        <v>14</v>
      </c>
      <c r="B1190" t="s">
        <v>31</v>
      </c>
      <c r="C1190" t="s">
        <v>9</v>
      </c>
      <c r="D1190">
        <v>0</v>
      </c>
      <c r="E1190">
        <v>0</v>
      </c>
    </row>
    <row r="1191" spans="1:5">
      <c r="A1191" t="s">
        <v>14</v>
      </c>
      <c r="B1191" t="s">
        <v>31</v>
      </c>
      <c r="C1191" t="s">
        <v>9</v>
      </c>
      <c r="D1191">
        <v>0</v>
      </c>
      <c r="E1191">
        <v>0</v>
      </c>
    </row>
    <row r="1192" spans="1:5">
      <c r="A1192" t="s">
        <v>14</v>
      </c>
      <c r="B1192" t="s">
        <v>31</v>
      </c>
      <c r="C1192" t="s">
        <v>9</v>
      </c>
      <c r="D1192">
        <v>0</v>
      </c>
      <c r="E1192">
        <v>0</v>
      </c>
    </row>
    <row r="1193" spans="1:5">
      <c r="A1193" t="s">
        <v>14</v>
      </c>
      <c r="B1193" t="s">
        <v>31</v>
      </c>
      <c r="C1193" t="s">
        <v>9</v>
      </c>
      <c r="D1193">
        <v>0</v>
      </c>
      <c r="E1193">
        <v>0</v>
      </c>
    </row>
    <row r="1194" spans="1:5">
      <c r="A1194" t="s">
        <v>14</v>
      </c>
      <c r="B1194" t="s">
        <v>31</v>
      </c>
      <c r="C1194" t="s">
        <v>9</v>
      </c>
      <c r="D1194">
        <v>0</v>
      </c>
      <c r="E1194">
        <v>0</v>
      </c>
    </row>
    <row r="1195" spans="1:5">
      <c r="A1195" t="s">
        <v>14</v>
      </c>
      <c r="B1195" t="s">
        <v>31</v>
      </c>
      <c r="C1195" t="s">
        <v>9</v>
      </c>
      <c r="D1195">
        <v>0</v>
      </c>
      <c r="E1195">
        <v>0</v>
      </c>
    </row>
    <row r="1196" spans="1:5">
      <c r="A1196" t="s">
        <v>14</v>
      </c>
      <c r="B1196" t="s">
        <v>31</v>
      </c>
      <c r="C1196" t="s">
        <v>9</v>
      </c>
      <c r="D1196">
        <v>0</v>
      </c>
      <c r="E1196">
        <v>0</v>
      </c>
    </row>
    <row r="1197" spans="1:5">
      <c r="A1197" t="s">
        <v>14</v>
      </c>
      <c r="B1197" t="s">
        <v>31</v>
      </c>
      <c r="C1197" t="s">
        <v>9</v>
      </c>
      <c r="D1197">
        <v>0</v>
      </c>
      <c r="E1197">
        <v>0</v>
      </c>
    </row>
    <row r="1198" spans="1:5">
      <c r="A1198" t="s">
        <v>14</v>
      </c>
      <c r="B1198" t="s">
        <v>31</v>
      </c>
      <c r="C1198" t="s">
        <v>9</v>
      </c>
      <c r="D1198">
        <v>0</v>
      </c>
      <c r="E1198">
        <v>0</v>
      </c>
    </row>
    <row r="1199" spans="1:5">
      <c r="A1199" t="s">
        <v>14</v>
      </c>
      <c r="B1199" t="s">
        <v>31</v>
      </c>
      <c r="C1199" t="s">
        <v>9</v>
      </c>
      <c r="D1199">
        <v>0</v>
      </c>
      <c r="E1199">
        <v>0</v>
      </c>
    </row>
    <row r="1200" spans="1:5">
      <c r="A1200" t="s">
        <v>14</v>
      </c>
      <c r="B1200" t="s">
        <v>31</v>
      </c>
      <c r="C1200" t="s">
        <v>9</v>
      </c>
      <c r="D1200">
        <v>0</v>
      </c>
      <c r="E1200">
        <v>0</v>
      </c>
    </row>
    <row r="1201" spans="1:5">
      <c r="A1201" t="s">
        <v>14</v>
      </c>
      <c r="B1201" t="s">
        <v>31</v>
      </c>
      <c r="C1201" t="s">
        <v>9</v>
      </c>
      <c r="D1201">
        <v>0</v>
      </c>
      <c r="E1201">
        <v>0</v>
      </c>
    </row>
    <row r="1202" spans="1:5">
      <c r="A1202" t="s">
        <v>14</v>
      </c>
      <c r="B1202" t="s">
        <v>31</v>
      </c>
      <c r="C1202" t="s">
        <v>9</v>
      </c>
      <c r="D1202">
        <v>0</v>
      </c>
      <c r="E1202">
        <v>0</v>
      </c>
    </row>
    <row r="1203" spans="1:5">
      <c r="A1203" t="s">
        <v>14</v>
      </c>
      <c r="B1203" t="s">
        <v>31</v>
      </c>
      <c r="C1203" t="s">
        <v>9</v>
      </c>
      <c r="D1203">
        <v>0</v>
      </c>
      <c r="E1203">
        <v>0</v>
      </c>
    </row>
    <row r="1204" spans="1:5">
      <c r="A1204" t="s">
        <v>14</v>
      </c>
      <c r="B1204" t="s">
        <v>31</v>
      </c>
      <c r="C1204" t="s">
        <v>9</v>
      </c>
      <c r="D1204">
        <v>0</v>
      </c>
      <c r="E1204">
        <v>0</v>
      </c>
    </row>
    <row r="1205" spans="1:5">
      <c r="A1205" t="s">
        <v>14</v>
      </c>
      <c r="B1205" t="s">
        <v>31</v>
      </c>
      <c r="C1205" t="s">
        <v>9</v>
      </c>
      <c r="D1205">
        <v>0</v>
      </c>
      <c r="E1205">
        <v>0</v>
      </c>
    </row>
    <row r="1206" spans="1:5">
      <c r="A1206" t="s">
        <v>14</v>
      </c>
      <c r="B1206" t="s">
        <v>31</v>
      </c>
      <c r="C1206" t="s">
        <v>9</v>
      </c>
      <c r="D1206">
        <v>0</v>
      </c>
      <c r="E1206">
        <v>0</v>
      </c>
    </row>
    <row r="1207" spans="1:5">
      <c r="A1207" t="s">
        <v>14</v>
      </c>
      <c r="B1207" t="s">
        <v>31</v>
      </c>
      <c r="C1207" t="s">
        <v>9</v>
      </c>
      <c r="D1207">
        <v>0</v>
      </c>
      <c r="E1207">
        <v>0</v>
      </c>
    </row>
    <row r="1208" spans="1:5">
      <c r="A1208" t="s">
        <v>14</v>
      </c>
      <c r="B1208" t="s">
        <v>31</v>
      </c>
      <c r="C1208" t="s">
        <v>9</v>
      </c>
      <c r="D1208">
        <v>0</v>
      </c>
      <c r="E1208">
        <v>0</v>
      </c>
    </row>
    <row r="1209" spans="1:5">
      <c r="A1209" t="s">
        <v>14</v>
      </c>
      <c r="B1209" t="s">
        <v>31</v>
      </c>
      <c r="C1209" t="s">
        <v>9</v>
      </c>
      <c r="D1209">
        <v>0</v>
      </c>
      <c r="E1209">
        <v>0</v>
      </c>
    </row>
    <row r="1210" spans="1:5">
      <c r="A1210" t="s">
        <v>14</v>
      </c>
      <c r="B1210" t="s">
        <v>31</v>
      </c>
      <c r="C1210" t="s">
        <v>9</v>
      </c>
      <c r="D1210">
        <v>0</v>
      </c>
      <c r="E1210">
        <v>0</v>
      </c>
    </row>
    <row r="1211" spans="1:5">
      <c r="A1211" t="s">
        <v>14</v>
      </c>
      <c r="B1211" t="s">
        <v>31</v>
      </c>
      <c r="C1211" t="s">
        <v>9</v>
      </c>
      <c r="D1211">
        <v>0</v>
      </c>
      <c r="E1211">
        <v>0</v>
      </c>
    </row>
    <row r="1212" spans="1:5">
      <c r="A1212" t="s">
        <v>14</v>
      </c>
      <c r="B1212" t="s">
        <v>31</v>
      </c>
      <c r="C1212" t="s">
        <v>9</v>
      </c>
      <c r="D1212">
        <v>0</v>
      </c>
      <c r="E1212">
        <v>0</v>
      </c>
    </row>
    <row r="1213" spans="1:5">
      <c r="A1213" t="s">
        <v>14</v>
      </c>
      <c r="B1213" t="s">
        <v>31</v>
      </c>
      <c r="C1213" t="s">
        <v>9</v>
      </c>
      <c r="D1213">
        <v>0</v>
      </c>
      <c r="E1213">
        <v>0</v>
      </c>
    </row>
    <row r="1214" spans="1:5">
      <c r="A1214" t="s">
        <v>14</v>
      </c>
      <c r="B1214" t="s">
        <v>31</v>
      </c>
      <c r="C1214" t="s">
        <v>9</v>
      </c>
      <c r="D1214">
        <v>0</v>
      </c>
      <c r="E1214">
        <v>0</v>
      </c>
    </row>
    <row r="1215" spans="1:5">
      <c r="A1215" t="s">
        <v>14</v>
      </c>
      <c r="B1215" t="s">
        <v>31</v>
      </c>
      <c r="C1215" t="s">
        <v>9</v>
      </c>
      <c r="D1215">
        <v>0</v>
      </c>
      <c r="E1215">
        <v>0</v>
      </c>
    </row>
    <row r="1216" spans="1:5">
      <c r="A1216" t="s">
        <v>14</v>
      </c>
      <c r="B1216" t="s">
        <v>31</v>
      </c>
      <c r="C1216" t="s">
        <v>9</v>
      </c>
      <c r="D1216">
        <v>0</v>
      </c>
      <c r="E1216">
        <v>0</v>
      </c>
    </row>
    <row r="1217" spans="1:5">
      <c r="A1217" t="s">
        <v>14</v>
      </c>
      <c r="B1217" t="s">
        <v>31</v>
      </c>
      <c r="C1217" t="s">
        <v>9</v>
      </c>
      <c r="D1217">
        <v>0</v>
      </c>
      <c r="E1217">
        <v>0</v>
      </c>
    </row>
    <row r="1218" spans="1:5">
      <c r="A1218" t="s">
        <v>14</v>
      </c>
      <c r="B1218" t="s">
        <v>31</v>
      </c>
      <c r="C1218" t="s">
        <v>9</v>
      </c>
      <c r="D1218">
        <v>0</v>
      </c>
      <c r="E1218">
        <v>0</v>
      </c>
    </row>
    <row r="1219" spans="1:5">
      <c r="A1219" t="s">
        <v>14</v>
      </c>
      <c r="B1219" t="s">
        <v>31</v>
      </c>
      <c r="C1219" t="s">
        <v>9</v>
      </c>
      <c r="D1219">
        <v>0</v>
      </c>
      <c r="E1219">
        <v>0</v>
      </c>
    </row>
    <row r="1220" spans="1:5">
      <c r="A1220" t="s">
        <v>14</v>
      </c>
      <c r="B1220" t="s">
        <v>31</v>
      </c>
      <c r="C1220" t="s">
        <v>9</v>
      </c>
      <c r="D1220">
        <v>0</v>
      </c>
      <c r="E1220">
        <v>0</v>
      </c>
    </row>
    <row r="1221" spans="1:5">
      <c r="A1221" t="s">
        <v>14</v>
      </c>
      <c r="B1221" t="s">
        <v>31</v>
      </c>
      <c r="C1221" t="s">
        <v>9</v>
      </c>
      <c r="D1221">
        <v>0</v>
      </c>
      <c r="E1221">
        <v>0</v>
      </c>
    </row>
    <row r="1222" spans="1:5">
      <c r="A1222" t="s">
        <v>14</v>
      </c>
      <c r="B1222" t="s">
        <v>31</v>
      </c>
      <c r="C1222" t="s">
        <v>9</v>
      </c>
      <c r="D1222">
        <v>0</v>
      </c>
      <c r="E1222">
        <v>0</v>
      </c>
    </row>
    <row r="1223" spans="1:5">
      <c r="A1223" t="s">
        <v>14</v>
      </c>
      <c r="B1223" t="s">
        <v>31</v>
      </c>
      <c r="C1223" t="s">
        <v>9</v>
      </c>
      <c r="D1223">
        <v>0</v>
      </c>
      <c r="E1223">
        <v>0</v>
      </c>
    </row>
    <row r="1224" spans="1:5">
      <c r="A1224" t="s">
        <v>14</v>
      </c>
      <c r="B1224" t="s">
        <v>31</v>
      </c>
      <c r="C1224" t="s">
        <v>9</v>
      </c>
      <c r="D1224">
        <v>0</v>
      </c>
      <c r="E1224">
        <v>0</v>
      </c>
    </row>
    <row r="1225" spans="1:5">
      <c r="A1225" t="s">
        <v>14</v>
      </c>
      <c r="B1225" t="s">
        <v>31</v>
      </c>
      <c r="C1225" t="s">
        <v>9</v>
      </c>
      <c r="D1225">
        <v>0</v>
      </c>
      <c r="E1225">
        <v>0</v>
      </c>
    </row>
    <row r="1226" spans="1:5">
      <c r="A1226" t="s">
        <v>14</v>
      </c>
      <c r="B1226" t="s">
        <v>31</v>
      </c>
      <c r="C1226" t="s">
        <v>9</v>
      </c>
      <c r="D1226">
        <v>0</v>
      </c>
      <c r="E1226">
        <v>0</v>
      </c>
    </row>
    <row r="1227" spans="1:5">
      <c r="A1227" t="s">
        <v>14</v>
      </c>
      <c r="B1227" t="s">
        <v>31</v>
      </c>
      <c r="C1227" t="s">
        <v>9</v>
      </c>
      <c r="D1227">
        <v>0</v>
      </c>
      <c r="E1227">
        <v>0</v>
      </c>
    </row>
    <row r="1228" spans="1:5">
      <c r="A1228" t="s">
        <v>14</v>
      </c>
      <c r="B1228" t="s">
        <v>31</v>
      </c>
      <c r="C1228" t="s">
        <v>9</v>
      </c>
      <c r="D1228">
        <v>0</v>
      </c>
      <c r="E1228">
        <v>0</v>
      </c>
    </row>
    <row r="1229" spans="1:5">
      <c r="A1229" t="s">
        <v>14</v>
      </c>
      <c r="B1229" t="s">
        <v>31</v>
      </c>
      <c r="C1229" t="s">
        <v>9</v>
      </c>
      <c r="D1229">
        <v>0</v>
      </c>
      <c r="E1229">
        <v>0</v>
      </c>
    </row>
    <row r="1230" spans="1:5">
      <c r="A1230" t="s">
        <v>14</v>
      </c>
      <c r="B1230" t="s">
        <v>31</v>
      </c>
      <c r="C1230" t="s">
        <v>9</v>
      </c>
      <c r="D1230">
        <v>0</v>
      </c>
      <c r="E1230">
        <v>0</v>
      </c>
    </row>
    <row r="1231" spans="1:5">
      <c r="A1231" t="s">
        <v>14</v>
      </c>
      <c r="B1231" t="s">
        <v>31</v>
      </c>
      <c r="C1231" t="s">
        <v>9</v>
      </c>
      <c r="D1231">
        <v>0</v>
      </c>
      <c r="E1231">
        <v>0</v>
      </c>
    </row>
    <row r="1232" spans="1:5">
      <c r="A1232" t="s">
        <v>14</v>
      </c>
      <c r="B1232" t="s">
        <v>31</v>
      </c>
      <c r="C1232" t="s">
        <v>9</v>
      </c>
      <c r="D1232">
        <v>0</v>
      </c>
      <c r="E1232">
        <v>0</v>
      </c>
    </row>
    <row r="1233" spans="1:5">
      <c r="A1233" t="s">
        <v>14</v>
      </c>
      <c r="B1233" t="s">
        <v>31</v>
      </c>
      <c r="C1233" t="s">
        <v>9</v>
      </c>
      <c r="D1233">
        <v>0</v>
      </c>
      <c r="E1233">
        <v>0</v>
      </c>
    </row>
    <row r="1234" spans="1:5">
      <c r="A1234" t="s">
        <v>14</v>
      </c>
      <c r="B1234" t="s">
        <v>31</v>
      </c>
      <c r="C1234" t="s">
        <v>9</v>
      </c>
      <c r="D1234">
        <v>0</v>
      </c>
      <c r="E1234">
        <v>0</v>
      </c>
    </row>
    <row r="1235" spans="1:5">
      <c r="A1235" t="s">
        <v>14</v>
      </c>
      <c r="B1235" t="s">
        <v>31</v>
      </c>
      <c r="C1235" t="s">
        <v>9</v>
      </c>
      <c r="D1235">
        <v>0</v>
      </c>
      <c r="E1235">
        <v>0</v>
      </c>
    </row>
    <row r="1236" spans="1:5">
      <c r="A1236" t="s">
        <v>14</v>
      </c>
      <c r="B1236" t="s">
        <v>31</v>
      </c>
      <c r="C1236" t="s">
        <v>9</v>
      </c>
      <c r="D1236">
        <v>0</v>
      </c>
      <c r="E1236">
        <v>0</v>
      </c>
    </row>
    <row r="1237" spans="1:5">
      <c r="A1237" t="s">
        <v>14</v>
      </c>
      <c r="B1237" t="s">
        <v>31</v>
      </c>
      <c r="C1237" t="s">
        <v>9</v>
      </c>
      <c r="D1237">
        <v>0</v>
      </c>
      <c r="E1237">
        <v>0</v>
      </c>
    </row>
    <row r="1238" spans="1:5">
      <c r="A1238" t="s">
        <v>14</v>
      </c>
      <c r="B1238" t="s">
        <v>31</v>
      </c>
      <c r="C1238" t="s">
        <v>9</v>
      </c>
      <c r="D1238">
        <v>0</v>
      </c>
      <c r="E1238">
        <v>0</v>
      </c>
    </row>
    <row r="1239" spans="1:5">
      <c r="A1239" t="s">
        <v>14</v>
      </c>
      <c r="B1239" t="s">
        <v>31</v>
      </c>
      <c r="C1239" t="s">
        <v>9</v>
      </c>
      <c r="D1239">
        <v>0</v>
      </c>
      <c r="E1239">
        <v>0</v>
      </c>
    </row>
    <row r="1240" spans="1:5">
      <c r="A1240" t="s">
        <v>14</v>
      </c>
      <c r="B1240" t="s">
        <v>31</v>
      </c>
      <c r="C1240" t="s">
        <v>9</v>
      </c>
      <c r="D1240">
        <v>0</v>
      </c>
      <c r="E1240">
        <v>0</v>
      </c>
    </row>
    <row r="1241" spans="1:5">
      <c r="A1241" t="s">
        <v>14</v>
      </c>
      <c r="B1241" t="s">
        <v>31</v>
      </c>
      <c r="C1241" t="s">
        <v>9</v>
      </c>
      <c r="D1241">
        <v>0</v>
      </c>
      <c r="E1241">
        <v>0</v>
      </c>
    </row>
    <row r="1242" spans="1:5">
      <c r="A1242" t="s">
        <v>14</v>
      </c>
      <c r="B1242" t="s">
        <v>31</v>
      </c>
      <c r="C1242" t="s">
        <v>9</v>
      </c>
      <c r="D1242">
        <v>0</v>
      </c>
      <c r="E1242">
        <v>0</v>
      </c>
    </row>
    <row r="1243" spans="1:5">
      <c r="A1243" t="s">
        <v>14</v>
      </c>
      <c r="B1243" t="s">
        <v>31</v>
      </c>
      <c r="C1243" t="s">
        <v>9</v>
      </c>
      <c r="D1243">
        <v>0</v>
      </c>
      <c r="E1243">
        <v>0</v>
      </c>
    </row>
    <row r="1244" spans="1:5">
      <c r="A1244" t="s">
        <v>14</v>
      </c>
      <c r="B1244" t="s">
        <v>31</v>
      </c>
      <c r="C1244" t="s">
        <v>9</v>
      </c>
      <c r="D1244">
        <v>0</v>
      </c>
      <c r="E1244">
        <v>0</v>
      </c>
    </row>
    <row r="1245" spans="1:5">
      <c r="A1245" t="s">
        <v>14</v>
      </c>
      <c r="B1245" t="s">
        <v>31</v>
      </c>
      <c r="C1245" t="s">
        <v>9</v>
      </c>
      <c r="D1245">
        <v>0</v>
      </c>
      <c r="E1245">
        <v>0</v>
      </c>
    </row>
    <row r="1246" spans="1:5">
      <c r="A1246" t="s">
        <v>14</v>
      </c>
      <c r="B1246" t="s">
        <v>31</v>
      </c>
      <c r="C1246" t="s">
        <v>9</v>
      </c>
      <c r="D1246">
        <v>0</v>
      </c>
      <c r="E1246">
        <v>0</v>
      </c>
    </row>
    <row r="1247" spans="1:5">
      <c r="A1247" t="s">
        <v>14</v>
      </c>
      <c r="B1247" t="s">
        <v>31</v>
      </c>
      <c r="C1247" t="s">
        <v>16</v>
      </c>
      <c r="D1247">
        <v>9.8000000000000007</v>
      </c>
      <c r="E1247">
        <v>2</v>
      </c>
    </row>
    <row r="1248" spans="1:5">
      <c r="A1248" t="s">
        <v>14</v>
      </c>
      <c r="B1248" t="s">
        <v>31</v>
      </c>
      <c r="C1248" t="s">
        <v>16</v>
      </c>
      <c r="D1248">
        <v>9</v>
      </c>
      <c r="E1248">
        <v>1.9</v>
      </c>
    </row>
    <row r="1249" spans="1:5">
      <c r="A1249" t="s">
        <v>14</v>
      </c>
      <c r="B1249" t="s">
        <v>31</v>
      </c>
      <c r="C1249" t="s">
        <v>16</v>
      </c>
      <c r="D1249">
        <v>6.6</v>
      </c>
      <c r="E1249">
        <v>2</v>
      </c>
    </row>
    <row r="1250" spans="1:5">
      <c r="A1250" t="s">
        <v>14</v>
      </c>
      <c r="B1250" t="s">
        <v>31</v>
      </c>
      <c r="C1250" t="s">
        <v>16</v>
      </c>
      <c r="D1250">
        <v>0</v>
      </c>
      <c r="E1250">
        <v>0</v>
      </c>
    </row>
    <row r="1251" spans="1:5">
      <c r="A1251" t="s">
        <v>14</v>
      </c>
      <c r="B1251" t="s">
        <v>31</v>
      </c>
      <c r="C1251" t="s">
        <v>16</v>
      </c>
      <c r="D1251">
        <v>0</v>
      </c>
      <c r="E1251">
        <v>0</v>
      </c>
    </row>
    <row r="1252" spans="1:5">
      <c r="A1252" t="s">
        <v>14</v>
      </c>
      <c r="B1252" t="s">
        <v>31</v>
      </c>
      <c r="C1252" t="s">
        <v>16</v>
      </c>
      <c r="D1252">
        <v>0</v>
      </c>
      <c r="E1252">
        <v>0</v>
      </c>
    </row>
    <row r="1253" spans="1:5">
      <c r="A1253" t="s">
        <v>14</v>
      </c>
      <c r="B1253" t="s">
        <v>31</v>
      </c>
      <c r="C1253" t="s">
        <v>16</v>
      </c>
      <c r="D1253">
        <v>0</v>
      </c>
      <c r="E1253">
        <v>0</v>
      </c>
    </row>
    <row r="1254" spans="1:5">
      <c r="A1254" t="s">
        <v>14</v>
      </c>
      <c r="B1254" t="s">
        <v>31</v>
      </c>
      <c r="C1254" t="s">
        <v>16</v>
      </c>
      <c r="D1254">
        <v>0</v>
      </c>
      <c r="E1254">
        <v>0</v>
      </c>
    </row>
    <row r="1255" spans="1:5">
      <c r="A1255" t="s">
        <v>14</v>
      </c>
      <c r="B1255" t="s">
        <v>31</v>
      </c>
      <c r="C1255" t="s">
        <v>16</v>
      </c>
      <c r="D1255">
        <v>0</v>
      </c>
      <c r="E1255">
        <v>0</v>
      </c>
    </row>
    <row r="1256" spans="1:5">
      <c r="A1256" t="s">
        <v>14</v>
      </c>
      <c r="B1256" t="s">
        <v>31</v>
      </c>
      <c r="C1256" t="s">
        <v>16</v>
      </c>
      <c r="D1256">
        <v>0</v>
      </c>
      <c r="E1256">
        <v>0</v>
      </c>
    </row>
    <row r="1257" spans="1:5">
      <c r="A1257" t="s">
        <v>14</v>
      </c>
      <c r="B1257" t="s">
        <v>31</v>
      </c>
      <c r="C1257" t="s">
        <v>16</v>
      </c>
      <c r="D1257">
        <v>0</v>
      </c>
      <c r="E1257">
        <v>0</v>
      </c>
    </row>
    <row r="1258" spans="1:5">
      <c r="A1258" t="s">
        <v>14</v>
      </c>
      <c r="B1258" t="s">
        <v>31</v>
      </c>
      <c r="C1258" t="s">
        <v>16</v>
      </c>
      <c r="D1258">
        <v>0</v>
      </c>
      <c r="E1258">
        <v>0</v>
      </c>
    </row>
    <row r="1259" spans="1:5">
      <c r="A1259" t="s">
        <v>14</v>
      </c>
      <c r="B1259" t="s">
        <v>31</v>
      </c>
      <c r="C1259" t="s">
        <v>16</v>
      </c>
      <c r="D1259">
        <v>0</v>
      </c>
      <c r="E1259">
        <v>0</v>
      </c>
    </row>
    <row r="1260" spans="1:5">
      <c r="A1260" t="s">
        <v>14</v>
      </c>
      <c r="B1260" t="s">
        <v>31</v>
      </c>
      <c r="C1260" t="s">
        <v>16</v>
      </c>
      <c r="D1260">
        <v>0</v>
      </c>
      <c r="E1260">
        <v>0</v>
      </c>
    </row>
    <row r="1261" spans="1:5">
      <c r="A1261" t="s">
        <v>14</v>
      </c>
      <c r="B1261" t="s">
        <v>31</v>
      </c>
      <c r="C1261" t="s">
        <v>16</v>
      </c>
      <c r="D1261">
        <v>0</v>
      </c>
      <c r="E1261">
        <v>0</v>
      </c>
    </row>
    <row r="1262" spans="1:5">
      <c r="A1262" t="s">
        <v>14</v>
      </c>
      <c r="B1262" t="s">
        <v>31</v>
      </c>
      <c r="C1262" t="s">
        <v>16</v>
      </c>
      <c r="D1262">
        <v>0</v>
      </c>
      <c r="E1262">
        <v>0</v>
      </c>
    </row>
    <row r="1263" spans="1:5">
      <c r="A1263" t="s">
        <v>14</v>
      </c>
      <c r="B1263" t="s">
        <v>31</v>
      </c>
      <c r="C1263" t="s">
        <v>16</v>
      </c>
      <c r="D1263">
        <v>0</v>
      </c>
      <c r="E1263">
        <v>0</v>
      </c>
    </row>
    <row r="1264" spans="1:5">
      <c r="A1264" t="s">
        <v>14</v>
      </c>
      <c r="B1264" t="s">
        <v>31</v>
      </c>
      <c r="C1264" t="s">
        <v>16</v>
      </c>
      <c r="D1264">
        <v>0</v>
      </c>
      <c r="E1264">
        <v>0</v>
      </c>
    </row>
    <row r="1265" spans="1:5">
      <c r="A1265" t="s">
        <v>14</v>
      </c>
      <c r="B1265" t="s">
        <v>31</v>
      </c>
      <c r="C1265" t="s">
        <v>16</v>
      </c>
      <c r="D1265">
        <v>0</v>
      </c>
      <c r="E1265">
        <v>0</v>
      </c>
    </row>
    <row r="1266" spans="1:5">
      <c r="A1266" t="s">
        <v>14</v>
      </c>
      <c r="B1266" t="s">
        <v>31</v>
      </c>
      <c r="C1266" t="s">
        <v>16</v>
      </c>
      <c r="D1266">
        <v>0</v>
      </c>
      <c r="E1266">
        <v>0</v>
      </c>
    </row>
    <row r="1267" spans="1:5">
      <c r="A1267" t="s">
        <v>14</v>
      </c>
      <c r="B1267" t="s">
        <v>31</v>
      </c>
      <c r="C1267" t="s">
        <v>16</v>
      </c>
      <c r="D1267">
        <v>0</v>
      </c>
      <c r="E1267">
        <v>0</v>
      </c>
    </row>
    <row r="1268" spans="1:5">
      <c r="A1268" t="s">
        <v>14</v>
      </c>
      <c r="B1268" t="s">
        <v>31</v>
      </c>
      <c r="C1268" t="s">
        <v>16</v>
      </c>
      <c r="D1268">
        <v>0</v>
      </c>
      <c r="E1268">
        <v>0</v>
      </c>
    </row>
    <row r="1269" spans="1:5">
      <c r="A1269" t="s">
        <v>14</v>
      </c>
      <c r="B1269" t="s">
        <v>31</v>
      </c>
      <c r="C1269" t="s">
        <v>16</v>
      </c>
      <c r="D1269">
        <v>0</v>
      </c>
      <c r="E1269">
        <v>0</v>
      </c>
    </row>
    <row r="1270" spans="1:5">
      <c r="A1270" t="s">
        <v>14</v>
      </c>
      <c r="B1270" t="s">
        <v>31</v>
      </c>
      <c r="C1270" t="s">
        <v>16</v>
      </c>
      <c r="D1270">
        <v>0</v>
      </c>
      <c r="E1270">
        <v>0</v>
      </c>
    </row>
    <row r="1271" spans="1:5">
      <c r="A1271" t="s">
        <v>14</v>
      </c>
      <c r="B1271" t="s">
        <v>31</v>
      </c>
      <c r="C1271" t="s">
        <v>16</v>
      </c>
      <c r="D1271">
        <v>0</v>
      </c>
      <c r="E1271">
        <v>0</v>
      </c>
    </row>
    <row r="1272" spans="1:5">
      <c r="A1272" t="s">
        <v>14</v>
      </c>
      <c r="B1272" t="s">
        <v>31</v>
      </c>
      <c r="C1272" t="s">
        <v>16</v>
      </c>
      <c r="D1272">
        <v>0</v>
      </c>
      <c r="E1272">
        <v>0</v>
      </c>
    </row>
    <row r="1273" spans="1:5">
      <c r="A1273" t="s">
        <v>14</v>
      </c>
      <c r="B1273" t="s">
        <v>31</v>
      </c>
      <c r="C1273" t="s">
        <v>16</v>
      </c>
      <c r="D1273">
        <v>0</v>
      </c>
      <c r="E1273">
        <v>0</v>
      </c>
    </row>
    <row r="1274" spans="1:5">
      <c r="A1274" t="s">
        <v>14</v>
      </c>
      <c r="B1274" t="s">
        <v>31</v>
      </c>
      <c r="C1274" t="s">
        <v>16</v>
      </c>
      <c r="D1274">
        <v>0</v>
      </c>
      <c r="E1274">
        <v>0</v>
      </c>
    </row>
    <row r="1275" spans="1:5">
      <c r="A1275" t="s">
        <v>14</v>
      </c>
      <c r="B1275" t="s">
        <v>31</v>
      </c>
      <c r="C1275" t="s">
        <v>16</v>
      </c>
      <c r="D1275">
        <v>0</v>
      </c>
      <c r="E1275">
        <v>0</v>
      </c>
    </row>
    <row r="1276" spans="1:5">
      <c r="A1276" t="s">
        <v>14</v>
      </c>
      <c r="B1276" t="s">
        <v>31</v>
      </c>
      <c r="C1276" t="s">
        <v>16</v>
      </c>
      <c r="D1276">
        <v>0</v>
      </c>
      <c r="E1276">
        <v>0</v>
      </c>
    </row>
    <row r="1277" spans="1:5">
      <c r="A1277" t="s">
        <v>14</v>
      </c>
      <c r="B1277" t="s">
        <v>31</v>
      </c>
      <c r="C1277" t="s">
        <v>16</v>
      </c>
      <c r="D1277">
        <v>0</v>
      </c>
      <c r="E1277">
        <v>0</v>
      </c>
    </row>
    <row r="1278" spans="1:5">
      <c r="A1278" t="s">
        <v>14</v>
      </c>
      <c r="B1278" t="s">
        <v>31</v>
      </c>
      <c r="C1278" t="s">
        <v>16</v>
      </c>
      <c r="D1278">
        <v>0</v>
      </c>
      <c r="E1278">
        <v>0</v>
      </c>
    </row>
    <row r="1279" spans="1:5">
      <c r="A1279" t="s">
        <v>14</v>
      </c>
      <c r="B1279" t="s">
        <v>31</v>
      </c>
      <c r="C1279" t="s">
        <v>16</v>
      </c>
      <c r="D1279">
        <v>0</v>
      </c>
      <c r="E1279">
        <v>0</v>
      </c>
    </row>
    <row r="1280" spans="1:5">
      <c r="A1280" t="s">
        <v>14</v>
      </c>
      <c r="B1280" t="s">
        <v>31</v>
      </c>
      <c r="C1280" t="s">
        <v>16</v>
      </c>
      <c r="D1280">
        <v>0</v>
      </c>
      <c r="E1280">
        <v>0</v>
      </c>
    </row>
    <row r="1281" spans="1:5">
      <c r="A1281" t="s">
        <v>14</v>
      </c>
      <c r="B1281" t="s">
        <v>31</v>
      </c>
      <c r="C1281" t="s">
        <v>16</v>
      </c>
      <c r="D1281">
        <v>0</v>
      </c>
      <c r="E1281">
        <v>0</v>
      </c>
    </row>
    <row r="1282" spans="1:5">
      <c r="A1282" t="s">
        <v>14</v>
      </c>
      <c r="B1282" t="s">
        <v>31</v>
      </c>
      <c r="C1282" t="s">
        <v>16</v>
      </c>
      <c r="D1282">
        <v>0</v>
      </c>
      <c r="E1282">
        <v>0</v>
      </c>
    </row>
    <row r="1283" spans="1:5">
      <c r="A1283" t="s">
        <v>14</v>
      </c>
      <c r="B1283" t="s">
        <v>31</v>
      </c>
      <c r="C1283" t="s">
        <v>16</v>
      </c>
      <c r="D1283">
        <v>0</v>
      </c>
      <c r="E1283">
        <v>0</v>
      </c>
    </row>
    <row r="1284" spans="1:5">
      <c r="A1284" t="s">
        <v>14</v>
      </c>
      <c r="B1284" t="s">
        <v>31</v>
      </c>
      <c r="C1284" t="s">
        <v>16</v>
      </c>
      <c r="D1284">
        <v>0</v>
      </c>
      <c r="E1284">
        <v>0</v>
      </c>
    </row>
    <row r="1285" spans="1:5">
      <c r="A1285" t="s">
        <v>14</v>
      </c>
      <c r="B1285" t="s">
        <v>31</v>
      </c>
      <c r="C1285" t="s">
        <v>16</v>
      </c>
      <c r="D1285">
        <v>0</v>
      </c>
      <c r="E1285">
        <v>0</v>
      </c>
    </row>
    <row r="1286" spans="1:5">
      <c r="A1286" t="s">
        <v>14</v>
      </c>
      <c r="B1286" t="s">
        <v>31</v>
      </c>
      <c r="C1286" t="s">
        <v>16</v>
      </c>
      <c r="D1286">
        <v>0</v>
      </c>
      <c r="E1286">
        <v>0</v>
      </c>
    </row>
    <row r="1287" spans="1:5">
      <c r="A1287" t="s">
        <v>14</v>
      </c>
      <c r="B1287" t="s">
        <v>31</v>
      </c>
      <c r="C1287" t="s">
        <v>16</v>
      </c>
      <c r="D1287">
        <v>0</v>
      </c>
      <c r="E1287">
        <v>0</v>
      </c>
    </row>
    <row r="1288" spans="1:5">
      <c r="A1288" t="s">
        <v>14</v>
      </c>
      <c r="B1288" t="s">
        <v>31</v>
      </c>
      <c r="C1288" t="s">
        <v>16</v>
      </c>
      <c r="D1288">
        <v>0</v>
      </c>
      <c r="E1288">
        <v>0</v>
      </c>
    </row>
    <row r="1289" spans="1:5">
      <c r="A1289" t="s">
        <v>14</v>
      </c>
      <c r="B1289" t="s">
        <v>31</v>
      </c>
      <c r="C1289" t="s">
        <v>16</v>
      </c>
      <c r="D1289">
        <v>0</v>
      </c>
      <c r="E1289">
        <v>0</v>
      </c>
    </row>
    <row r="1290" spans="1:5">
      <c r="A1290" t="s">
        <v>14</v>
      </c>
      <c r="B1290" t="s">
        <v>31</v>
      </c>
      <c r="C1290" t="s">
        <v>16</v>
      </c>
      <c r="D1290">
        <v>0</v>
      </c>
      <c r="E1290">
        <v>0</v>
      </c>
    </row>
    <row r="1291" spans="1:5">
      <c r="A1291" t="s">
        <v>14</v>
      </c>
      <c r="B1291" t="s">
        <v>31</v>
      </c>
      <c r="C1291" t="s">
        <v>16</v>
      </c>
      <c r="D1291">
        <v>0</v>
      </c>
      <c r="E1291">
        <v>0</v>
      </c>
    </row>
    <row r="1292" spans="1:5">
      <c r="A1292" t="s">
        <v>14</v>
      </c>
      <c r="B1292" t="s">
        <v>31</v>
      </c>
      <c r="C1292" t="s">
        <v>16</v>
      </c>
      <c r="D1292">
        <v>0</v>
      </c>
      <c r="E1292">
        <v>0</v>
      </c>
    </row>
    <row r="1293" spans="1:5">
      <c r="A1293" t="s">
        <v>14</v>
      </c>
      <c r="B1293" t="s">
        <v>31</v>
      </c>
      <c r="C1293" t="s">
        <v>16</v>
      </c>
      <c r="D1293">
        <v>0</v>
      </c>
      <c r="E1293">
        <v>0</v>
      </c>
    </row>
    <row r="1294" spans="1:5">
      <c r="A1294" t="s">
        <v>14</v>
      </c>
      <c r="B1294" t="s">
        <v>31</v>
      </c>
      <c r="C1294" t="s">
        <v>16</v>
      </c>
      <c r="D1294">
        <v>0</v>
      </c>
      <c r="E1294">
        <v>0</v>
      </c>
    </row>
    <row r="1295" spans="1:5">
      <c r="A1295" t="s">
        <v>14</v>
      </c>
      <c r="B1295" t="s">
        <v>31</v>
      </c>
      <c r="C1295" t="s">
        <v>16</v>
      </c>
      <c r="D1295">
        <v>0</v>
      </c>
      <c r="E1295">
        <v>0</v>
      </c>
    </row>
    <row r="1296" spans="1:5">
      <c r="A1296" t="s">
        <v>14</v>
      </c>
      <c r="B1296" t="s">
        <v>31</v>
      </c>
      <c r="C1296" t="s">
        <v>16</v>
      </c>
      <c r="D1296">
        <v>0</v>
      </c>
      <c r="E1296">
        <v>0</v>
      </c>
    </row>
    <row r="1297" spans="1:5">
      <c r="A1297" t="s">
        <v>14</v>
      </c>
      <c r="B1297" t="s">
        <v>31</v>
      </c>
      <c r="C1297" t="s">
        <v>16</v>
      </c>
      <c r="D1297">
        <v>0</v>
      </c>
      <c r="E1297">
        <v>0</v>
      </c>
    </row>
    <row r="1298" spans="1:5">
      <c r="A1298" t="s">
        <v>14</v>
      </c>
      <c r="B1298" t="s">
        <v>31</v>
      </c>
      <c r="C1298" t="s">
        <v>16</v>
      </c>
      <c r="D1298">
        <v>0</v>
      </c>
      <c r="E1298">
        <v>0</v>
      </c>
    </row>
    <row r="1299" spans="1:5">
      <c r="A1299" t="s">
        <v>14</v>
      </c>
      <c r="B1299" t="s">
        <v>31</v>
      </c>
      <c r="C1299" t="s">
        <v>16</v>
      </c>
      <c r="D1299">
        <v>0</v>
      </c>
      <c r="E1299">
        <v>0</v>
      </c>
    </row>
    <row r="1300" spans="1:5">
      <c r="A1300" t="s">
        <v>14</v>
      </c>
      <c r="B1300" t="s">
        <v>31</v>
      </c>
      <c r="C1300" t="s">
        <v>16</v>
      </c>
      <c r="D1300">
        <v>0</v>
      </c>
      <c r="E1300">
        <v>0</v>
      </c>
    </row>
    <row r="1301" spans="1:5">
      <c r="A1301" t="s">
        <v>14</v>
      </c>
      <c r="B1301" t="s">
        <v>31</v>
      </c>
      <c r="C1301" t="s">
        <v>16</v>
      </c>
      <c r="D1301">
        <v>0</v>
      </c>
      <c r="E1301">
        <v>0</v>
      </c>
    </row>
    <row r="1302" spans="1:5">
      <c r="A1302" t="s">
        <v>14</v>
      </c>
      <c r="B1302" t="s">
        <v>31</v>
      </c>
      <c r="C1302" t="s">
        <v>16</v>
      </c>
      <c r="D1302">
        <v>0</v>
      </c>
      <c r="E1302">
        <v>0</v>
      </c>
    </row>
    <row r="1303" spans="1:5">
      <c r="A1303" t="s">
        <v>14</v>
      </c>
      <c r="B1303" t="s">
        <v>31</v>
      </c>
      <c r="C1303" t="s">
        <v>16</v>
      </c>
      <c r="D1303">
        <v>0</v>
      </c>
      <c r="E1303">
        <v>0</v>
      </c>
    </row>
    <row r="1304" spans="1:5">
      <c r="A1304" t="s">
        <v>14</v>
      </c>
      <c r="B1304" t="s">
        <v>31</v>
      </c>
      <c r="C1304" t="s">
        <v>16</v>
      </c>
      <c r="D1304">
        <v>0</v>
      </c>
      <c r="E1304">
        <v>0</v>
      </c>
    </row>
    <row r="1305" spans="1:5">
      <c r="A1305" t="s">
        <v>14</v>
      </c>
      <c r="B1305" t="s">
        <v>31</v>
      </c>
      <c r="C1305" t="s">
        <v>16</v>
      </c>
      <c r="D1305">
        <v>0</v>
      </c>
      <c r="E1305">
        <v>0</v>
      </c>
    </row>
    <row r="1306" spans="1:5">
      <c r="A1306" t="s">
        <v>14</v>
      </c>
      <c r="B1306" t="s">
        <v>31</v>
      </c>
      <c r="C1306" t="s">
        <v>16</v>
      </c>
      <c r="D1306">
        <v>0</v>
      </c>
      <c r="E1306">
        <v>0</v>
      </c>
    </row>
    <row r="1307" spans="1:5">
      <c r="A1307" t="s">
        <v>14</v>
      </c>
      <c r="B1307" t="s">
        <v>31</v>
      </c>
      <c r="C1307" t="s">
        <v>16</v>
      </c>
      <c r="D1307">
        <v>0</v>
      </c>
      <c r="E1307">
        <v>0</v>
      </c>
    </row>
    <row r="1308" spans="1:5">
      <c r="A1308" t="s">
        <v>14</v>
      </c>
      <c r="B1308" t="s">
        <v>31</v>
      </c>
      <c r="C1308" t="s">
        <v>16</v>
      </c>
      <c r="D1308">
        <v>0</v>
      </c>
      <c r="E1308">
        <v>0</v>
      </c>
    </row>
    <row r="1309" spans="1:5">
      <c r="A1309" t="s">
        <v>14</v>
      </c>
      <c r="B1309" t="s">
        <v>31</v>
      </c>
      <c r="C1309" t="s">
        <v>16</v>
      </c>
      <c r="D1309">
        <v>0</v>
      </c>
      <c r="E1309">
        <v>0</v>
      </c>
    </row>
    <row r="1310" spans="1:5">
      <c r="A1310" t="s">
        <v>14</v>
      </c>
      <c r="B1310" t="s">
        <v>31</v>
      </c>
      <c r="C1310" t="s">
        <v>16</v>
      </c>
      <c r="D1310">
        <v>0</v>
      </c>
      <c r="E1310">
        <v>0</v>
      </c>
    </row>
    <row r="1311" spans="1:5">
      <c r="A1311" t="s">
        <v>14</v>
      </c>
      <c r="B1311" t="s">
        <v>31</v>
      </c>
      <c r="C1311" t="s">
        <v>16</v>
      </c>
      <c r="D1311">
        <v>0</v>
      </c>
      <c r="E1311">
        <v>0</v>
      </c>
    </row>
    <row r="1312" spans="1:5">
      <c r="A1312" t="s">
        <v>14</v>
      </c>
      <c r="B1312" t="s">
        <v>31</v>
      </c>
      <c r="C1312" t="s">
        <v>16</v>
      </c>
      <c r="D1312">
        <v>0</v>
      </c>
      <c r="E1312">
        <v>0</v>
      </c>
    </row>
    <row r="1313" spans="1:5">
      <c r="A1313" t="s">
        <v>14</v>
      </c>
      <c r="B1313" t="s">
        <v>31</v>
      </c>
      <c r="C1313" t="s">
        <v>16</v>
      </c>
      <c r="D1313">
        <v>0</v>
      </c>
      <c r="E1313">
        <v>0</v>
      </c>
    </row>
    <row r="1314" spans="1:5">
      <c r="A1314" t="s">
        <v>14</v>
      </c>
      <c r="B1314" t="s">
        <v>31</v>
      </c>
      <c r="C1314" t="s">
        <v>16</v>
      </c>
      <c r="D1314">
        <v>0</v>
      </c>
      <c r="E1314">
        <v>0</v>
      </c>
    </row>
    <row r="1315" spans="1:5">
      <c r="A1315" t="s">
        <v>14</v>
      </c>
      <c r="B1315" t="s">
        <v>31</v>
      </c>
      <c r="C1315" t="s">
        <v>16</v>
      </c>
      <c r="D1315">
        <v>0</v>
      </c>
      <c r="E1315">
        <v>0</v>
      </c>
    </row>
    <row r="1316" spans="1:5">
      <c r="A1316" t="s">
        <v>14</v>
      </c>
      <c r="B1316" t="s">
        <v>31</v>
      </c>
      <c r="C1316" t="s">
        <v>16</v>
      </c>
      <c r="D1316">
        <v>0</v>
      </c>
      <c r="E1316">
        <v>0</v>
      </c>
    </row>
    <row r="1317" spans="1:5">
      <c r="A1317" t="s">
        <v>14</v>
      </c>
      <c r="B1317" t="s">
        <v>31</v>
      </c>
      <c r="C1317" t="s">
        <v>16</v>
      </c>
      <c r="D1317">
        <v>0</v>
      </c>
      <c r="E1317">
        <v>0</v>
      </c>
    </row>
    <row r="1318" spans="1:5">
      <c r="A1318" t="s">
        <v>14</v>
      </c>
      <c r="B1318" t="s">
        <v>31</v>
      </c>
      <c r="C1318" t="s">
        <v>16</v>
      </c>
      <c r="D1318">
        <v>0</v>
      </c>
      <c r="E1318">
        <v>0</v>
      </c>
    </row>
    <row r="1319" spans="1:5">
      <c r="A1319" t="s">
        <v>14</v>
      </c>
      <c r="B1319" t="s">
        <v>31</v>
      </c>
      <c r="C1319" t="s">
        <v>16</v>
      </c>
      <c r="D1319">
        <v>0</v>
      </c>
      <c r="E1319">
        <v>0</v>
      </c>
    </row>
    <row r="1320" spans="1:5">
      <c r="A1320" t="s">
        <v>14</v>
      </c>
      <c r="B1320" t="s">
        <v>31</v>
      </c>
      <c r="C1320" t="s">
        <v>16</v>
      </c>
      <c r="D1320">
        <v>0</v>
      </c>
      <c r="E1320">
        <v>0</v>
      </c>
    </row>
    <row r="1321" spans="1:5">
      <c r="A1321" t="s">
        <v>14</v>
      </c>
      <c r="B1321" t="s">
        <v>31</v>
      </c>
      <c r="C1321" t="s">
        <v>16</v>
      </c>
      <c r="D1321">
        <v>0</v>
      </c>
      <c r="E1321">
        <v>0</v>
      </c>
    </row>
    <row r="1322" spans="1:5">
      <c r="A1322" t="s">
        <v>14</v>
      </c>
      <c r="B1322" t="s">
        <v>31</v>
      </c>
      <c r="C1322" t="s">
        <v>16</v>
      </c>
      <c r="D1322">
        <v>0</v>
      </c>
      <c r="E1322">
        <v>0</v>
      </c>
    </row>
    <row r="1323" spans="1:5">
      <c r="A1323" t="s">
        <v>14</v>
      </c>
      <c r="B1323" t="s">
        <v>31</v>
      </c>
      <c r="C1323" t="s">
        <v>16</v>
      </c>
      <c r="D1323">
        <v>0</v>
      </c>
      <c r="E1323">
        <v>0</v>
      </c>
    </row>
    <row r="1324" spans="1:5">
      <c r="A1324" t="s">
        <v>14</v>
      </c>
      <c r="B1324" t="s">
        <v>31</v>
      </c>
      <c r="C1324" t="s">
        <v>16</v>
      </c>
      <c r="D1324">
        <v>0</v>
      </c>
      <c r="E1324">
        <v>0</v>
      </c>
    </row>
  </sheetData>
  <sortState ref="A2:L1324">
    <sortCondition ref="A2:A1324"/>
    <sortCondition ref="B2:B1324"/>
    <sortCondition ref="C2:C1324"/>
    <sortCondition descending="1" ref="D2:D1324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4"/>
  <sheetViews>
    <sheetView tabSelected="1" topLeftCell="A24" workbookViewId="0">
      <selection activeCell="L24" sqref="L24"/>
    </sheetView>
  </sheetViews>
  <sheetFormatPr baseColWidth="10" defaultColWidth="8.83203125" defaultRowHeight="14" x14ac:dyDescent="0"/>
  <cols>
    <col min="1" max="1" width="10.33203125" customWidth="1"/>
    <col min="2" max="2" width="9.5" customWidth="1"/>
    <col min="3" max="3" width="12.5" customWidth="1"/>
    <col min="4" max="4" width="17" hidden="1" customWidth="1"/>
    <col min="5" max="5" width="0" hidden="1" customWidth="1"/>
    <col min="6" max="6" width="10.6640625" hidden="1" customWidth="1"/>
    <col min="8" max="8" width="16.33203125" customWidth="1"/>
    <col min="9" max="9" width="13.5" customWidth="1"/>
    <col min="10" max="11" width="4" customWidth="1"/>
    <col min="16" max="16" width="10.5" customWidth="1"/>
  </cols>
  <sheetData>
    <row r="1" spans="1:11">
      <c r="A1" s="2" t="s">
        <v>10</v>
      </c>
      <c r="B1" s="2" t="s">
        <v>0</v>
      </c>
      <c r="C1" s="2"/>
      <c r="D1" s="2" t="s">
        <v>1</v>
      </c>
      <c r="E1" s="2"/>
      <c r="F1" s="2" t="s">
        <v>2</v>
      </c>
      <c r="G1" s="2" t="s">
        <v>5</v>
      </c>
      <c r="H1" s="2" t="s">
        <v>3</v>
      </c>
      <c r="I1" s="2" t="s">
        <v>4</v>
      </c>
      <c r="J1" s="2"/>
      <c r="K1" s="2"/>
    </row>
    <row r="2" spans="1:11">
      <c r="A2" t="s">
        <v>61</v>
      </c>
      <c r="B2" t="s">
        <v>62</v>
      </c>
      <c r="C2" t="s">
        <v>16</v>
      </c>
      <c r="D2" t="s">
        <v>55</v>
      </c>
      <c r="E2" t="s">
        <v>27</v>
      </c>
      <c r="F2" s="1">
        <v>41932</v>
      </c>
      <c r="G2">
        <v>32</v>
      </c>
      <c r="H2">
        <v>0</v>
      </c>
      <c r="I2">
        <v>0</v>
      </c>
    </row>
    <row r="3" spans="1:11">
      <c r="A3" t="s">
        <v>61</v>
      </c>
      <c r="B3" t="s">
        <v>62</v>
      </c>
      <c r="C3" t="s">
        <v>16</v>
      </c>
      <c r="D3" t="s">
        <v>55</v>
      </c>
      <c r="E3" t="s">
        <v>27</v>
      </c>
      <c r="F3" s="1">
        <v>41932</v>
      </c>
      <c r="G3">
        <v>32</v>
      </c>
      <c r="H3">
        <v>0</v>
      </c>
      <c r="I3">
        <v>0</v>
      </c>
    </row>
    <row r="4" spans="1:11">
      <c r="A4" t="s">
        <v>61</v>
      </c>
      <c r="B4" t="s">
        <v>62</v>
      </c>
      <c r="C4" t="s">
        <v>16</v>
      </c>
      <c r="D4" t="s">
        <v>55</v>
      </c>
      <c r="E4" t="s">
        <v>27</v>
      </c>
      <c r="F4" s="1">
        <v>41932</v>
      </c>
      <c r="G4">
        <v>32</v>
      </c>
      <c r="H4">
        <v>0</v>
      </c>
      <c r="I4">
        <v>0</v>
      </c>
    </row>
    <row r="5" spans="1:11">
      <c r="A5" t="s">
        <v>61</v>
      </c>
      <c r="B5" t="s">
        <v>62</v>
      </c>
      <c r="C5" t="s">
        <v>16</v>
      </c>
      <c r="D5" t="s">
        <v>55</v>
      </c>
      <c r="E5" t="s">
        <v>27</v>
      </c>
      <c r="F5" s="1">
        <v>41932</v>
      </c>
      <c r="G5">
        <v>32</v>
      </c>
      <c r="H5">
        <v>0</v>
      </c>
      <c r="I5">
        <v>0</v>
      </c>
    </row>
    <row r="6" spans="1:11">
      <c r="A6" t="s">
        <v>49</v>
      </c>
      <c r="B6" t="s">
        <v>50</v>
      </c>
      <c r="C6" t="s">
        <v>9</v>
      </c>
      <c r="D6" t="s">
        <v>55</v>
      </c>
      <c r="E6" t="s">
        <v>27</v>
      </c>
      <c r="F6" s="1">
        <v>41933</v>
      </c>
      <c r="G6">
        <v>12</v>
      </c>
      <c r="H6">
        <v>0</v>
      </c>
      <c r="I6">
        <v>0</v>
      </c>
    </row>
    <row r="7" spans="1:11">
      <c r="A7" t="s">
        <v>49</v>
      </c>
      <c r="B7" t="s">
        <v>50</v>
      </c>
      <c r="C7" t="s">
        <v>9</v>
      </c>
      <c r="D7" t="s">
        <v>55</v>
      </c>
      <c r="E7" t="s">
        <v>27</v>
      </c>
      <c r="F7" s="1">
        <v>41932</v>
      </c>
      <c r="G7">
        <v>13</v>
      </c>
      <c r="H7">
        <v>0</v>
      </c>
      <c r="I7">
        <v>0</v>
      </c>
    </row>
    <row r="8" spans="1:11">
      <c r="A8" t="s">
        <v>49</v>
      </c>
      <c r="B8" t="s">
        <v>50</v>
      </c>
      <c r="C8" t="s">
        <v>9</v>
      </c>
      <c r="D8" t="s">
        <v>55</v>
      </c>
      <c r="E8" t="s">
        <v>27</v>
      </c>
      <c r="F8" s="1">
        <v>41932</v>
      </c>
      <c r="G8">
        <v>13</v>
      </c>
      <c r="H8">
        <v>4.9000000000000004</v>
      </c>
      <c r="I8">
        <v>2</v>
      </c>
    </row>
    <row r="9" spans="1:11">
      <c r="A9" t="s">
        <v>49</v>
      </c>
      <c r="B9" t="s">
        <v>50</v>
      </c>
      <c r="C9" t="s">
        <v>9</v>
      </c>
      <c r="D9" t="s">
        <v>55</v>
      </c>
      <c r="E9" t="s">
        <v>27</v>
      </c>
      <c r="F9" s="1">
        <v>41932</v>
      </c>
      <c r="G9">
        <v>14</v>
      </c>
      <c r="H9">
        <v>0</v>
      </c>
      <c r="I9">
        <v>0</v>
      </c>
    </row>
    <row r="10" spans="1:11">
      <c r="A10" t="s">
        <v>49</v>
      </c>
      <c r="B10" t="s">
        <v>50</v>
      </c>
      <c r="C10" t="s">
        <v>9</v>
      </c>
      <c r="D10" t="s">
        <v>55</v>
      </c>
      <c r="E10" t="s">
        <v>27</v>
      </c>
      <c r="F10" s="1">
        <v>41932</v>
      </c>
      <c r="G10">
        <v>14</v>
      </c>
      <c r="H10">
        <v>0</v>
      </c>
      <c r="I10">
        <v>0</v>
      </c>
    </row>
    <row r="11" spans="1:11">
      <c r="A11" t="s">
        <v>49</v>
      </c>
      <c r="B11" t="s">
        <v>50</v>
      </c>
      <c r="C11" t="s">
        <v>9</v>
      </c>
      <c r="D11" t="s">
        <v>55</v>
      </c>
      <c r="E11" t="s">
        <v>27</v>
      </c>
      <c r="F11" s="1">
        <v>41932</v>
      </c>
      <c r="G11">
        <v>14</v>
      </c>
      <c r="H11">
        <v>0</v>
      </c>
      <c r="I11">
        <v>0</v>
      </c>
    </row>
    <row r="12" spans="1:11">
      <c r="A12" t="s">
        <v>49</v>
      </c>
      <c r="B12" t="s">
        <v>50</v>
      </c>
      <c r="C12" t="s">
        <v>9</v>
      </c>
      <c r="D12" t="s">
        <v>55</v>
      </c>
      <c r="E12" t="s">
        <v>27</v>
      </c>
      <c r="F12" s="1">
        <v>41932</v>
      </c>
      <c r="G12">
        <v>14</v>
      </c>
      <c r="H12">
        <v>0</v>
      </c>
      <c r="I12">
        <v>0</v>
      </c>
    </row>
    <row r="13" spans="1:11">
      <c r="A13" t="s">
        <v>49</v>
      </c>
      <c r="B13" t="s">
        <v>50</v>
      </c>
      <c r="C13" t="s">
        <v>9</v>
      </c>
      <c r="D13" t="s">
        <v>55</v>
      </c>
      <c r="E13" t="s">
        <v>27</v>
      </c>
      <c r="F13" s="1">
        <v>41932</v>
      </c>
      <c r="G13">
        <v>14</v>
      </c>
      <c r="H13">
        <v>0</v>
      </c>
      <c r="I13">
        <v>0</v>
      </c>
    </row>
    <row r="14" spans="1:11">
      <c r="A14" t="s">
        <v>49</v>
      </c>
      <c r="B14" t="s">
        <v>50</v>
      </c>
      <c r="C14" t="s">
        <v>9</v>
      </c>
      <c r="D14" t="s">
        <v>55</v>
      </c>
      <c r="E14" t="s">
        <v>27</v>
      </c>
      <c r="F14" s="1">
        <v>41932</v>
      </c>
      <c r="G14">
        <v>14</v>
      </c>
      <c r="H14">
        <v>0</v>
      </c>
      <c r="I14">
        <v>0</v>
      </c>
    </row>
    <row r="15" spans="1:11">
      <c r="A15" t="s">
        <v>49</v>
      </c>
      <c r="B15" t="s">
        <v>50</v>
      </c>
      <c r="C15" t="s">
        <v>9</v>
      </c>
      <c r="D15" t="s">
        <v>55</v>
      </c>
      <c r="E15" t="s">
        <v>27</v>
      </c>
      <c r="F15" s="1">
        <v>41932</v>
      </c>
      <c r="G15">
        <v>14</v>
      </c>
      <c r="H15">
        <v>0</v>
      </c>
      <c r="I15">
        <v>0</v>
      </c>
    </row>
    <row r="16" spans="1:11">
      <c r="A16" t="s">
        <v>49</v>
      </c>
      <c r="B16" t="s">
        <v>50</v>
      </c>
      <c r="C16" t="s">
        <v>9</v>
      </c>
      <c r="D16" t="s">
        <v>55</v>
      </c>
      <c r="E16" t="s">
        <v>27</v>
      </c>
      <c r="F16" s="1">
        <v>41933</v>
      </c>
      <c r="G16">
        <v>19</v>
      </c>
      <c r="H16">
        <v>0</v>
      </c>
      <c r="I16">
        <v>0</v>
      </c>
    </row>
    <row r="17" spans="1:9">
      <c r="A17" t="s">
        <v>49</v>
      </c>
      <c r="B17" t="s">
        <v>50</v>
      </c>
      <c r="C17" t="s">
        <v>9</v>
      </c>
      <c r="D17" t="s">
        <v>55</v>
      </c>
      <c r="E17" t="s">
        <v>27</v>
      </c>
      <c r="F17" s="1">
        <v>41933</v>
      </c>
      <c r="G17">
        <v>19</v>
      </c>
      <c r="H17">
        <v>0</v>
      </c>
      <c r="I17">
        <v>0</v>
      </c>
    </row>
    <row r="18" spans="1:9">
      <c r="A18" t="s">
        <v>49</v>
      </c>
      <c r="B18" t="s">
        <v>50</v>
      </c>
      <c r="C18" t="s">
        <v>9</v>
      </c>
      <c r="D18" t="s">
        <v>55</v>
      </c>
      <c r="E18" t="s">
        <v>27</v>
      </c>
      <c r="F18" s="1">
        <v>41933</v>
      </c>
      <c r="G18">
        <v>19</v>
      </c>
      <c r="H18">
        <v>0</v>
      </c>
      <c r="I18">
        <v>0</v>
      </c>
    </row>
    <row r="19" spans="1:9">
      <c r="A19" t="s">
        <v>49</v>
      </c>
      <c r="B19" t="s">
        <v>50</v>
      </c>
      <c r="C19" t="s">
        <v>9</v>
      </c>
      <c r="D19" t="s">
        <v>55</v>
      </c>
      <c r="E19" t="s">
        <v>27</v>
      </c>
      <c r="F19" s="1">
        <v>41933</v>
      </c>
      <c r="G19">
        <v>19</v>
      </c>
      <c r="H19">
        <v>0</v>
      </c>
      <c r="I19">
        <v>0</v>
      </c>
    </row>
    <row r="20" spans="1:9">
      <c r="A20" t="s">
        <v>49</v>
      </c>
      <c r="B20" t="s">
        <v>50</v>
      </c>
      <c r="C20" t="s">
        <v>9</v>
      </c>
      <c r="D20" t="s">
        <v>55</v>
      </c>
      <c r="E20" t="s">
        <v>27</v>
      </c>
      <c r="F20" s="1">
        <v>41933</v>
      </c>
      <c r="G20">
        <v>19</v>
      </c>
      <c r="H20">
        <v>6.4</v>
      </c>
      <c r="I20">
        <v>2.9</v>
      </c>
    </row>
    <row r="21" spans="1:9">
      <c r="A21" t="s">
        <v>49</v>
      </c>
      <c r="B21" t="s">
        <v>50</v>
      </c>
      <c r="C21" t="s">
        <v>9</v>
      </c>
      <c r="D21" t="s">
        <v>35</v>
      </c>
      <c r="E21" t="s">
        <v>27</v>
      </c>
      <c r="F21" s="1">
        <v>41931</v>
      </c>
      <c r="G21">
        <v>22</v>
      </c>
      <c r="H21">
        <v>0</v>
      </c>
      <c r="I21">
        <v>0</v>
      </c>
    </row>
    <row r="22" spans="1:9">
      <c r="A22" t="s">
        <v>49</v>
      </c>
      <c r="B22" t="s">
        <v>50</v>
      </c>
      <c r="C22" t="s">
        <v>9</v>
      </c>
      <c r="D22" t="s">
        <v>35</v>
      </c>
      <c r="E22" t="s">
        <v>27</v>
      </c>
      <c r="F22" s="1">
        <v>41931</v>
      </c>
      <c r="G22">
        <v>25</v>
      </c>
      <c r="H22">
        <v>14.1</v>
      </c>
      <c r="I22">
        <v>5.8</v>
      </c>
    </row>
    <row r="23" spans="1:9">
      <c r="A23" t="s">
        <v>49</v>
      </c>
      <c r="B23" t="s">
        <v>50</v>
      </c>
      <c r="C23" t="s">
        <v>9</v>
      </c>
      <c r="D23" t="s">
        <v>55</v>
      </c>
      <c r="E23" t="s">
        <v>27</v>
      </c>
      <c r="F23" s="1">
        <v>41932</v>
      </c>
      <c r="G23">
        <v>27</v>
      </c>
      <c r="H23">
        <v>0</v>
      </c>
      <c r="I23">
        <v>0</v>
      </c>
    </row>
    <row r="24" spans="1:9">
      <c r="A24" t="s">
        <v>49</v>
      </c>
      <c r="B24" t="s">
        <v>50</v>
      </c>
      <c r="C24" t="s">
        <v>9</v>
      </c>
      <c r="D24" t="s">
        <v>55</v>
      </c>
      <c r="E24" t="s">
        <v>27</v>
      </c>
      <c r="F24" s="1">
        <v>41932</v>
      </c>
      <c r="G24">
        <v>27</v>
      </c>
      <c r="H24">
        <v>0</v>
      </c>
      <c r="I24">
        <v>0</v>
      </c>
    </row>
    <row r="25" spans="1:9">
      <c r="A25" t="s">
        <v>49</v>
      </c>
      <c r="B25" t="s">
        <v>50</v>
      </c>
      <c r="C25" t="s">
        <v>9</v>
      </c>
      <c r="D25" t="s">
        <v>55</v>
      </c>
      <c r="E25" t="s">
        <v>27</v>
      </c>
      <c r="F25" s="1">
        <v>41932</v>
      </c>
      <c r="G25">
        <v>32</v>
      </c>
      <c r="H25">
        <v>15.1</v>
      </c>
      <c r="I25">
        <v>6.2</v>
      </c>
    </row>
    <row r="26" spans="1:9">
      <c r="A26" t="s">
        <v>49</v>
      </c>
      <c r="B26" t="s">
        <v>50</v>
      </c>
      <c r="C26" t="s">
        <v>9</v>
      </c>
      <c r="D26" t="s">
        <v>55</v>
      </c>
      <c r="E26" t="s">
        <v>27</v>
      </c>
      <c r="F26" s="1">
        <v>41932</v>
      </c>
      <c r="G26">
        <v>32</v>
      </c>
      <c r="H26">
        <v>16.399999999999999</v>
      </c>
      <c r="I26">
        <v>5.0999999999999996</v>
      </c>
    </row>
    <row r="27" spans="1:9">
      <c r="A27" t="s">
        <v>49</v>
      </c>
      <c r="B27" t="s">
        <v>50</v>
      </c>
      <c r="C27" t="s">
        <v>9</v>
      </c>
      <c r="D27" t="s">
        <v>35</v>
      </c>
      <c r="E27" t="s">
        <v>27</v>
      </c>
      <c r="F27" s="1">
        <v>41931</v>
      </c>
      <c r="G27">
        <v>35</v>
      </c>
      <c r="H27">
        <v>0</v>
      </c>
      <c r="I27">
        <v>0</v>
      </c>
    </row>
    <row r="28" spans="1:9">
      <c r="A28" t="s">
        <v>49</v>
      </c>
      <c r="B28" t="s">
        <v>50</v>
      </c>
      <c r="C28" t="s">
        <v>9</v>
      </c>
      <c r="D28" t="s">
        <v>35</v>
      </c>
      <c r="E28" t="s">
        <v>27</v>
      </c>
      <c r="F28" s="1">
        <v>41931</v>
      </c>
      <c r="G28">
        <v>35</v>
      </c>
      <c r="H28">
        <v>0</v>
      </c>
      <c r="I28">
        <v>0</v>
      </c>
    </row>
    <row r="29" spans="1:9">
      <c r="A29" t="s">
        <v>49</v>
      </c>
      <c r="B29" t="s">
        <v>50</v>
      </c>
      <c r="C29" t="s">
        <v>9</v>
      </c>
      <c r="D29" t="s">
        <v>35</v>
      </c>
      <c r="E29" t="s">
        <v>27</v>
      </c>
      <c r="F29" s="1">
        <v>41931</v>
      </c>
      <c r="G29">
        <v>35</v>
      </c>
      <c r="H29">
        <v>0</v>
      </c>
      <c r="I29">
        <v>0</v>
      </c>
    </row>
    <row r="30" spans="1:9">
      <c r="A30" t="s">
        <v>49</v>
      </c>
      <c r="B30" t="s">
        <v>50</v>
      </c>
      <c r="C30" t="s">
        <v>9</v>
      </c>
      <c r="D30" t="s">
        <v>35</v>
      </c>
      <c r="E30" t="s">
        <v>27</v>
      </c>
      <c r="F30" s="1">
        <v>41931</v>
      </c>
      <c r="G30">
        <v>35</v>
      </c>
      <c r="H30">
        <v>12.3</v>
      </c>
      <c r="I30">
        <v>3.6</v>
      </c>
    </row>
    <row r="31" spans="1:9">
      <c r="A31" t="s">
        <v>49</v>
      </c>
      <c r="B31" t="s">
        <v>50</v>
      </c>
      <c r="C31" t="s">
        <v>9</v>
      </c>
      <c r="D31" t="s">
        <v>35</v>
      </c>
      <c r="E31" t="s">
        <v>27</v>
      </c>
      <c r="F31" s="1">
        <v>41931</v>
      </c>
      <c r="G31">
        <v>35</v>
      </c>
      <c r="H31">
        <v>15.7</v>
      </c>
      <c r="I31">
        <v>5.7</v>
      </c>
    </row>
    <row r="32" spans="1:9">
      <c r="A32" t="s">
        <v>49</v>
      </c>
      <c r="B32" t="s">
        <v>50</v>
      </c>
      <c r="C32" t="s">
        <v>9</v>
      </c>
      <c r="D32" t="s">
        <v>55</v>
      </c>
      <c r="E32" t="s">
        <v>27</v>
      </c>
      <c r="F32" s="1">
        <v>41933</v>
      </c>
      <c r="G32">
        <v>38</v>
      </c>
      <c r="H32">
        <v>19.600000000000001</v>
      </c>
      <c r="I32">
        <v>8.6999999999999993</v>
      </c>
    </row>
    <row r="33" spans="1:9">
      <c r="A33" t="s">
        <v>49</v>
      </c>
      <c r="B33" t="s">
        <v>50</v>
      </c>
      <c r="C33" t="s">
        <v>9</v>
      </c>
      <c r="D33" t="s">
        <v>55</v>
      </c>
      <c r="E33" t="s">
        <v>27</v>
      </c>
      <c r="F33" s="1">
        <v>41933</v>
      </c>
      <c r="G33">
        <v>40</v>
      </c>
      <c r="H33">
        <v>0</v>
      </c>
      <c r="I33">
        <v>0</v>
      </c>
    </row>
    <row r="34" spans="1:9">
      <c r="A34" t="s">
        <v>49</v>
      </c>
      <c r="B34" t="s">
        <v>50</v>
      </c>
      <c r="C34" t="s">
        <v>9</v>
      </c>
      <c r="D34" t="s">
        <v>55</v>
      </c>
      <c r="E34" t="s">
        <v>27</v>
      </c>
      <c r="F34" s="1">
        <v>41933</v>
      </c>
      <c r="G34">
        <v>40</v>
      </c>
      <c r="H34">
        <v>12.9</v>
      </c>
      <c r="I34">
        <v>4.8</v>
      </c>
    </row>
    <row r="35" spans="1:9">
      <c r="A35" t="s">
        <v>49</v>
      </c>
      <c r="B35" t="s">
        <v>50</v>
      </c>
      <c r="C35" t="s">
        <v>9</v>
      </c>
      <c r="D35" t="s">
        <v>55</v>
      </c>
      <c r="E35" t="s">
        <v>27</v>
      </c>
      <c r="F35" s="1">
        <v>41933</v>
      </c>
      <c r="G35">
        <v>45</v>
      </c>
      <c r="H35">
        <v>0</v>
      </c>
      <c r="I35">
        <v>0</v>
      </c>
    </row>
    <row r="36" spans="1:9">
      <c r="A36" t="s">
        <v>49</v>
      </c>
      <c r="B36" t="s">
        <v>50</v>
      </c>
      <c r="C36" t="s">
        <v>9</v>
      </c>
      <c r="D36" t="s">
        <v>55</v>
      </c>
      <c r="E36" t="s">
        <v>27</v>
      </c>
      <c r="F36" s="1">
        <v>41933</v>
      </c>
      <c r="G36">
        <v>45</v>
      </c>
      <c r="H36">
        <v>32.299999999999997</v>
      </c>
      <c r="I36">
        <v>9.5</v>
      </c>
    </row>
    <row r="37" spans="1:9">
      <c r="A37" t="s">
        <v>49</v>
      </c>
      <c r="B37" t="s">
        <v>50</v>
      </c>
      <c r="C37" t="s">
        <v>16</v>
      </c>
      <c r="D37" t="s">
        <v>55</v>
      </c>
      <c r="E37" t="s">
        <v>27</v>
      </c>
      <c r="F37" s="1">
        <v>41933</v>
      </c>
      <c r="G37">
        <v>40</v>
      </c>
      <c r="H37">
        <v>0</v>
      </c>
      <c r="I37">
        <v>0</v>
      </c>
    </row>
    <row r="38" spans="1:9">
      <c r="A38" t="s">
        <v>49</v>
      </c>
      <c r="B38" t="s">
        <v>50</v>
      </c>
      <c r="C38" t="s">
        <v>16</v>
      </c>
      <c r="D38" t="s">
        <v>55</v>
      </c>
      <c r="E38" t="s">
        <v>27</v>
      </c>
      <c r="F38" s="1">
        <v>41933</v>
      </c>
      <c r="G38">
        <v>40</v>
      </c>
      <c r="H38">
        <v>0</v>
      </c>
      <c r="I38">
        <v>0</v>
      </c>
    </row>
    <row r="39" spans="1:9">
      <c r="A39" t="s">
        <v>49</v>
      </c>
      <c r="B39" t="s">
        <v>50</v>
      </c>
      <c r="C39" t="s">
        <v>16</v>
      </c>
      <c r="D39" t="s">
        <v>55</v>
      </c>
      <c r="E39" t="s">
        <v>27</v>
      </c>
      <c r="F39" s="1">
        <v>41933</v>
      </c>
      <c r="G39">
        <v>50</v>
      </c>
      <c r="H39">
        <v>31.7</v>
      </c>
      <c r="I39">
        <v>7.5</v>
      </c>
    </row>
    <row r="40" spans="1:9">
      <c r="A40" t="s">
        <v>49</v>
      </c>
      <c r="B40" t="s">
        <v>50</v>
      </c>
      <c r="C40" t="s">
        <v>16</v>
      </c>
      <c r="D40" t="s">
        <v>55</v>
      </c>
      <c r="E40" t="s">
        <v>27</v>
      </c>
      <c r="F40" s="1">
        <v>41933</v>
      </c>
      <c r="G40">
        <v>50</v>
      </c>
      <c r="H40">
        <v>38.9</v>
      </c>
      <c r="I40">
        <v>6.5</v>
      </c>
    </row>
    <row r="41" spans="1:9">
      <c r="A41" t="s">
        <v>49</v>
      </c>
      <c r="B41" t="s">
        <v>50</v>
      </c>
      <c r="C41" t="s">
        <v>16</v>
      </c>
      <c r="D41" t="s">
        <v>55</v>
      </c>
      <c r="E41" t="s">
        <v>27</v>
      </c>
      <c r="F41" s="1">
        <v>41933</v>
      </c>
      <c r="G41">
        <v>55</v>
      </c>
      <c r="H41">
        <v>27.4</v>
      </c>
      <c r="I41">
        <v>14.8</v>
      </c>
    </row>
    <row r="42" spans="1:9">
      <c r="A42" t="s">
        <v>49</v>
      </c>
      <c r="B42" t="s">
        <v>50</v>
      </c>
      <c r="C42" t="s">
        <v>16</v>
      </c>
      <c r="D42" t="s">
        <v>55</v>
      </c>
      <c r="E42" t="s">
        <v>27</v>
      </c>
      <c r="F42" s="1">
        <v>41932</v>
      </c>
      <c r="G42">
        <v>56</v>
      </c>
      <c r="H42">
        <v>12</v>
      </c>
      <c r="I42">
        <v>10.6</v>
      </c>
    </row>
    <row r="43" spans="1:9">
      <c r="A43" t="s">
        <v>49</v>
      </c>
      <c r="B43" t="s">
        <v>50</v>
      </c>
      <c r="C43" t="s">
        <v>16</v>
      </c>
      <c r="D43" t="s">
        <v>55</v>
      </c>
      <c r="E43" t="s">
        <v>27</v>
      </c>
      <c r="F43" s="1">
        <v>41933</v>
      </c>
      <c r="G43">
        <v>60</v>
      </c>
      <c r="H43">
        <v>27.8</v>
      </c>
      <c r="I43">
        <v>13.3</v>
      </c>
    </row>
    <row r="44" spans="1:9">
      <c r="A44" t="s">
        <v>49</v>
      </c>
      <c r="B44" t="s">
        <v>50</v>
      </c>
      <c r="C44" t="s">
        <v>16</v>
      </c>
      <c r="D44" t="s">
        <v>55</v>
      </c>
      <c r="E44" t="s">
        <v>27</v>
      </c>
      <c r="F44" s="1">
        <v>41933</v>
      </c>
      <c r="G44">
        <v>60</v>
      </c>
      <c r="H44">
        <v>31.6</v>
      </c>
      <c r="I44">
        <v>13.4</v>
      </c>
    </row>
    <row r="45" spans="1:9">
      <c r="A45" t="s">
        <v>7</v>
      </c>
      <c r="B45" t="s">
        <v>33</v>
      </c>
      <c r="C45" t="s">
        <v>9</v>
      </c>
      <c r="D45" t="s">
        <v>29</v>
      </c>
      <c r="E45" t="s">
        <v>27</v>
      </c>
      <c r="F45" s="1">
        <v>41930</v>
      </c>
      <c r="G45">
        <v>17</v>
      </c>
      <c r="H45">
        <v>0</v>
      </c>
      <c r="I45">
        <v>0</v>
      </c>
    </row>
    <row r="46" spans="1:9">
      <c r="A46" t="s">
        <v>7</v>
      </c>
      <c r="B46" t="s">
        <v>33</v>
      </c>
      <c r="C46" t="s">
        <v>9</v>
      </c>
      <c r="D46" t="s">
        <v>29</v>
      </c>
      <c r="E46" t="s">
        <v>27</v>
      </c>
      <c r="F46" s="1">
        <v>41930</v>
      </c>
      <c r="G46">
        <v>17</v>
      </c>
      <c r="H46">
        <v>0</v>
      </c>
      <c r="I46">
        <v>0</v>
      </c>
    </row>
    <row r="47" spans="1:9">
      <c r="A47" t="s">
        <v>7</v>
      </c>
      <c r="B47" t="s">
        <v>33</v>
      </c>
      <c r="C47" t="s">
        <v>16</v>
      </c>
      <c r="D47" t="s">
        <v>55</v>
      </c>
      <c r="E47" t="s">
        <v>27</v>
      </c>
      <c r="F47" s="1">
        <v>41932</v>
      </c>
      <c r="G47">
        <v>26</v>
      </c>
      <c r="H47">
        <v>11.9</v>
      </c>
      <c r="I47">
        <v>6.2</v>
      </c>
    </row>
    <row r="48" spans="1:9">
      <c r="A48" t="s">
        <v>7</v>
      </c>
      <c r="B48" t="s">
        <v>12</v>
      </c>
      <c r="D48" t="s">
        <v>35</v>
      </c>
      <c r="E48" t="s">
        <v>27</v>
      </c>
      <c r="F48" s="1">
        <v>41931</v>
      </c>
      <c r="G48">
        <v>15</v>
      </c>
      <c r="H48">
        <v>0</v>
      </c>
      <c r="I48">
        <v>0</v>
      </c>
    </row>
    <row r="49" spans="1:9">
      <c r="A49" t="s">
        <v>7</v>
      </c>
      <c r="B49" t="s">
        <v>12</v>
      </c>
      <c r="D49" t="s">
        <v>35</v>
      </c>
      <c r="E49" t="s">
        <v>27</v>
      </c>
      <c r="F49" s="1">
        <v>41931</v>
      </c>
      <c r="G49">
        <v>15</v>
      </c>
      <c r="H49">
        <v>0</v>
      </c>
      <c r="I49">
        <v>0</v>
      </c>
    </row>
    <row r="50" spans="1:9">
      <c r="A50" t="s">
        <v>7</v>
      </c>
      <c r="B50" t="s">
        <v>12</v>
      </c>
      <c r="D50" t="s">
        <v>35</v>
      </c>
      <c r="E50" t="s">
        <v>27</v>
      </c>
      <c r="F50" s="1">
        <v>41931</v>
      </c>
      <c r="G50">
        <v>15</v>
      </c>
      <c r="H50">
        <v>0</v>
      </c>
      <c r="I50">
        <v>0</v>
      </c>
    </row>
    <row r="51" spans="1:9">
      <c r="A51" t="s">
        <v>7</v>
      </c>
      <c r="B51" t="s">
        <v>12</v>
      </c>
      <c r="D51" t="s">
        <v>35</v>
      </c>
      <c r="E51" t="s">
        <v>27</v>
      </c>
      <c r="F51" s="1">
        <v>41931</v>
      </c>
      <c r="G51">
        <v>15</v>
      </c>
      <c r="H51">
        <v>3.7</v>
      </c>
      <c r="I51">
        <v>1.6</v>
      </c>
    </row>
    <row r="52" spans="1:9">
      <c r="A52" t="s">
        <v>7</v>
      </c>
      <c r="B52" t="s">
        <v>12</v>
      </c>
      <c r="D52" t="s">
        <v>35</v>
      </c>
      <c r="E52" t="s">
        <v>27</v>
      </c>
      <c r="F52" s="1">
        <v>41931</v>
      </c>
      <c r="G52">
        <v>17</v>
      </c>
      <c r="H52">
        <v>0</v>
      </c>
      <c r="I52">
        <v>0</v>
      </c>
    </row>
    <row r="53" spans="1:9">
      <c r="A53" t="s">
        <v>7</v>
      </c>
      <c r="B53" t="s">
        <v>12</v>
      </c>
      <c r="D53" t="s">
        <v>35</v>
      </c>
      <c r="E53" t="s">
        <v>27</v>
      </c>
      <c r="F53" s="1">
        <v>41931</v>
      </c>
      <c r="G53">
        <v>17</v>
      </c>
      <c r="H53">
        <v>0</v>
      </c>
      <c r="I53">
        <v>0</v>
      </c>
    </row>
    <row r="54" spans="1:9">
      <c r="A54" t="s">
        <v>7</v>
      </c>
      <c r="B54" t="s">
        <v>12</v>
      </c>
      <c r="D54" t="s">
        <v>35</v>
      </c>
      <c r="E54" t="s">
        <v>27</v>
      </c>
      <c r="F54" s="1">
        <v>41931</v>
      </c>
      <c r="G54">
        <v>17</v>
      </c>
      <c r="H54">
        <v>0</v>
      </c>
      <c r="I54">
        <v>0</v>
      </c>
    </row>
    <row r="55" spans="1:9">
      <c r="A55" t="s">
        <v>7</v>
      </c>
      <c r="B55" t="s">
        <v>12</v>
      </c>
      <c r="D55" t="s">
        <v>35</v>
      </c>
      <c r="E55" t="s">
        <v>27</v>
      </c>
      <c r="F55" s="1">
        <v>41931</v>
      </c>
      <c r="G55">
        <v>17</v>
      </c>
      <c r="H55">
        <v>0</v>
      </c>
      <c r="I55">
        <v>0</v>
      </c>
    </row>
    <row r="56" spans="1:9">
      <c r="A56" t="s">
        <v>7</v>
      </c>
      <c r="B56" t="s">
        <v>12</v>
      </c>
      <c r="D56" t="s">
        <v>35</v>
      </c>
      <c r="E56" t="s">
        <v>27</v>
      </c>
      <c r="F56" s="1">
        <v>41931</v>
      </c>
      <c r="G56">
        <v>17</v>
      </c>
      <c r="H56">
        <v>7</v>
      </c>
      <c r="I56">
        <v>3</v>
      </c>
    </row>
    <row r="57" spans="1:9">
      <c r="A57" t="s">
        <v>7</v>
      </c>
      <c r="B57" t="s">
        <v>12</v>
      </c>
      <c r="D57" t="s">
        <v>35</v>
      </c>
      <c r="E57" t="s">
        <v>27</v>
      </c>
      <c r="F57" s="1">
        <v>41931</v>
      </c>
      <c r="G57">
        <v>20</v>
      </c>
      <c r="H57">
        <v>0</v>
      </c>
      <c r="I57">
        <v>0</v>
      </c>
    </row>
    <row r="58" spans="1:9">
      <c r="A58" t="s">
        <v>7</v>
      </c>
      <c r="B58" t="s">
        <v>12</v>
      </c>
      <c r="D58" t="s">
        <v>35</v>
      </c>
      <c r="E58" t="s">
        <v>27</v>
      </c>
      <c r="F58" s="1">
        <v>41931</v>
      </c>
      <c r="G58">
        <v>20</v>
      </c>
      <c r="H58">
        <v>7.7</v>
      </c>
      <c r="I58">
        <v>3.8</v>
      </c>
    </row>
    <row r="59" spans="1:9">
      <c r="A59" t="s">
        <v>7</v>
      </c>
      <c r="B59" t="s">
        <v>12</v>
      </c>
      <c r="D59" t="s">
        <v>55</v>
      </c>
      <c r="E59" t="s">
        <v>27</v>
      </c>
      <c r="F59" s="1">
        <v>41932</v>
      </c>
      <c r="G59">
        <v>20</v>
      </c>
      <c r="H59">
        <v>8.5</v>
      </c>
      <c r="I59">
        <v>6</v>
      </c>
    </row>
    <row r="60" spans="1:9">
      <c r="A60" t="s">
        <v>7</v>
      </c>
      <c r="B60" t="s">
        <v>12</v>
      </c>
      <c r="D60" t="s">
        <v>55</v>
      </c>
      <c r="E60" t="s">
        <v>27</v>
      </c>
      <c r="F60" s="1">
        <v>41932</v>
      </c>
      <c r="G60">
        <v>20</v>
      </c>
      <c r="H60">
        <v>12.4</v>
      </c>
      <c r="I60">
        <v>6.2</v>
      </c>
    </row>
    <row r="61" spans="1:9">
      <c r="A61" t="s">
        <v>7</v>
      </c>
      <c r="B61" t="s">
        <v>12</v>
      </c>
      <c r="D61" t="s">
        <v>55</v>
      </c>
      <c r="E61" t="s">
        <v>27</v>
      </c>
      <c r="F61" s="1">
        <v>41933</v>
      </c>
      <c r="G61">
        <v>23</v>
      </c>
      <c r="H61">
        <v>9.6</v>
      </c>
      <c r="I61">
        <v>5.3</v>
      </c>
    </row>
    <row r="62" spans="1:9">
      <c r="A62" t="s">
        <v>7</v>
      </c>
      <c r="B62" t="s">
        <v>12</v>
      </c>
      <c r="D62" t="s">
        <v>55</v>
      </c>
      <c r="E62" t="s">
        <v>27</v>
      </c>
      <c r="F62" s="1">
        <v>41933</v>
      </c>
      <c r="G62">
        <v>24</v>
      </c>
      <c r="H62">
        <v>0</v>
      </c>
      <c r="I62">
        <v>0</v>
      </c>
    </row>
    <row r="63" spans="1:9">
      <c r="A63" t="s">
        <v>7</v>
      </c>
      <c r="B63" t="s">
        <v>12</v>
      </c>
      <c r="D63" t="s">
        <v>55</v>
      </c>
      <c r="E63" t="s">
        <v>27</v>
      </c>
      <c r="F63" s="1">
        <v>41933</v>
      </c>
      <c r="G63">
        <v>24</v>
      </c>
      <c r="H63">
        <v>0</v>
      </c>
      <c r="I63">
        <v>0</v>
      </c>
    </row>
    <row r="64" spans="1:9">
      <c r="A64" t="s">
        <v>7</v>
      </c>
      <c r="B64" t="s">
        <v>12</v>
      </c>
      <c r="D64" t="s">
        <v>55</v>
      </c>
      <c r="E64" t="s">
        <v>27</v>
      </c>
      <c r="F64" s="1">
        <v>41932</v>
      </c>
      <c r="G64">
        <v>24</v>
      </c>
      <c r="H64">
        <v>10.4</v>
      </c>
      <c r="I64">
        <v>3.6</v>
      </c>
    </row>
    <row r="65" spans="1:9">
      <c r="A65" t="s">
        <v>7</v>
      </c>
      <c r="B65" t="s">
        <v>12</v>
      </c>
      <c r="D65" t="s">
        <v>35</v>
      </c>
      <c r="E65" t="s">
        <v>27</v>
      </c>
      <c r="F65" s="1">
        <v>41931</v>
      </c>
      <c r="G65">
        <v>24</v>
      </c>
      <c r="H65">
        <v>13</v>
      </c>
      <c r="I65">
        <v>6.3</v>
      </c>
    </row>
    <row r="66" spans="1:9">
      <c r="A66" t="s">
        <v>7</v>
      </c>
      <c r="B66" t="s">
        <v>12</v>
      </c>
      <c r="D66" t="s">
        <v>35</v>
      </c>
      <c r="E66" t="s">
        <v>27</v>
      </c>
      <c r="F66" s="1">
        <v>41931</v>
      </c>
      <c r="G66">
        <v>24</v>
      </c>
      <c r="H66">
        <v>14.5</v>
      </c>
      <c r="I66">
        <v>7</v>
      </c>
    </row>
    <row r="67" spans="1:9">
      <c r="A67" t="s">
        <v>7</v>
      </c>
      <c r="B67" t="s">
        <v>12</v>
      </c>
      <c r="D67" t="s">
        <v>55</v>
      </c>
      <c r="E67" t="s">
        <v>27</v>
      </c>
      <c r="F67" s="1">
        <v>41933</v>
      </c>
      <c r="G67">
        <v>25</v>
      </c>
      <c r="H67">
        <v>13.1</v>
      </c>
      <c r="I67">
        <v>7.6</v>
      </c>
    </row>
    <row r="68" spans="1:9">
      <c r="A68" t="s">
        <v>7</v>
      </c>
      <c r="B68" t="s">
        <v>12</v>
      </c>
      <c r="D68" t="s">
        <v>55</v>
      </c>
      <c r="E68" t="s">
        <v>27</v>
      </c>
      <c r="F68" s="1">
        <v>41932</v>
      </c>
      <c r="G68">
        <v>26</v>
      </c>
      <c r="H68">
        <v>0</v>
      </c>
      <c r="I68">
        <v>0</v>
      </c>
    </row>
    <row r="69" spans="1:9">
      <c r="A69" t="s">
        <v>7</v>
      </c>
      <c r="B69" t="s">
        <v>12</v>
      </c>
      <c r="D69" t="s">
        <v>55</v>
      </c>
      <c r="E69" t="s">
        <v>27</v>
      </c>
      <c r="F69" s="1">
        <v>41932</v>
      </c>
      <c r="G69">
        <v>26</v>
      </c>
      <c r="H69">
        <v>11.6</v>
      </c>
      <c r="I69">
        <v>6</v>
      </c>
    </row>
    <row r="70" spans="1:9">
      <c r="A70" t="s">
        <v>7</v>
      </c>
      <c r="B70" t="s">
        <v>12</v>
      </c>
      <c r="D70" t="s">
        <v>55</v>
      </c>
      <c r="E70" t="s">
        <v>27</v>
      </c>
      <c r="F70" s="1">
        <v>41933</v>
      </c>
      <c r="G70">
        <v>27</v>
      </c>
      <c r="H70">
        <v>11.4</v>
      </c>
      <c r="I70">
        <v>5.3</v>
      </c>
    </row>
    <row r="71" spans="1:9">
      <c r="A71" t="s">
        <v>7</v>
      </c>
      <c r="B71" t="s">
        <v>12</v>
      </c>
      <c r="D71" t="s">
        <v>55</v>
      </c>
      <c r="E71" t="s">
        <v>27</v>
      </c>
      <c r="F71" s="1">
        <v>41933</v>
      </c>
      <c r="G71">
        <v>27</v>
      </c>
      <c r="H71">
        <v>13.9</v>
      </c>
      <c r="I71">
        <v>5.8</v>
      </c>
    </row>
    <row r="72" spans="1:9">
      <c r="A72" t="s">
        <v>7</v>
      </c>
      <c r="B72" t="s">
        <v>12</v>
      </c>
      <c r="D72" t="s">
        <v>55</v>
      </c>
      <c r="E72" t="s">
        <v>27</v>
      </c>
      <c r="F72" s="1">
        <v>41933</v>
      </c>
      <c r="G72">
        <v>27</v>
      </c>
      <c r="H72">
        <v>14.3</v>
      </c>
      <c r="I72">
        <v>5.5</v>
      </c>
    </row>
    <row r="73" spans="1:9">
      <c r="A73" t="s">
        <v>7</v>
      </c>
      <c r="B73" t="s">
        <v>12</v>
      </c>
      <c r="D73" t="s">
        <v>35</v>
      </c>
      <c r="E73" t="s">
        <v>27</v>
      </c>
      <c r="F73" s="1">
        <v>41931</v>
      </c>
      <c r="G73">
        <v>28</v>
      </c>
      <c r="H73">
        <v>4.3</v>
      </c>
      <c r="I73">
        <v>4.3</v>
      </c>
    </row>
    <row r="74" spans="1:9">
      <c r="A74" t="s">
        <v>7</v>
      </c>
      <c r="B74" t="s">
        <v>12</v>
      </c>
      <c r="D74" t="s">
        <v>35</v>
      </c>
      <c r="E74" t="s">
        <v>27</v>
      </c>
      <c r="F74" s="1">
        <v>41931</v>
      </c>
      <c r="G74">
        <v>28</v>
      </c>
      <c r="H74">
        <v>7</v>
      </c>
      <c r="I74">
        <v>5.4</v>
      </c>
    </row>
    <row r="75" spans="1:9">
      <c r="A75" t="s">
        <v>7</v>
      </c>
      <c r="B75" t="s">
        <v>12</v>
      </c>
      <c r="D75" t="s">
        <v>55</v>
      </c>
      <c r="E75" t="s">
        <v>27</v>
      </c>
      <c r="F75" s="1">
        <v>41933</v>
      </c>
      <c r="G75">
        <v>28</v>
      </c>
      <c r="H75">
        <v>11.4</v>
      </c>
      <c r="I75">
        <v>6.9</v>
      </c>
    </row>
    <row r="76" spans="1:9">
      <c r="A76" t="s">
        <v>7</v>
      </c>
      <c r="B76" t="s">
        <v>12</v>
      </c>
      <c r="D76" t="s">
        <v>35</v>
      </c>
      <c r="E76" t="s">
        <v>27</v>
      </c>
      <c r="F76" s="1">
        <v>41931</v>
      </c>
      <c r="G76">
        <v>30</v>
      </c>
      <c r="H76">
        <v>11</v>
      </c>
      <c r="I76">
        <v>3.4</v>
      </c>
    </row>
    <row r="77" spans="1:9">
      <c r="A77" t="s">
        <v>7</v>
      </c>
      <c r="B77" t="s">
        <v>12</v>
      </c>
      <c r="D77" t="s">
        <v>35</v>
      </c>
      <c r="E77" t="s">
        <v>27</v>
      </c>
      <c r="F77" s="1">
        <v>41931</v>
      </c>
      <c r="G77">
        <v>30</v>
      </c>
      <c r="H77">
        <v>11.5</v>
      </c>
      <c r="I77">
        <v>6.9</v>
      </c>
    </row>
    <row r="78" spans="1:9">
      <c r="A78" t="s">
        <v>7</v>
      </c>
      <c r="B78" t="s">
        <v>12</v>
      </c>
      <c r="D78" t="s">
        <v>35</v>
      </c>
      <c r="E78" t="s">
        <v>27</v>
      </c>
      <c r="F78" s="1">
        <v>41931</v>
      </c>
      <c r="G78">
        <v>30</v>
      </c>
      <c r="H78">
        <v>11.6</v>
      </c>
      <c r="I78">
        <v>8.5</v>
      </c>
    </row>
    <row r="79" spans="1:9">
      <c r="A79" t="s">
        <v>7</v>
      </c>
      <c r="B79" t="s">
        <v>12</v>
      </c>
      <c r="D79" t="s">
        <v>35</v>
      </c>
      <c r="E79" t="s">
        <v>27</v>
      </c>
      <c r="F79" s="1">
        <v>41931</v>
      </c>
      <c r="G79">
        <v>30</v>
      </c>
      <c r="H79">
        <v>12.6</v>
      </c>
      <c r="I79">
        <v>4</v>
      </c>
    </row>
    <row r="80" spans="1:9">
      <c r="A80" t="s">
        <v>7</v>
      </c>
      <c r="B80" t="s">
        <v>12</v>
      </c>
      <c r="D80" t="s">
        <v>35</v>
      </c>
      <c r="E80" t="s">
        <v>27</v>
      </c>
      <c r="F80" s="1">
        <v>41931</v>
      </c>
      <c r="G80">
        <v>30</v>
      </c>
      <c r="H80">
        <v>19.100000000000001</v>
      </c>
      <c r="I80">
        <v>7.4</v>
      </c>
    </row>
    <row r="81" spans="1:9">
      <c r="A81" t="s">
        <v>7</v>
      </c>
      <c r="B81" t="s">
        <v>12</v>
      </c>
      <c r="D81" t="s">
        <v>29</v>
      </c>
      <c r="E81" t="s">
        <v>27</v>
      </c>
      <c r="F81" s="1">
        <v>41930</v>
      </c>
      <c r="G81">
        <v>32</v>
      </c>
      <c r="H81">
        <v>12.3</v>
      </c>
      <c r="I81">
        <v>6.1</v>
      </c>
    </row>
    <row r="82" spans="1:9">
      <c r="A82" t="s">
        <v>7</v>
      </c>
      <c r="B82" t="s">
        <v>12</v>
      </c>
      <c r="D82" t="s">
        <v>29</v>
      </c>
      <c r="E82" t="s">
        <v>27</v>
      </c>
      <c r="F82" s="1">
        <v>41930</v>
      </c>
      <c r="G82">
        <v>32</v>
      </c>
      <c r="H82">
        <v>13.6</v>
      </c>
      <c r="I82">
        <v>6.5</v>
      </c>
    </row>
    <row r="83" spans="1:9">
      <c r="A83" t="s">
        <v>7</v>
      </c>
      <c r="B83" t="s">
        <v>12</v>
      </c>
      <c r="D83" t="s">
        <v>55</v>
      </c>
      <c r="E83" t="s">
        <v>27</v>
      </c>
      <c r="F83" s="1">
        <v>41933</v>
      </c>
      <c r="G83">
        <v>32</v>
      </c>
      <c r="H83">
        <v>22.8</v>
      </c>
      <c r="I83">
        <v>4.9000000000000004</v>
      </c>
    </row>
    <row r="84" spans="1:9">
      <c r="A84" t="s">
        <v>7</v>
      </c>
      <c r="B84" t="s">
        <v>12</v>
      </c>
      <c r="D84" t="s">
        <v>55</v>
      </c>
      <c r="E84" t="s">
        <v>27</v>
      </c>
      <c r="F84" s="1">
        <v>41933</v>
      </c>
      <c r="G84">
        <v>32</v>
      </c>
      <c r="H84">
        <v>24.1</v>
      </c>
      <c r="I84">
        <v>5.6</v>
      </c>
    </row>
    <row r="85" spans="1:9">
      <c r="A85" t="s">
        <v>7</v>
      </c>
      <c r="B85" t="s">
        <v>12</v>
      </c>
      <c r="D85" t="s">
        <v>35</v>
      </c>
      <c r="E85" t="s">
        <v>27</v>
      </c>
      <c r="F85" s="1">
        <v>41931</v>
      </c>
      <c r="G85">
        <v>33</v>
      </c>
      <c r="H85">
        <v>0</v>
      </c>
      <c r="I85">
        <v>0</v>
      </c>
    </row>
    <row r="86" spans="1:9">
      <c r="A86" t="s">
        <v>7</v>
      </c>
      <c r="B86" t="s">
        <v>12</v>
      </c>
      <c r="D86" t="s">
        <v>35</v>
      </c>
      <c r="E86" t="s">
        <v>27</v>
      </c>
      <c r="F86" s="1">
        <v>41931</v>
      </c>
      <c r="G86">
        <v>33</v>
      </c>
      <c r="H86">
        <v>0</v>
      </c>
      <c r="I86">
        <v>0</v>
      </c>
    </row>
    <row r="87" spans="1:9">
      <c r="A87" t="s">
        <v>7</v>
      </c>
      <c r="B87" t="s">
        <v>12</v>
      </c>
      <c r="D87" t="s">
        <v>35</v>
      </c>
      <c r="E87" t="s">
        <v>27</v>
      </c>
      <c r="F87" s="1">
        <v>41931</v>
      </c>
      <c r="G87">
        <v>33</v>
      </c>
      <c r="H87">
        <v>13.2</v>
      </c>
      <c r="I87">
        <v>10</v>
      </c>
    </row>
    <row r="88" spans="1:9">
      <c r="A88" t="s">
        <v>7</v>
      </c>
      <c r="B88" t="s">
        <v>12</v>
      </c>
      <c r="D88" t="s">
        <v>35</v>
      </c>
      <c r="E88" t="s">
        <v>27</v>
      </c>
      <c r="F88" s="1">
        <v>41931</v>
      </c>
      <c r="G88">
        <v>33</v>
      </c>
      <c r="H88">
        <v>14.5</v>
      </c>
      <c r="I88">
        <v>7</v>
      </c>
    </row>
    <row r="89" spans="1:9">
      <c r="A89" t="s">
        <v>7</v>
      </c>
      <c r="B89" t="s">
        <v>12</v>
      </c>
      <c r="D89" t="s">
        <v>35</v>
      </c>
      <c r="E89" t="s">
        <v>27</v>
      </c>
      <c r="F89" s="1">
        <v>41931</v>
      </c>
      <c r="G89">
        <v>33</v>
      </c>
      <c r="H89">
        <v>19.100000000000001</v>
      </c>
      <c r="I89">
        <v>7.2</v>
      </c>
    </row>
    <row r="90" spans="1:9">
      <c r="A90" t="s">
        <v>7</v>
      </c>
      <c r="B90" t="s">
        <v>12</v>
      </c>
      <c r="D90" t="s">
        <v>55</v>
      </c>
      <c r="E90" t="s">
        <v>27</v>
      </c>
      <c r="F90" s="1">
        <v>41932</v>
      </c>
      <c r="G90">
        <v>33</v>
      </c>
      <c r="H90">
        <v>20.3</v>
      </c>
      <c r="I90">
        <v>11.8</v>
      </c>
    </row>
    <row r="91" spans="1:9">
      <c r="A91" t="s">
        <v>7</v>
      </c>
      <c r="B91" t="s">
        <v>12</v>
      </c>
      <c r="D91" t="s">
        <v>35</v>
      </c>
      <c r="E91" t="s">
        <v>27</v>
      </c>
      <c r="F91" s="1">
        <v>41931</v>
      </c>
      <c r="G91">
        <v>34</v>
      </c>
      <c r="H91">
        <v>18.3</v>
      </c>
      <c r="I91">
        <v>5.0999999999999996</v>
      </c>
    </row>
    <row r="92" spans="1:9">
      <c r="A92" t="s">
        <v>7</v>
      </c>
      <c r="B92" t="s">
        <v>12</v>
      </c>
      <c r="D92" t="s">
        <v>35</v>
      </c>
      <c r="E92" t="s">
        <v>27</v>
      </c>
      <c r="F92" s="1">
        <v>41931</v>
      </c>
      <c r="G92">
        <v>34</v>
      </c>
      <c r="H92">
        <v>21.5</v>
      </c>
      <c r="I92">
        <v>5.3</v>
      </c>
    </row>
    <row r="93" spans="1:9">
      <c r="A93" t="s">
        <v>7</v>
      </c>
      <c r="B93" t="s">
        <v>12</v>
      </c>
      <c r="D93" t="s">
        <v>55</v>
      </c>
      <c r="E93" t="s">
        <v>27</v>
      </c>
      <c r="F93" s="1">
        <v>41932</v>
      </c>
      <c r="G93">
        <v>35</v>
      </c>
      <c r="H93">
        <v>15.5</v>
      </c>
      <c r="I93">
        <v>6.6</v>
      </c>
    </row>
    <row r="94" spans="1:9">
      <c r="A94" t="s">
        <v>7</v>
      </c>
      <c r="B94" t="s">
        <v>12</v>
      </c>
      <c r="D94" t="s">
        <v>35</v>
      </c>
      <c r="E94" t="s">
        <v>27</v>
      </c>
      <c r="F94" s="1">
        <v>41931</v>
      </c>
      <c r="G94">
        <v>35</v>
      </c>
      <c r="H94">
        <v>15.8</v>
      </c>
      <c r="I94">
        <v>12</v>
      </c>
    </row>
    <row r="95" spans="1:9">
      <c r="A95" t="s">
        <v>7</v>
      </c>
      <c r="B95" t="s">
        <v>12</v>
      </c>
      <c r="D95" t="s">
        <v>55</v>
      </c>
      <c r="E95" t="s">
        <v>27</v>
      </c>
      <c r="F95" s="1">
        <v>41932</v>
      </c>
      <c r="G95">
        <v>35</v>
      </c>
      <c r="H95">
        <v>16.600000000000001</v>
      </c>
      <c r="I95">
        <v>8.9</v>
      </c>
    </row>
    <row r="96" spans="1:9">
      <c r="A96" t="s">
        <v>7</v>
      </c>
      <c r="B96" t="s">
        <v>12</v>
      </c>
      <c r="D96" t="s">
        <v>55</v>
      </c>
      <c r="E96" t="s">
        <v>27</v>
      </c>
      <c r="F96" s="1">
        <v>41933</v>
      </c>
      <c r="G96">
        <v>35</v>
      </c>
      <c r="H96">
        <v>19.600000000000001</v>
      </c>
      <c r="I96">
        <v>8.1</v>
      </c>
    </row>
    <row r="97" spans="1:9">
      <c r="A97" t="s">
        <v>7</v>
      </c>
      <c r="B97" t="s">
        <v>12</v>
      </c>
      <c r="D97" t="s">
        <v>55</v>
      </c>
      <c r="E97" t="s">
        <v>27</v>
      </c>
      <c r="F97" s="1">
        <v>41933</v>
      </c>
      <c r="G97">
        <v>35</v>
      </c>
      <c r="H97">
        <v>20.9</v>
      </c>
      <c r="I97">
        <v>6.2</v>
      </c>
    </row>
    <row r="98" spans="1:9">
      <c r="A98" t="s">
        <v>7</v>
      </c>
      <c r="B98" t="s">
        <v>12</v>
      </c>
      <c r="D98" t="s">
        <v>55</v>
      </c>
      <c r="E98" t="s">
        <v>27</v>
      </c>
      <c r="F98" s="1">
        <v>41932</v>
      </c>
      <c r="G98">
        <v>35</v>
      </c>
      <c r="H98">
        <v>24.4</v>
      </c>
      <c r="I98">
        <v>7.7</v>
      </c>
    </row>
    <row r="99" spans="1:9">
      <c r="A99" t="s">
        <v>7</v>
      </c>
      <c r="B99" t="s">
        <v>12</v>
      </c>
      <c r="D99" t="s">
        <v>35</v>
      </c>
      <c r="E99" t="s">
        <v>27</v>
      </c>
      <c r="F99" s="1">
        <v>41931</v>
      </c>
      <c r="G99">
        <v>37</v>
      </c>
      <c r="H99">
        <v>22</v>
      </c>
      <c r="I99">
        <v>12.4</v>
      </c>
    </row>
    <row r="100" spans="1:9">
      <c r="A100" t="s">
        <v>7</v>
      </c>
      <c r="B100" t="s">
        <v>12</v>
      </c>
      <c r="D100" t="s">
        <v>55</v>
      </c>
      <c r="E100" t="s">
        <v>27</v>
      </c>
      <c r="F100" s="1">
        <v>41933</v>
      </c>
      <c r="G100">
        <v>37</v>
      </c>
      <c r="H100">
        <v>22</v>
      </c>
      <c r="I100">
        <v>10.6</v>
      </c>
    </row>
    <row r="101" spans="1:9">
      <c r="A101" t="s">
        <v>7</v>
      </c>
      <c r="B101" t="s">
        <v>12</v>
      </c>
      <c r="D101" t="s">
        <v>35</v>
      </c>
      <c r="E101" t="s">
        <v>27</v>
      </c>
      <c r="F101" s="1">
        <v>41931</v>
      </c>
      <c r="G101">
        <v>37</v>
      </c>
      <c r="H101">
        <v>23.8</v>
      </c>
      <c r="I101">
        <v>10.199999999999999</v>
      </c>
    </row>
    <row r="102" spans="1:9">
      <c r="A102" t="s">
        <v>7</v>
      </c>
      <c r="B102" t="s">
        <v>12</v>
      </c>
      <c r="D102" t="s">
        <v>55</v>
      </c>
      <c r="E102" t="s">
        <v>27</v>
      </c>
      <c r="F102" s="1">
        <v>41932</v>
      </c>
      <c r="G102">
        <v>38</v>
      </c>
      <c r="H102">
        <v>17.8</v>
      </c>
      <c r="I102">
        <v>8.1</v>
      </c>
    </row>
    <row r="103" spans="1:9">
      <c r="A103" t="s">
        <v>7</v>
      </c>
      <c r="B103" t="s">
        <v>12</v>
      </c>
      <c r="D103" t="s">
        <v>55</v>
      </c>
      <c r="E103" t="s">
        <v>27</v>
      </c>
      <c r="F103" s="1">
        <v>41932</v>
      </c>
      <c r="G103">
        <v>38</v>
      </c>
      <c r="H103">
        <v>17.899999999999999</v>
      </c>
      <c r="I103">
        <v>9.6999999999999993</v>
      </c>
    </row>
    <row r="104" spans="1:9">
      <c r="A104" t="s">
        <v>7</v>
      </c>
      <c r="B104" t="s">
        <v>12</v>
      </c>
      <c r="D104" t="s">
        <v>6</v>
      </c>
      <c r="E104" t="s">
        <v>27</v>
      </c>
      <c r="F104" s="1">
        <v>41922</v>
      </c>
      <c r="G104">
        <v>40</v>
      </c>
      <c r="H104">
        <v>27.6</v>
      </c>
      <c r="I104">
        <v>6.6</v>
      </c>
    </row>
    <row r="105" spans="1:9">
      <c r="A105" t="s">
        <v>7</v>
      </c>
      <c r="B105" t="s">
        <v>12</v>
      </c>
      <c r="D105" t="s">
        <v>6</v>
      </c>
      <c r="E105" t="s">
        <v>27</v>
      </c>
      <c r="F105" s="1">
        <v>41922</v>
      </c>
      <c r="G105">
        <v>40</v>
      </c>
      <c r="H105">
        <v>29</v>
      </c>
      <c r="I105">
        <v>6.4</v>
      </c>
    </row>
    <row r="106" spans="1:9">
      <c r="A106" t="s">
        <v>7</v>
      </c>
      <c r="B106" t="s">
        <v>12</v>
      </c>
      <c r="D106" t="s">
        <v>55</v>
      </c>
      <c r="E106" t="s">
        <v>27</v>
      </c>
      <c r="F106" s="1">
        <v>41932</v>
      </c>
      <c r="G106">
        <v>43</v>
      </c>
      <c r="H106">
        <v>20.7</v>
      </c>
      <c r="I106">
        <v>11.1</v>
      </c>
    </row>
    <row r="107" spans="1:9">
      <c r="A107" t="s">
        <v>7</v>
      </c>
      <c r="B107" t="s">
        <v>12</v>
      </c>
      <c r="D107" t="s">
        <v>55</v>
      </c>
      <c r="E107" t="s">
        <v>27</v>
      </c>
      <c r="F107" s="1">
        <v>41933</v>
      </c>
      <c r="G107">
        <v>44</v>
      </c>
      <c r="H107">
        <v>20.399999999999999</v>
      </c>
      <c r="I107">
        <v>10.3</v>
      </c>
    </row>
    <row r="108" spans="1:9">
      <c r="A108" t="s">
        <v>7</v>
      </c>
      <c r="B108" t="s">
        <v>12</v>
      </c>
      <c r="D108" t="s">
        <v>55</v>
      </c>
      <c r="E108" t="s">
        <v>27</v>
      </c>
      <c r="F108" s="1">
        <v>41932</v>
      </c>
      <c r="G108">
        <v>46</v>
      </c>
      <c r="H108">
        <v>16.899999999999999</v>
      </c>
      <c r="I108">
        <v>13.1</v>
      </c>
    </row>
    <row r="109" spans="1:9">
      <c r="A109" t="s">
        <v>7</v>
      </c>
      <c r="B109" t="s">
        <v>12</v>
      </c>
      <c r="D109" t="s">
        <v>55</v>
      </c>
      <c r="E109" t="s">
        <v>27</v>
      </c>
      <c r="F109" s="1">
        <v>41932</v>
      </c>
      <c r="G109">
        <v>46</v>
      </c>
      <c r="H109">
        <v>24.7</v>
      </c>
      <c r="I109">
        <v>12.6</v>
      </c>
    </row>
    <row r="110" spans="1:9">
      <c r="A110" t="s">
        <v>7</v>
      </c>
      <c r="B110" t="s">
        <v>12</v>
      </c>
      <c r="D110" t="s">
        <v>55</v>
      </c>
      <c r="E110" t="s">
        <v>27</v>
      </c>
      <c r="F110" s="1">
        <v>41933</v>
      </c>
      <c r="G110">
        <v>47</v>
      </c>
      <c r="H110">
        <v>20.3</v>
      </c>
      <c r="I110">
        <v>8.6</v>
      </c>
    </row>
    <row r="111" spans="1:9">
      <c r="A111" t="s">
        <v>7</v>
      </c>
      <c r="B111" t="s">
        <v>12</v>
      </c>
      <c r="D111" t="s">
        <v>55</v>
      </c>
      <c r="E111" t="s">
        <v>27</v>
      </c>
      <c r="F111" s="1">
        <v>41933</v>
      </c>
      <c r="G111">
        <v>48</v>
      </c>
      <c r="H111">
        <v>21.5</v>
      </c>
      <c r="I111">
        <v>11.7</v>
      </c>
    </row>
    <row r="112" spans="1:9">
      <c r="A112" t="s">
        <v>7</v>
      </c>
      <c r="B112" t="s">
        <v>12</v>
      </c>
      <c r="D112" t="s">
        <v>55</v>
      </c>
      <c r="E112" t="s">
        <v>27</v>
      </c>
      <c r="F112" s="1">
        <v>41933</v>
      </c>
      <c r="G112">
        <v>48</v>
      </c>
      <c r="H112">
        <v>23.8</v>
      </c>
      <c r="I112">
        <v>13.5</v>
      </c>
    </row>
    <row r="113" spans="1:9">
      <c r="A113" t="s">
        <v>7</v>
      </c>
      <c r="B113" t="s">
        <v>12</v>
      </c>
      <c r="D113" t="s">
        <v>55</v>
      </c>
      <c r="E113" t="s">
        <v>27</v>
      </c>
      <c r="F113" s="1">
        <v>41933</v>
      </c>
      <c r="G113">
        <v>48</v>
      </c>
      <c r="H113">
        <v>24.7</v>
      </c>
      <c r="I113">
        <v>7.5</v>
      </c>
    </row>
    <row r="114" spans="1:9">
      <c r="A114" t="s">
        <v>7</v>
      </c>
      <c r="B114" t="s">
        <v>12</v>
      </c>
      <c r="D114" t="s">
        <v>55</v>
      </c>
      <c r="E114" t="s">
        <v>27</v>
      </c>
      <c r="F114" s="1">
        <v>41932</v>
      </c>
      <c r="G114">
        <v>50</v>
      </c>
      <c r="H114">
        <v>21.5</v>
      </c>
      <c r="I114">
        <v>14.6</v>
      </c>
    </row>
    <row r="115" spans="1:9">
      <c r="A115" t="s">
        <v>7</v>
      </c>
      <c r="B115" t="s">
        <v>12</v>
      </c>
      <c r="D115" t="s">
        <v>55</v>
      </c>
      <c r="E115" t="s">
        <v>27</v>
      </c>
      <c r="F115" s="1">
        <v>41932</v>
      </c>
      <c r="G115">
        <v>50</v>
      </c>
      <c r="H115">
        <v>24</v>
      </c>
      <c r="I115">
        <v>11.2</v>
      </c>
    </row>
    <row r="116" spans="1:9">
      <c r="A116" t="s">
        <v>7</v>
      </c>
      <c r="B116" t="s">
        <v>12</v>
      </c>
      <c r="D116" t="s">
        <v>55</v>
      </c>
      <c r="E116" t="s">
        <v>27</v>
      </c>
      <c r="F116" s="1">
        <v>41932</v>
      </c>
      <c r="G116">
        <v>54</v>
      </c>
      <c r="H116">
        <v>27.9</v>
      </c>
      <c r="I116">
        <v>14.9</v>
      </c>
    </row>
    <row r="117" spans="1:9">
      <c r="A117" t="s">
        <v>7</v>
      </c>
      <c r="B117" t="s">
        <v>12</v>
      </c>
      <c r="D117" t="s">
        <v>55</v>
      </c>
      <c r="E117" t="s">
        <v>27</v>
      </c>
      <c r="F117" s="1">
        <v>41933</v>
      </c>
      <c r="G117">
        <v>55</v>
      </c>
      <c r="H117">
        <v>16.8</v>
      </c>
      <c r="I117">
        <v>9.6999999999999993</v>
      </c>
    </row>
    <row r="118" spans="1:9">
      <c r="A118" t="s">
        <v>7</v>
      </c>
      <c r="B118" t="s">
        <v>12</v>
      </c>
      <c r="D118" t="s">
        <v>55</v>
      </c>
      <c r="E118" t="s">
        <v>27</v>
      </c>
      <c r="F118" s="1">
        <v>41933</v>
      </c>
      <c r="G118">
        <v>55</v>
      </c>
      <c r="H118">
        <v>21.5</v>
      </c>
      <c r="I118">
        <v>10.7</v>
      </c>
    </row>
    <row r="119" spans="1:9">
      <c r="A119" t="s">
        <v>7</v>
      </c>
      <c r="B119" t="s">
        <v>12</v>
      </c>
      <c r="D119" t="s">
        <v>55</v>
      </c>
      <c r="E119" t="s">
        <v>27</v>
      </c>
      <c r="F119" s="1">
        <v>41933</v>
      </c>
      <c r="G119">
        <v>55</v>
      </c>
      <c r="H119">
        <v>23.4</v>
      </c>
      <c r="I119">
        <v>8.9</v>
      </c>
    </row>
    <row r="120" spans="1:9">
      <c r="A120" t="s">
        <v>7</v>
      </c>
      <c r="B120" t="s">
        <v>12</v>
      </c>
      <c r="D120" t="s">
        <v>55</v>
      </c>
      <c r="E120" t="s">
        <v>27</v>
      </c>
      <c r="F120" s="1">
        <v>41933</v>
      </c>
      <c r="G120">
        <v>60</v>
      </c>
      <c r="H120">
        <v>26.6</v>
      </c>
      <c r="I120">
        <v>14.2</v>
      </c>
    </row>
    <row r="121" spans="1:9">
      <c r="A121" t="s">
        <v>7</v>
      </c>
      <c r="B121" t="s">
        <v>12</v>
      </c>
      <c r="D121" t="s">
        <v>55</v>
      </c>
      <c r="E121" t="s">
        <v>27</v>
      </c>
      <c r="F121" s="1">
        <v>41933</v>
      </c>
      <c r="G121">
        <v>60</v>
      </c>
      <c r="H121">
        <v>44.2</v>
      </c>
      <c r="I121">
        <v>14.1</v>
      </c>
    </row>
    <row r="122" spans="1:9">
      <c r="A122" t="s">
        <v>7</v>
      </c>
      <c r="B122" t="s">
        <v>8</v>
      </c>
      <c r="C122" t="s">
        <v>9</v>
      </c>
      <c r="D122" t="s">
        <v>6</v>
      </c>
      <c r="E122" t="s">
        <v>27</v>
      </c>
      <c r="F122" s="1">
        <v>41922</v>
      </c>
      <c r="G122">
        <v>9</v>
      </c>
      <c r="H122">
        <v>4.7</v>
      </c>
      <c r="I122">
        <v>3</v>
      </c>
    </row>
    <row r="123" spans="1:9">
      <c r="A123" t="s">
        <v>7</v>
      </c>
      <c r="B123" t="s">
        <v>8</v>
      </c>
      <c r="C123" t="s">
        <v>9</v>
      </c>
      <c r="D123" t="s">
        <v>6</v>
      </c>
      <c r="E123" t="s">
        <v>27</v>
      </c>
      <c r="F123" s="1">
        <v>41922</v>
      </c>
      <c r="G123">
        <v>10</v>
      </c>
      <c r="H123">
        <v>0</v>
      </c>
      <c r="I123">
        <v>0</v>
      </c>
    </row>
    <row r="124" spans="1:9">
      <c r="A124" t="s">
        <v>7</v>
      </c>
      <c r="B124" t="s">
        <v>8</v>
      </c>
      <c r="C124" t="s">
        <v>9</v>
      </c>
      <c r="D124" t="s">
        <v>6</v>
      </c>
      <c r="E124" t="s">
        <v>27</v>
      </c>
      <c r="F124" s="1">
        <v>41922</v>
      </c>
      <c r="G124">
        <v>10</v>
      </c>
      <c r="H124">
        <v>0</v>
      </c>
      <c r="I124">
        <v>0</v>
      </c>
    </row>
    <row r="125" spans="1:9">
      <c r="A125" t="s">
        <v>7</v>
      </c>
      <c r="B125" t="s">
        <v>8</v>
      </c>
      <c r="C125" t="s">
        <v>9</v>
      </c>
      <c r="D125" t="s">
        <v>6</v>
      </c>
      <c r="E125" t="s">
        <v>27</v>
      </c>
      <c r="F125" s="1">
        <v>41922</v>
      </c>
      <c r="G125">
        <v>10</v>
      </c>
      <c r="H125">
        <v>0</v>
      </c>
      <c r="I125">
        <v>0</v>
      </c>
    </row>
    <row r="126" spans="1:9">
      <c r="A126" t="s">
        <v>7</v>
      </c>
      <c r="B126" t="s">
        <v>8</v>
      </c>
      <c r="C126" t="s">
        <v>9</v>
      </c>
      <c r="D126" t="s">
        <v>6</v>
      </c>
      <c r="E126" t="s">
        <v>27</v>
      </c>
      <c r="F126" s="1">
        <v>41922</v>
      </c>
      <c r="G126">
        <v>10</v>
      </c>
      <c r="H126">
        <v>0</v>
      </c>
      <c r="I126">
        <v>0</v>
      </c>
    </row>
    <row r="127" spans="1:9">
      <c r="A127" t="s">
        <v>7</v>
      </c>
      <c r="B127" t="s">
        <v>8</v>
      </c>
      <c r="C127" t="s">
        <v>9</v>
      </c>
      <c r="D127" t="s">
        <v>6</v>
      </c>
      <c r="E127" t="s">
        <v>27</v>
      </c>
      <c r="F127" s="1">
        <v>41922</v>
      </c>
      <c r="G127">
        <v>10</v>
      </c>
      <c r="H127">
        <v>0</v>
      </c>
      <c r="I127">
        <v>0</v>
      </c>
    </row>
    <row r="128" spans="1:9">
      <c r="A128" t="s">
        <v>7</v>
      </c>
      <c r="B128" t="s">
        <v>8</v>
      </c>
      <c r="C128" t="s">
        <v>9</v>
      </c>
      <c r="D128" t="s">
        <v>6</v>
      </c>
      <c r="E128" t="s">
        <v>27</v>
      </c>
      <c r="F128" s="1">
        <v>41922</v>
      </c>
      <c r="G128">
        <v>10</v>
      </c>
      <c r="H128">
        <v>0</v>
      </c>
      <c r="I128">
        <v>0</v>
      </c>
    </row>
    <row r="129" spans="1:9">
      <c r="A129" t="s">
        <v>7</v>
      </c>
      <c r="B129" t="s">
        <v>8</v>
      </c>
      <c r="C129" t="s">
        <v>9</v>
      </c>
      <c r="D129" t="s">
        <v>6</v>
      </c>
      <c r="E129" t="s">
        <v>27</v>
      </c>
      <c r="F129" s="1">
        <v>41922</v>
      </c>
      <c r="G129">
        <v>10</v>
      </c>
      <c r="H129">
        <v>0</v>
      </c>
      <c r="I129">
        <v>0</v>
      </c>
    </row>
    <row r="130" spans="1:9">
      <c r="A130" t="s">
        <v>7</v>
      </c>
      <c r="B130" t="s">
        <v>8</v>
      </c>
      <c r="C130" t="s">
        <v>9</v>
      </c>
      <c r="D130" t="s">
        <v>29</v>
      </c>
      <c r="E130" t="s">
        <v>27</v>
      </c>
      <c r="F130" s="1">
        <v>41930</v>
      </c>
      <c r="G130">
        <v>11</v>
      </c>
      <c r="H130">
        <v>0</v>
      </c>
      <c r="I130">
        <v>0</v>
      </c>
    </row>
    <row r="131" spans="1:9">
      <c r="A131" t="s">
        <v>7</v>
      </c>
      <c r="B131" t="s">
        <v>8</v>
      </c>
      <c r="C131" t="s">
        <v>9</v>
      </c>
      <c r="D131" t="s">
        <v>29</v>
      </c>
      <c r="E131" t="s">
        <v>27</v>
      </c>
      <c r="F131" s="1">
        <v>41930</v>
      </c>
      <c r="G131">
        <v>11</v>
      </c>
      <c r="H131">
        <v>0</v>
      </c>
      <c r="I131">
        <v>0</v>
      </c>
    </row>
    <row r="132" spans="1:9">
      <c r="A132" t="s">
        <v>7</v>
      </c>
      <c r="B132" t="s">
        <v>8</v>
      </c>
      <c r="C132" t="s">
        <v>9</v>
      </c>
      <c r="D132" t="s">
        <v>35</v>
      </c>
      <c r="E132" t="s">
        <v>27</v>
      </c>
      <c r="F132" s="1">
        <v>41930</v>
      </c>
      <c r="G132">
        <v>11</v>
      </c>
      <c r="H132">
        <v>0</v>
      </c>
      <c r="I132">
        <v>0</v>
      </c>
    </row>
    <row r="133" spans="1:9">
      <c r="A133" t="s">
        <v>7</v>
      </c>
      <c r="B133" t="s">
        <v>8</v>
      </c>
      <c r="C133" t="s">
        <v>9</v>
      </c>
      <c r="D133" t="s">
        <v>35</v>
      </c>
      <c r="E133" t="s">
        <v>27</v>
      </c>
      <c r="F133" s="1">
        <v>41930</v>
      </c>
      <c r="G133">
        <v>11</v>
      </c>
      <c r="H133">
        <v>0</v>
      </c>
      <c r="I133">
        <v>0</v>
      </c>
    </row>
    <row r="134" spans="1:9">
      <c r="A134" t="s">
        <v>7</v>
      </c>
      <c r="B134" t="s">
        <v>8</v>
      </c>
      <c r="C134" t="s">
        <v>9</v>
      </c>
      <c r="D134" t="s">
        <v>35</v>
      </c>
      <c r="E134" t="s">
        <v>27</v>
      </c>
      <c r="F134" s="1">
        <v>41930</v>
      </c>
      <c r="G134">
        <v>11</v>
      </c>
      <c r="H134">
        <v>0</v>
      </c>
      <c r="I134">
        <v>0</v>
      </c>
    </row>
    <row r="135" spans="1:9">
      <c r="A135" t="s">
        <v>7</v>
      </c>
      <c r="B135" t="s">
        <v>8</v>
      </c>
      <c r="C135" t="s">
        <v>9</v>
      </c>
      <c r="D135" t="s">
        <v>35</v>
      </c>
      <c r="E135" t="s">
        <v>27</v>
      </c>
      <c r="F135" s="1">
        <v>41930</v>
      </c>
      <c r="G135">
        <v>11</v>
      </c>
      <c r="H135">
        <v>0</v>
      </c>
      <c r="I135">
        <v>0</v>
      </c>
    </row>
    <row r="136" spans="1:9">
      <c r="A136" t="s">
        <v>7</v>
      </c>
      <c r="B136" t="s">
        <v>8</v>
      </c>
      <c r="C136" t="s">
        <v>9</v>
      </c>
      <c r="D136" t="s">
        <v>35</v>
      </c>
      <c r="E136" t="s">
        <v>27</v>
      </c>
      <c r="F136" s="1">
        <v>41930</v>
      </c>
      <c r="G136">
        <v>11</v>
      </c>
      <c r="H136">
        <v>0</v>
      </c>
      <c r="I136">
        <v>0</v>
      </c>
    </row>
    <row r="137" spans="1:9">
      <c r="A137" t="s">
        <v>7</v>
      </c>
      <c r="B137" t="s">
        <v>8</v>
      </c>
      <c r="C137" t="s">
        <v>9</v>
      </c>
      <c r="D137" t="s">
        <v>6</v>
      </c>
      <c r="E137" t="s">
        <v>27</v>
      </c>
      <c r="F137" s="1">
        <v>41922</v>
      </c>
      <c r="G137">
        <v>11</v>
      </c>
      <c r="H137">
        <v>7</v>
      </c>
      <c r="I137">
        <v>3.7</v>
      </c>
    </row>
    <row r="138" spans="1:9">
      <c r="A138" t="s">
        <v>7</v>
      </c>
      <c r="B138" t="s">
        <v>8</v>
      </c>
      <c r="C138" t="s">
        <v>9</v>
      </c>
      <c r="D138" t="s">
        <v>6</v>
      </c>
      <c r="E138" t="s">
        <v>27</v>
      </c>
      <c r="F138" s="1">
        <v>41922</v>
      </c>
      <c r="G138">
        <v>12</v>
      </c>
      <c r="H138">
        <v>0</v>
      </c>
      <c r="I138">
        <v>0</v>
      </c>
    </row>
    <row r="139" spans="1:9">
      <c r="A139" t="s">
        <v>7</v>
      </c>
      <c r="B139" t="s">
        <v>8</v>
      </c>
      <c r="C139" t="s">
        <v>9</v>
      </c>
      <c r="D139" t="s">
        <v>6</v>
      </c>
      <c r="E139" t="s">
        <v>27</v>
      </c>
      <c r="F139" s="1">
        <v>41922</v>
      </c>
      <c r="G139">
        <v>12</v>
      </c>
      <c r="H139">
        <v>0</v>
      </c>
      <c r="I139">
        <v>0</v>
      </c>
    </row>
    <row r="140" spans="1:9">
      <c r="A140" t="s">
        <v>7</v>
      </c>
      <c r="B140" t="s">
        <v>8</v>
      </c>
      <c r="C140" t="s">
        <v>9</v>
      </c>
      <c r="D140" t="s">
        <v>6</v>
      </c>
      <c r="E140" t="s">
        <v>27</v>
      </c>
      <c r="F140" s="1">
        <v>41922</v>
      </c>
      <c r="G140">
        <v>12</v>
      </c>
      <c r="H140">
        <v>0</v>
      </c>
      <c r="I140">
        <v>0</v>
      </c>
    </row>
    <row r="141" spans="1:9">
      <c r="A141" t="s">
        <v>7</v>
      </c>
      <c r="B141" t="s">
        <v>8</v>
      </c>
      <c r="C141" t="s">
        <v>9</v>
      </c>
      <c r="D141" t="s">
        <v>6</v>
      </c>
      <c r="E141" t="s">
        <v>27</v>
      </c>
      <c r="F141" s="1">
        <v>41922</v>
      </c>
      <c r="G141">
        <v>12</v>
      </c>
      <c r="H141">
        <v>0</v>
      </c>
      <c r="I141">
        <v>0</v>
      </c>
    </row>
    <row r="142" spans="1:9">
      <c r="A142" t="s">
        <v>7</v>
      </c>
      <c r="B142" t="s">
        <v>8</v>
      </c>
      <c r="C142" t="s">
        <v>9</v>
      </c>
      <c r="D142" t="s">
        <v>6</v>
      </c>
      <c r="E142" t="s">
        <v>27</v>
      </c>
      <c r="F142" s="1">
        <v>41922</v>
      </c>
      <c r="G142">
        <v>12</v>
      </c>
      <c r="H142">
        <v>0</v>
      </c>
      <c r="I142">
        <v>0</v>
      </c>
    </row>
    <row r="143" spans="1:9">
      <c r="A143" t="s">
        <v>7</v>
      </c>
      <c r="B143" t="s">
        <v>8</v>
      </c>
      <c r="C143" t="s">
        <v>9</v>
      </c>
      <c r="D143" t="s">
        <v>35</v>
      </c>
      <c r="E143" t="s">
        <v>27</v>
      </c>
      <c r="F143" s="1">
        <v>41931</v>
      </c>
      <c r="G143">
        <v>12</v>
      </c>
      <c r="H143">
        <v>0</v>
      </c>
      <c r="I143">
        <v>0</v>
      </c>
    </row>
    <row r="144" spans="1:9">
      <c r="A144" t="s">
        <v>7</v>
      </c>
      <c r="B144" t="s">
        <v>8</v>
      </c>
      <c r="C144" t="s">
        <v>9</v>
      </c>
      <c r="D144" t="s">
        <v>35</v>
      </c>
      <c r="E144" t="s">
        <v>27</v>
      </c>
      <c r="F144" s="1">
        <v>41931</v>
      </c>
      <c r="G144">
        <v>12</v>
      </c>
      <c r="H144">
        <v>6.8</v>
      </c>
      <c r="I144">
        <v>3.5</v>
      </c>
    </row>
    <row r="145" spans="1:9">
      <c r="A145" t="s">
        <v>7</v>
      </c>
      <c r="B145" t="s">
        <v>8</v>
      </c>
      <c r="C145" t="s">
        <v>9</v>
      </c>
      <c r="D145" t="s">
        <v>28</v>
      </c>
      <c r="E145" t="s">
        <v>27</v>
      </c>
      <c r="F145" s="1">
        <v>41929</v>
      </c>
      <c r="G145">
        <v>12</v>
      </c>
      <c r="H145">
        <v>8.8000000000000007</v>
      </c>
      <c r="I145">
        <v>3.4</v>
      </c>
    </row>
    <row r="146" spans="1:9">
      <c r="A146" t="s">
        <v>7</v>
      </c>
      <c r="B146" t="s">
        <v>8</v>
      </c>
      <c r="C146" t="s">
        <v>9</v>
      </c>
      <c r="D146" t="s">
        <v>55</v>
      </c>
      <c r="E146" t="s">
        <v>27</v>
      </c>
      <c r="F146" s="1">
        <v>41933</v>
      </c>
      <c r="G146">
        <v>13</v>
      </c>
      <c r="H146">
        <v>0</v>
      </c>
      <c r="I146">
        <v>0</v>
      </c>
    </row>
    <row r="147" spans="1:9">
      <c r="A147" t="s">
        <v>7</v>
      </c>
      <c r="B147" t="s">
        <v>8</v>
      </c>
      <c r="C147" t="s">
        <v>9</v>
      </c>
      <c r="D147" t="s">
        <v>55</v>
      </c>
      <c r="E147" t="s">
        <v>27</v>
      </c>
      <c r="F147" s="1">
        <v>41933</v>
      </c>
      <c r="G147">
        <v>13</v>
      </c>
      <c r="H147">
        <v>0</v>
      </c>
      <c r="I147">
        <v>0</v>
      </c>
    </row>
    <row r="148" spans="1:9">
      <c r="A148" t="s">
        <v>7</v>
      </c>
      <c r="B148" t="s">
        <v>8</v>
      </c>
      <c r="C148" t="s">
        <v>9</v>
      </c>
      <c r="D148" t="s">
        <v>35</v>
      </c>
      <c r="E148" t="s">
        <v>27</v>
      </c>
      <c r="F148" s="1">
        <v>41931</v>
      </c>
      <c r="G148">
        <v>13</v>
      </c>
      <c r="H148">
        <v>7.3</v>
      </c>
      <c r="I148">
        <v>3.8</v>
      </c>
    </row>
    <row r="149" spans="1:9">
      <c r="A149" t="s">
        <v>7</v>
      </c>
      <c r="B149" t="s">
        <v>8</v>
      </c>
      <c r="C149" t="s">
        <v>9</v>
      </c>
      <c r="D149" t="s">
        <v>55</v>
      </c>
      <c r="E149" t="s">
        <v>27</v>
      </c>
      <c r="F149" s="1">
        <v>41933</v>
      </c>
      <c r="G149">
        <v>14</v>
      </c>
      <c r="H149">
        <v>0</v>
      </c>
      <c r="I149">
        <v>0</v>
      </c>
    </row>
    <row r="150" spans="1:9">
      <c r="A150" t="s">
        <v>7</v>
      </c>
      <c r="B150" t="s">
        <v>8</v>
      </c>
      <c r="C150" t="s">
        <v>9</v>
      </c>
      <c r="D150" t="s">
        <v>55</v>
      </c>
      <c r="E150" t="s">
        <v>27</v>
      </c>
      <c r="F150" s="1">
        <v>41933</v>
      </c>
      <c r="G150">
        <v>14</v>
      </c>
      <c r="H150">
        <v>0</v>
      </c>
      <c r="I150">
        <v>0</v>
      </c>
    </row>
    <row r="151" spans="1:9">
      <c r="A151" t="s">
        <v>7</v>
      </c>
      <c r="B151" t="s">
        <v>8</v>
      </c>
      <c r="C151" t="s">
        <v>9</v>
      </c>
      <c r="D151" t="s">
        <v>55</v>
      </c>
      <c r="E151" t="s">
        <v>27</v>
      </c>
      <c r="F151" s="1">
        <v>41933</v>
      </c>
      <c r="G151">
        <v>14</v>
      </c>
      <c r="H151">
        <v>0</v>
      </c>
      <c r="I151">
        <v>0</v>
      </c>
    </row>
    <row r="152" spans="1:9">
      <c r="A152" t="s">
        <v>7</v>
      </c>
      <c r="B152" t="s">
        <v>8</v>
      </c>
      <c r="C152" t="s">
        <v>9</v>
      </c>
      <c r="D152" t="s">
        <v>55</v>
      </c>
      <c r="E152" t="s">
        <v>27</v>
      </c>
      <c r="F152" s="1">
        <v>41933</v>
      </c>
      <c r="G152">
        <v>14</v>
      </c>
      <c r="H152">
        <v>0</v>
      </c>
      <c r="I152">
        <v>0</v>
      </c>
    </row>
    <row r="153" spans="1:9">
      <c r="A153" t="s">
        <v>7</v>
      </c>
      <c r="B153" t="s">
        <v>8</v>
      </c>
      <c r="C153" t="s">
        <v>9</v>
      </c>
      <c r="D153" t="s">
        <v>55</v>
      </c>
      <c r="E153" t="s">
        <v>27</v>
      </c>
      <c r="F153" s="1">
        <v>41933</v>
      </c>
      <c r="G153">
        <v>14</v>
      </c>
      <c r="H153">
        <v>0</v>
      </c>
      <c r="I153">
        <v>0</v>
      </c>
    </row>
    <row r="154" spans="1:9">
      <c r="A154" t="s">
        <v>7</v>
      </c>
      <c r="B154" t="s">
        <v>8</v>
      </c>
      <c r="C154" t="s">
        <v>9</v>
      </c>
      <c r="D154" t="s">
        <v>55</v>
      </c>
      <c r="E154" t="s">
        <v>27</v>
      </c>
      <c r="F154" s="1">
        <v>41933</v>
      </c>
      <c r="G154">
        <v>14</v>
      </c>
      <c r="H154">
        <v>0</v>
      </c>
      <c r="I154">
        <v>0</v>
      </c>
    </row>
    <row r="155" spans="1:9">
      <c r="A155" t="s">
        <v>7</v>
      </c>
      <c r="B155" t="s">
        <v>8</v>
      </c>
      <c r="C155" t="s">
        <v>9</v>
      </c>
      <c r="D155" t="s">
        <v>55</v>
      </c>
      <c r="E155" t="s">
        <v>27</v>
      </c>
      <c r="F155" s="1">
        <v>41933</v>
      </c>
      <c r="G155">
        <v>14</v>
      </c>
      <c r="H155">
        <v>0</v>
      </c>
      <c r="I155">
        <v>0</v>
      </c>
    </row>
    <row r="156" spans="1:9">
      <c r="A156" t="s">
        <v>7</v>
      </c>
      <c r="B156" t="s">
        <v>8</v>
      </c>
      <c r="C156" t="s">
        <v>9</v>
      </c>
      <c r="D156" t="s">
        <v>55</v>
      </c>
      <c r="E156" t="s">
        <v>27</v>
      </c>
      <c r="F156" s="1">
        <v>41933</v>
      </c>
      <c r="G156">
        <v>14</v>
      </c>
      <c r="H156">
        <v>0</v>
      </c>
      <c r="I156">
        <v>0</v>
      </c>
    </row>
    <row r="157" spans="1:9">
      <c r="A157" t="s">
        <v>7</v>
      </c>
      <c r="B157" t="s">
        <v>8</v>
      </c>
      <c r="C157" t="s">
        <v>9</v>
      </c>
      <c r="D157" t="s">
        <v>55</v>
      </c>
      <c r="E157" t="s">
        <v>27</v>
      </c>
      <c r="F157" s="1">
        <v>41933</v>
      </c>
      <c r="G157">
        <v>14</v>
      </c>
      <c r="H157">
        <v>0</v>
      </c>
      <c r="I157">
        <v>0</v>
      </c>
    </row>
    <row r="158" spans="1:9">
      <c r="A158" t="s">
        <v>7</v>
      </c>
      <c r="B158" t="s">
        <v>8</v>
      </c>
      <c r="C158" t="s">
        <v>9</v>
      </c>
      <c r="D158" t="s">
        <v>55</v>
      </c>
      <c r="E158" t="s">
        <v>27</v>
      </c>
      <c r="F158" s="1">
        <v>41933</v>
      </c>
      <c r="G158">
        <v>14</v>
      </c>
      <c r="H158">
        <v>0</v>
      </c>
      <c r="I158">
        <v>0</v>
      </c>
    </row>
    <row r="159" spans="1:9">
      <c r="A159" t="s">
        <v>7</v>
      </c>
      <c r="B159" t="s">
        <v>8</v>
      </c>
      <c r="C159" t="s">
        <v>9</v>
      </c>
      <c r="D159" t="s">
        <v>28</v>
      </c>
      <c r="E159" t="s">
        <v>27</v>
      </c>
      <c r="F159" s="1">
        <v>41929</v>
      </c>
      <c r="G159">
        <v>14</v>
      </c>
      <c r="H159">
        <v>4</v>
      </c>
      <c r="I159">
        <v>1.8</v>
      </c>
    </row>
    <row r="160" spans="1:9">
      <c r="A160" t="s">
        <v>7</v>
      </c>
      <c r="B160" t="s">
        <v>8</v>
      </c>
      <c r="C160" t="s">
        <v>9</v>
      </c>
      <c r="D160" t="s">
        <v>55</v>
      </c>
      <c r="E160" t="s">
        <v>27</v>
      </c>
      <c r="F160" s="1">
        <v>41933</v>
      </c>
      <c r="G160">
        <v>14</v>
      </c>
      <c r="H160">
        <v>5.3</v>
      </c>
      <c r="I160">
        <v>2</v>
      </c>
    </row>
    <row r="161" spans="1:9">
      <c r="A161" t="s">
        <v>7</v>
      </c>
      <c r="B161" t="s">
        <v>8</v>
      </c>
      <c r="C161" t="s">
        <v>9</v>
      </c>
      <c r="D161" t="s">
        <v>6</v>
      </c>
      <c r="E161" t="s">
        <v>27</v>
      </c>
      <c r="F161" s="1">
        <v>41922</v>
      </c>
      <c r="G161">
        <v>15</v>
      </c>
      <c r="H161">
        <v>0</v>
      </c>
      <c r="I161">
        <v>0</v>
      </c>
    </row>
    <row r="162" spans="1:9">
      <c r="A162" t="s">
        <v>7</v>
      </c>
      <c r="B162" t="s">
        <v>8</v>
      </c>
      <c r="C162" t="s">
        <v>9</v>
      </c>
      <c r="D162" t="s">
        <v>6</v>
      </c>
      <c r="E162" t="s">
        <v>27</v>
      </c>
      <c r="F162" s="1">
        <v>41922</v>
      </c>
      <c r="G162">
        <v>15</v>
      </c>
      <c r="H162">
        <v>0</v>
      </c>
      <c r="I162">
        <v>0</v>
      </c>
    </row>
    <row r="163" spans="1:9">
      <c r="A163" t="s">
        <v>7</v>
      </c>
      <c r="B163" t="s">
        <v>8</v>
      </c>
      <c r="C163" t="s">
        <v>9</v>
      </c>
      <c r="D163" t="s">
        <v>55</v>
      </c>
      <c r="E163" t="s">
        <v>27</v>
      </c>
      <c r="F163" s="1">
        <v>41933</v>
      </c>
      <c r="G163">
        <v>15</v>
      </c>
      <c r="H163">
        <v>0</v>
      </c>
      <c r="I163">
        <v>0</v>
      </c>
    </row>
    <row r="164" spans="1:9">
      <c r="A164" t="s">
        <v>7</v>
      </c>
      <c r="B164" t="s">
        <v>8</v>
      </c>
      <c r="C164" t="s">
        <v>9</v>
      </c>
      <c r="D164" t="s">
        <v>55</v>
      </c>
      <c r="E164" t="s">
        <v>27</v>
      </c>
      <c r="F164" s="1">
        <v>41933</v>
      </c>
      <c r="G164">
        <v>15</v>
      </c>
      <c r="H164">
        <v>0</v>
      </c>
      <c r="I164">
        <v>0</v>
      </c>
    </row>
    <row r="165" spans="1:9">
      <c r="A165" t="s">
        <v>7</v>
      </c>
      <c r="B165" t="s">
        <v>8</v>
      </c>
      <c r="C165" t="s">
        <v>9</v>
      </c>
      <c r="D165" t="s">
        <v>55</v>
      </c>
      <c r="E165" t="s">
        <v>27</v>
      </c>
      <c r="F165" s="1">
        <v>41933</v>
      </c>
      <c r="G165">
        <v>15</v>
      </c>
      <c r="H165">
        <v>0</v>
      </c>
      <c r="I165">
        <v>0</v>
      </c>
    </row>
    <row r="166" spans="1:9">
      <c r="A166" t="s">
        <v>7</v>
      </c>
      <c r="B166" t="s">
        <v>8</v>
      </c>
      <c r="C166" t="s">
        <v>9</v>
      </c>
      <c r="D166" t="s">
        <v>55</v>
      </c>
      <c r="E166" t="s">
        <v>27</v>
      </c>
      <c r="F166" s="1">
        <v>41933</v>
      </c>
      <c r="G166">
        <v>15</v>
      </c>
      <c r="H166">
        <v>0</v>
      </c>
      <c r="I166">
        <v>0</v>
      </c>
    </row>
    <row r="167" spans="1:9">
      <c r="A167" t="s">
        <v>7</v>
      </c>
      <c r="B167" t="s">
        <v>8</v>
      </c>
      <c r="C167" t="s">
        <v>9</v>
      </c>
      <c r="D167" t="s">
        <v>55</v>
      </c>
      <c r="E167" t="s">
        <v>27</v>
      </c>
      <c r="F167" s="1">
        <v>41933</v>
      </c>
      <c r="G167">
        <v>15</v>
      </c>
      <c r="H167">
        <v>0</v>
      </c>
      <c r="I167">
        <v>0</v>
      </c>
    </row>
    <row r="168" spans="1:9">
      <c r="A168" t="s">
        <v>7</v>
      </c>
      <c r="B168" t="s">
        <v>8</v>
      </c>
      <c r="C168" t="s">
        <v>9</v>
      </c>
      <c r="D168" t="s">
        <v>55</v>
      </c>
      <c r="E168" t="s">
        <v>27</v>
      </c>
      <c r="F168" s="1">
        <v>41933</v>
      </c>
      <c r="G168">
        <v>15</v>
      </c>
      <c r="H168">
        <v>0</v>
      </c>
      <c r="I168">
        <v>0</v>
      </c>
    </row>
    <row r="169" spans="1:9">
      <c r="A169" t="s">
        <v>7</v>
      </c>
      <c r="B169" t="s">
        <v>8</v>
      </c>
      <c r="C169" t="s">
        <v>9</v>
      </c>
      <c r="D169" t="s">
        <v>35</v>
      </c>
      <c r="E169" t="s">
        <v>27</v>
      </c>
      <c r="F169" s="1">
        <v>41931</v>
      </c>
      <c r="G169">
        <v>16</v>
      </c>
      <c r="H169">
        <v>0</v>
      </c>
      <c r="I169">
        <v>0</v>
      </c>
    </row>
    <row r="170" spans="1:9">
      <c r="A170" t="s">
        <v>7</v>
      </c>
      <c r="B170" t="s">
        <v>8</v>
      </c>
      <c r="C170" t="s">
        <v>9</v>
      </c>
      <c r="D170" t="s">
        <v>35</v>
      </c>
      <c r="E170" t="s">
        <v>27</v>
      </c>
      <c r="F170" s="1">
        <v>41931</v>
      </c>
      <c r="G170">
        <v>16</v>
      </c>
      <c r="H170">
        <v>0</v>
      </c>
      <c r="I170">
        <v>0</v>
      </c>
    </row>
    <row r="171" spans="1:9">
      <c r="A171" t="s">
        <v>7</v>
      </c>
      <c r="B171" t="s">
        <v>8</v>
      </c>
      <c r="C171" t="s">
        <v>9</v>
      </c>
      <c r="D171" t="s">
        <v>35</v>
      </c>
      <c r="E171" t="s">
        <v>27</v>
      </c>
      <c r="F171" s="1">
        <v>41931</v>
      </c>
      <c r="G171">
        <v>16</v>
      </c>
      <c r="H171">
        <v>0</v>
      </c>
      <c r="I171">
        <v>0</v>
      </c>
    </row>
    <row r="172" spans="1:9">
      <c r="A172" t="s">
        <v>7</v>
      </c>
      <c r="B172" t="s">
        <v>8</v>
      </c>
      <c r="C172" t="s">
        <v>9</v>
      </c>
      <c r="D172" t="s">
        <v>35</v>
      </c>
      <c r="E172" t="s">
        <v>27</v>
      </c>
      <c r="F172" s="1">
        <v>41931</v>
      </c>
      <c r="G172">
        <v>16</v>
      </c>
      <c r="H172">
        <v>0</v>
      </c>
      <c r="I172">
        <v>0</v>
      </c>
    </row>
    <row r="173" spans="1:9">
      <c r="A173" t="s">
        <v>7</v>
      </c>
      <c r="B173" t="s">
        <v>8</v>
      </c>
      <c r="C173" t="s">
        <v>9</v>
      </c>
      <c r="D173" t="s">
        <v>35</v>
      </c>
      <c r="E173" t="s">
        <v>27</v>
      </c>
      <c r="F173" s="1">
        <v>41931</v>
      </c>
      <c r="G173">
        <v>16</v>
      </c>
      <c r="H173">
        <v>0</v>
      </c>
      <c r="I173">
        <v>0</v>
      </c>
    </row>
    <row r="174" spans="1:9">
      <c r="A174" t="s">
        <v>7</v>
      </c>
      <c r="B174" t="s">
        <v>8</v>
      </c>
      <c r="C174" t="s">
        <v>9</v>
      </c>
      <c r="D174" t="s">
        <v>35</v>
      </c>
      <c r="E174" t="s">
        <v>27</v>
      </c>
      <c r="F174" s="1">
        <v>41931</v>
      </c>
      <c r="G174">
        <v>16</v>
      </c>
      <c r="H174">
        <v>0</v>
      </c>
      <c r="I174">
        <v>0</v>
      </c>
    </row>
    <row r="175" spans="1:9">
      <c r="A175" t="s">
        <v>7</v>
      </c>
      <c r="B175" t="s">
        <v>8</v>
      </c>
      <c r="C175" t="s">
        <v>9</v>
      </c>
      <c r="D175" t="s">
        <v>35</v>
      </c>
      <c r="E175" t="s">
        <v>27</v>
      </c>
      <c r="F175" s="1">
        <v>41931</v>
      </c>
      <c r="G175">
        <v>16</v>
      </c>
      <c r="H175">
        <v>0</v>
      </c>
      <c r="I175">
        <v>0</v>
      </c>
    </row>
    <row r="176" spans="1:9">
      <c r="A176" t="s">
        <v>7</v>
      </c>
      <c r="B176" t="s">
        <v>8</v>
      </c>
      <c r="C176" t="s">
        <v>9</v>
      </c>
      <c r="D176" t="s">
        <v>35</v>
      </c>
      <c r="E176" t="s">
        <v>27</v>
      </c>
      <c r="F176" s="1">
        <v>41931</v>
      </c>
      <c r="G176">
        <v>16</v>
      </c>
      <c r="H176">
        <v>0</v>
      </c>
      <c r="I176">
        <v>0</v>
      </c>
    </row>
    <row r="177" spans="1:9">
      <c r="A177" t="s">
        <v>7</v>
      </c>
      <c r="B177" t="s">
        <v>8</v>
      </c>
      <c r="C177" t="s">
        <v>9</v>
      </c>
      <c r="D177" t="s">
        <v>55</v>
      </c>
      <c r="E177" t="s">
        <v>27</v>
      </c>
      <c r="F177" s="1">
        <v>41933</v>
      </c>
      <c r="G177">
        <v>16</v>
      </c>
      <c r="H177">
        <v>0</v>
      </c>
      <c r="I177">
        <v>0</v>
      </c>
    </row>
    <row r="178" spans="1:9">
      <c r="A178" t="s">
        <v>7</v>
      </c>
      <c r="B178" t="s">
        <v>8</v>
      </c>
      <c r="C178" t="s">
        <v>9</v>
      </c>
      <c r="D178" t="s">
        <v>55</v>
      </c>
      <c r="E178" t="s">
        <v>27</v>
      </c>
      <c r="F178" s="1">
        <v>41933</v>
      </c>
      <c r="G178">
        <v>16</v>
      </c>
      <c r="H178">
        <v>0</v>
      </c>
      <c r="I178">
        <v>0</v>
      </c>
    </row>
    <row r="179" spans="1:9">
      <c r="A179" t="s">
        <v>7</v>
      </c>
      <c r="B179" t="s">
        <v>8</v>
      </c>
      <c r="C179" t="s">
        <v>9</v>
      </c>
      <c r="D179" t="s">
        <v>55</v>
      </c>
      <c r="E179" t="s">
        <v>27</v>
      </c>
      <c r="F179" s="1">
        <v>41933</v>
      </c>
      <c r="G179">
        <v>16</v>
      </c>
      <c r="H179">
        <v>0</v>
      </c>
      <c r="I179">
        <v>0</v>
      </c>
    </row>
    <row r="180" spans="1:9">
      <c r="A180" t="s">
        <v>7</v>
      </c>
      <c r="B180" t="s">
        <v>8</v>
      </c>
      <c r="C180" t="s">
        <v>9</v>
      </c>
      <c r="D180" t="s">
        <v>55</v>
      </c>
      <c r="E180" t="s">
        <v>27</v>
      </c>
      <c r="F180" s="1">
        <v>41933</v>
      </c>
      <c r="G180">
        <v>16</v>
      </c>
      <c r="H180">
        <v>0</v>
      </c>
      <c r="I180">
        <v>0</v>
      </c>
    </row>
    <row r="181" spans="1:9">
      <c r="A181" t="s">
        <v>7</v>
      </c>
      <c r="B181" t="s">
        <v>8</v>
      </c>
      <c r="C181" t="s">
        <v>9</v>
      </c>
      <c r="D181" t="s">
        <v>55</v>
      </c>
      <c r="E181" t="s">
        <v>27</v>
      </c>
      <c r="F181" s="1">
        <v>41933</v>
      </c>
      <c r="G181">
        <v>16</v>
      </c>
      <c r="H181">
        <v>0</v>
      </c>
      <c r="I181">
        <v>0</v>
      </c>
    </row>
    <row r="182" spans="1:9">
      <c r="A182" t="s">
        <v>7</v>
      </c>
      <c r="B182" t="s">
        <v>8</v>
      </c>
      <c r="C182" t="s">
        <v>9</v>
      </c>
      <c r="D182" t="s">
        <v>55</v>
      </c>
      <c r="E182" t="s">
        <v>27</v>
      </c>
      <c r="F182" s="1">
        <v>41933</v>
      </c>
      <c r="G182">
        <v>16</v>
      </c>
      <c r="H182">
        <v>0</v>
      </c>
      <c r="I182">
        <v>0</v>
      </c>
    </row>
    <row r="183" spans="1:9">
      <c r="A183" t="s">
        <v>7</v>
      </c>
      <c r="B183" t="s">
        <v>8</v>
      </c>
      <c r="C183" t="s">
        <v>9</v>
      </c>
      <c r="D183" t="s">
        <v>55</v>
      </c>
      <c r="E183" t="s">
        <v>27</v>
      </c>
      <c r="F183" s="1">
        <v>41933</v>
      </c>
      <c r="G183">
        <v>16</v>
      </c>
      <c r="H183">
        <v>0</v>
      </c>
      <c r="I183">
        <v>0</v>
      </c>
    </row>
    <row r="184" spans="1:9">
      <c r="A184" t="s">
        <v>7</v>
      </c>
      <c r="B184" t="s">
        <v>8</v>
      </c>
      <c r="C184" t="s">
        <v>9</v>
      </c>
      <c r="D184" t="s">
        <v>55</v>
      </c>
      <c r="E184" t="s">
        <v>27</v>
      </c>
      <c r="F184" s="1">
        <v>41933</v>
      </c>
      <c r="G184">
        <v>16</v>
      </c>
      <c r="H184">
        <v>0</v>
      </c>
      <c r="I184">
        <v>0</v>
      </c>
    </row>
    <row r="185" spans="1:9">
      <c r="A185" t="s">
        <v>7</v>
      </c>
      <c r="B185" t="s">
        <v>8</v>
      </c>
      <c r="C185" t="s">
        <v>9</v>
      </c>
      <c r="D185" t="s">
        <v>55</v>
      </c>
      <c r="E185" t="s">
        <v>27</v>
      </c>
      <c r="F185" s="1">
        <v>41933</v>
      </c>
      <c r="G185">
        <v>16</v>
      </c>
      <c r="H185">
        <v>0</v>
      </c>
      <c r="I185">
        <v>0</v>
      </c>
    </row>
    <row r="186" spans="1:9">
      <c r="A186" t="s">
        <v>7</v>
      </c>
      <c r="B186" t="s">
        <v>8</v>
      </c>
      <c r="C186" t="s">
        <v>9</v>
      </c>
      <c r="D186" t="s">
        <v>55</v>
      </c>
      <c r="E186" t="s">
        <v>27</v>
      </c>
      <c r="F186" s="1">
        <v>41933</v>
      </c>
      <c r="G186">
        <v>16</v>
      </c>
      <c r="H186">
        <v>0</v>
      </c>
      <c r="I186">
        <v>0</v>
      </c>
    </row>
    <row r="187" spans="1:9">
      <c r="A187" t="s">
        <v>7</v>
      </c>
      <c r="B187" t="s">
        <v>8</v>
      </c>
      <c r="C187" t="s">
        <v>9</v>
      </c>
      <c r="D187" t="s">
        <v>55</v>
      </c>
      <c r="E187" t="s">
        <v>27</v>
      </c>
      <c r="F187" s="1">
        <v>41933</v>
      </c>
      <c r="G187">
        <v>16</v>
      </c>
      <c r="H187">
        <v>0</v>
      </c>
      <c r="I187">
        <v>0</v>
      </c>
    </row>
    <row r="188" spans="1:9">
      <c r="A188" t="s">
        <v>7</v>
      </c>
      <c r="B188" t="s">
        <v>8</v>
      </c>
      <c r="C188" t="s">
        <v>9</v>
      </c>
      <c r="D188" t="s">
        <v>28</v>
      </c>
      <c r="E188" t="s">
        <v>27</v>
      </c>
      <c r="F188" s="1">
        <v>41929</v>
      </c>
      <c r="G188">
        <v>17</v>
      </c>
      <c r="H188">
        <v>0</v>
      </c>
      <c r="I188">
        <v>0</v>
      </c>
    </row>
    <row r="189" spans="1:9">
      <c r="A189" t="s">
        <v>7</v>
      </c>
      <c r="B189" t="s">
        <v>8</v>
      </c>
      <c r="C189" t="s">
        <v>9</v>
      </c>
      <c r="D189" t="s">
        <v>28</v>
      </c>
      <c r="E189" t="s">
        <v>27</v>
      </c>
      <c r="F189" s="1">
        <v>41929</v>
      </c>
      <c r="G189">
        <v>17</v>
      </c>
      <c r="H189">
        <v>8.1</v>
      </c>
      <c r="I189">
        <v>1.9</v>
      </c>
    </row>
    <row r="190" spans="1:9">
      <c r="A190" t="s">
        <v>7</v>
      </c>
      <c r="B190" t="s">
        <v>8</v>
      </c>
      <c r="C190" t="s">
        <v>9</v>
      </c>
      <c r="D190" t="s">
        <v>6</v>
      </c>
      <c r="E190" t="s">
        <v>27</v>
      </c>
      <c r="F190" s="1">
        <v>41922</v>
      </c>
      <c r="G190">
        <v>17</v>
      </c>
      <c r="H190">
        <v>9.4</v>
      </c>
      <c r="I190">
        <v>3.1</v>
      </c>
    </row>
    <row r="191" spans="1:9">
      <c r="A191" t="s">
        <v>7</v>
      </c>
      <c r="B191" t="s">
        <v>8</v>
      </c>
      <c r="C191" t="s">
        <v>9</v>
      </c>
      <c r="D191" t="s">
        <v>6</v>
      </c>
      <c r="E191" t="s">
        <v>27</v>
      </c>
      <c r="F191" s="1">
        <v>41922</v>
      </c>
      <c r="G191">
        <v>18</v>
      </c>
      <c r="H191">
        <v>0</v>
      </c>
      <c r="I191">
        <v>0</v>
      </c>
    </row>
    <row r="192" spans="1:9">
      <c r="A192" t="s">
        <v>7</v>
      </c>
      <c r="B192" t="s">
        <v>8</v>
      </c>
      <c r="C192" t="s">
        <v>9</v>
      </c>
      <c r="D192" t="s">
        <v>6</v>
      </c>
      <c r="E192" t="s">
        <v>27</v>
      </c>
      <c r="F192" s="1">
        <v>41922</v>
      </c>
      <c r="G192">
        <v>18</v>
      </c>
      <c r="H192">
        <v>0</v>
      </c>
      <c r="I192">
        <v>0</v>
      </c>
    </row>
    <row r="193" spans="1:9">
      <c r="A193" t="s">
        <v>7</v>
      </c>
      <c r="B193" t="s">
        <v>8</v>
      </c>
      <c r="C193" t="s">
        <v>9</v>
      </c>
      <c r="D193" t="s">
        <v>6</v>
      </c>
      <c r="E193" t="s">
        <v>27</v>
      </c>
      <c r="F193" s="1">
        <v>41922</v>
      </c>
      <c r="G193">
        <v>18</v>
      </c>
      <c r="H193">
        <v>0</v>
      </c>
      <c r="I193">
        <v>0</v>
      </c>
    </row>
    <row r="194" spans="1:9">
      <c r="A194" t="s">
        <v>7</v>
      </c>
      <c r="B194" t="s">
        <v>8</v>
      </c>
      <c r="C194" t="s">
        <v>9</v>
      </c>
      <c r="D194" t="s">
        <v>6</v>
      </c>
      <c r="E194" t="s">
        <v>27</v>
      </c>
      <c r="F194" s="1">
        <v>41922</v>
      </c>
      <c r="G194">
        <v>18</v>
      </c>
      <c r="H194">
        <v>0</v>
      </c>
      <c r="I194">
        <v>0</v>
      </c>
    </row>
    <row r="195" spans="1:9">
      <c r="A195" t="s">
        <v>7</v>
      </c>
      <c r="B195" t="s">
        <v>8</v>
      </c>
      <c r="C195" t="s">
        <v>9</v>
      </c>
      <c r="D195" t="s">
        <v>35</v>
      </c>
      <c r="E195" t="s">
        <v>27</v>
      </c>
      <c r="F195" s="1">
        <v>41931</v>
      </c>
      <c r="G195">
        <v>18</v>
      </c>
      <c r="H195">
        <v>0</v>
      </c>
      <c r="I195">
        <v>0</v>
      </c>
    </row>
    <row r="196" spans="1:9">
      <c r="A196" t="s">
        <v>7</v>
      </c>
      <c r="B196" t="s">
        <v>8</v>
      </c>
      <c r="C196" t="s">
        <v>9</v>
      </c>
      <c r="D196" t="s">
        <v>35</v>
      </c>
      <c r="E196" t="s">
        <v>27</v>
      </c>
      <c r="F196" s="1">
        <v>41931</v>
      </c>
      <c r="G196">
        <v>18</v>
      </c>
      <c r="H196">
        <v>0</v>
      </c>
      <c r="I196">
        <v>0</v>
      </c>
    </row>
    <row r="197" spans="1:9">
      <c r="A197" t="s">
        <v>7</v>
      </c>
      <c r="B197" t="s">
        <v>8</v>
      </c>
      <c r="C197" t="s">
        <v>9</v>
      </c>
      <c r="D197" t="s">
        <v>35</v>
      </c>
      <c r="E197" t="s">
        <v>27</v>
      </c>
      <c r="F197" s="1">
        <v>41931</v>
      </c>
      <c r="G197">
        <v>18</v>
      </c>
      <c r="H197">
        <v>0</v>
      </c>
      <c r="I197">
        <v>0</v>
      </c>
    </row>
    <row r="198" spans="1:9">
      <c r="A198" t="s">
        <v>7</v>
      </c>
      <c r="B198" t="s">
        <v>8</v>
      </c>
      <c r="C198" t="s">
        <v>9</v>
      </c>
      <c r="D198" t="s">
        <v>55</v>
      </c>
      <c r="E198" t="s">
        <v>27</v>
      </c>
      <c r="F198" s="1">
        <v>41932</v>
      </c>
      <c r="G198">
        <v>18</v>
      </c>
      <c r="H198">
        <v>0</v>
      </c>
      <c r="I198">
        <v>0</v>
      </c>
    </row>
    <row r="199" spans="1:9">
      <c r="A199" t="s">
        <v>7</v>
      </c>
      <c r="B199" t="s">
        <v>8</v>
      </c>
      <c r="C199" t="s">
        <v>9</v>
      </c>
      <c r="D199" t="s">
        <v>55</v>
      </c>
      <c r="E199" t="s">
        <v>27</v>
      </c>
      <c r="F199" s="1">
        <v>41932</v>
      </c>
      <c r="G199">
        <v>18</v>
      </c>
      <c r="H199">
        <v>0</v>
      </c>
      <c r="I199">
        <v>0</v>
      </c>
    </row>
    <row r="200" spans="1:9">
      <c r="A200" t="s">
        <v>7</v>
      </c>
      <c r="B200" t="s">
        <v>8</v>
      </c>
      <c r="C200" t="s">
        <v>9</v>
      </c>
      <c r="D200" t="s">
        <v>55</v>
      </c>
      <c r="E200" t="s">
        <v>27</v>
      </c>
      <c r="F200" s="1">
        <v>41932</v>
      </c>
      <c r="G200">
        <v>18</v>
      </c>
      <c r="H200">
        <v>0</v>
      </c>
      <c r="I200">
        <v>0</v>
      </c>
    </row>
    <row r="201" spans="1:9">
      <c r="A201" t="s">
        <v>7</v>
      </c>
      <c r="B201" t="s">
        <v>8</v>
      </c>
      <c r="C201" t="s">
        <v>9</v>
      </c>
      <c r="D201" t="s">
        <v>28</v>
      </c>
      <c r="E201" t="s">
        <v>27</v>
      </c>
      <c r="F201" s="1">
        <v>41929</v>
      </c>
      <c r="G201">
        <v>20</v>
      </c>
      <c r="H201">
        <v>7.9</v>
      </c>
      <c r="I201">
        <v>2.9</v>
      </c>
    </row>
    <row r="202" spans="1:9">
      <c r="A202" t="s">
        <v>7</v>
      </c>
      <c r="B202" t="s">
        <v>8</v>
      </c>
      <c r="C202" t="s">
        <v>9</v>
      </c>
      <c r="D202" t="s">
        <v>35</v>
      </c>
      <c r="E202" t="s">
        <v>27</v>
      </c>
      <c r="F202" s="1">
        <v>41931</v>
      </c>
      <c r="G202">
        <v>22</v>
      </c>
      <c r="H202">
        <v>9.6</v>
      </c>
      <c r="I202">
        <v>4.5</v>
      </c>
    </row>
    <row r="203" spans="1:9">
      <c r="A203" t="s">
        <v>7</v>
      </c>
      <c r="B203" t="s">
        <v>8</v>
      </c>
      <c r="C203" t="s">
        <v>9</v>
      </c>
      <c r="D203" t="s">
        <v>35</v>
      </c>
      <c r="E203" t="s">
        <v>27</v>
      </c>
      <c r="F203" s="1">
        <v>41931</v>
      </c>
      <c r="G203">
        <v>22</v>
      </c>
      <c r="H203">
        <v>10.8</v>
      </c>
      <c r="I203">
        <v>6.8</v>
      </c>
    </row>
    <row r="204" spans="1:9">
      <c r="A204" t="s">
        <v>7</v>
      </c>
      <c r="B204" t="s">
        <v>8</v>
      </c>
      <c r="C204" t="s">
        <v>9</v>
      </c>
      <c r="D204" t="s">
        <v>28</v>
      </c>
      <c r="E204" t="s">
        <v>27</v>
      </c>
      <c r="F204" s="1">
        <v>41929</v>
      </c>
      <c r="G204">
        <v>29</v>
      </c>
      <c r="H204">
        <v>0</v>
      </c>
      <c r="I204">
        <v>0</v>
      </c>
    </row>
    <row r="205" spans="1:9">
      <c r="A205" t="s">
        <v>7</v>
      </c>
      <c r="B205" t="s">
        <v>8</v>
      </c>
      <c r="C205" t="s">
        <v>9</v>
      </c>
      <c r="D205" t="s">
        <v>28</v>
      </c>
      <c r="E205" t="s">
        <v>27</v>
      </c>
      <c r="F205" s="1">
        <v>41929</v>
      </c>
      <c r="G205">
        <v>29</v>
      </c>
      <c r="H205">
        <v>0</v>
      </c>
      <c r="I205">
        <v>0</v>
      </c>
    </row>
    <row r="206" spans="1:9">
      <c r="A206" t="s">
        <v>7</v>
      </c>
      <c r="B206" t="s">
        <v>8</v>
      </c>
      <c r="C206" t="s">
        <v>9</v>
      </c>
      <c r="D206" t="s">
        <v>28</v>
      </c>
      <c r="E206" t="s">
        <v>27</v>
      </c>
      <c r="F206" s="1">
        <v>41929</v>
      </c>
      <c r="G206">
        <v>29</v>
      </c>
      <c r="H206">
        <v>7.3</v>
      </c>
      <c r="I206">
        <v>4</v>
      </c>
    </row>
    <row r="207" spans="1:9">
      <c r="A207" t="s">
        <v>7</v>
      </c>
      <c r="B207" t="s">
        <v>8</v>
      </c>
      <c r="C207" t="s">
        <v>16</v>
      </c>
      <c r="D207" t="s">
        <v>55</v>
      </c>
      <c r="E207" t="s">
        <v>27</v>
      </c>
      <c r="F207" s="1">
        <v>41933</v>
      </c>
      <c r="G207">
        <v>12</v>
      </c>
      <c r="H207">
        <v>0</v>
      </c>
      <c r="I207">
        <v>0</v>
      </c>
    </row>
    <row r="208" spans="1:9">
      <c r="A208" t="s">
        <v>7</v>
      </c>
      <c r="B208" t="s">
        <v>8</v>
      </c>
      <c r="C208" t="s">
        <v>16</v>
      </c>
      <c r="D208" t="s">
        <v>55</v>
      </c>
      <c r="E208" t="s">
        <v>27</v>
      </c>
      <c r="F208" s="1">
        <v>41933</v>
      </c>
      <c r="G208">
        <v>12</v>
      </c>
      <c r="H208">
        <v>0</v>
      </c>
      <c r="I208">
        <v>0</v>
      </c>
    </row>
    <row r="209" spans="1:9">
      <c r="A209" t="s">
        <v>7</v>
      </c>
      <c r="B209" t="s">
        <v>8</v>
      </c>
      <c r="C209" t="s">
        <v>16</v>
      </c>
      <c r="D209" t="s">
        <v>35</v>
      </c>
      <c r="E209" t="s">
        <v>27</v>
      </c>
      <c r="F209" s="1">
        <v>41931</v>
      </c>
      <c r="G209">
        <v>13</v>
      </c>
      <c r="H209">
        <v>0</v>
      </c>
      <c r="I209">
        <v>0</v>
      </c>
    </row>
    <row r="210" spans="1:9">
      <c r="A210" t="s">
        <v>7</v>
      </c>
      <c r="B210" t="s">
        <v>8</v>
      </c>
      <c r="C210" t="s">
        <v>16</v>
      </c>
      <c r="D210" t="s">
        <v>35</v>
      </c>
      <c r="E210" t="s">
        <v>27</v>
      </c>
      <c r="F210" s="1">
        <v>41931</v>
      </c>
      <c r="G210">
        <v>13</v>
      </c>
      <c r="H210">
        <v>0</v>
      </c>
      <c r="I210">
        <v>0</v>
      </c>
    </row>
    <row r="211" spans="1:9">
      <c r="A211" t="s">
        <v>7</v>
      </c>
      <c r="B211" t="s">
        <v>8</v>
      </c>
      <c r="C211" t="s">
        <v>16</v>
      </c>
      <c r="D211" t="s">
        <v>35</v>
      </c>
      <c r="E211" t="s">
        <v>27</v>
      </c>
      <c r="F211" s="1">
        <v>41930</v>
      </c>
      <c r="G211">
        <v>13</v>
      </c>
      <c r="H211">
        <v>5.3</v>
      </c>
      <c r="I211">
        <v>2.9</v>
      </c>
    </row>
    <row r="212" spans="1:9">
      <c r="A212" t="s">
        <v>7</v>
      </c>
      <c r="B212" t="s">
        <v>8</v>
      </c>
      <c r="C212" t="s">
        <v>16</v>
      </c>
      <c r="D212" t="s">
        <v>35</v>
      </c>
      <c r="E212" t="s">
        <v>27</v>
      </c>
      <c r="F212" s="1">
        <v>41930</v>
      </c>
      <c r="G212">
        <v>17</v>
      </c>
      <c r="H212">
        <v>0</v>
      </c>
      <c r="I212">
        <v>0</v>
      </c>
    </row>
    <row r="213" spans="1:9">
      <c r="A213" t="s">
        <v>7</v>
      </c>
      <c r="B213" t="s">
        <v>8</v>
      </c>
      <c r="C213" t="s">
        <v>16</v>
      </c>
      <c r="D213" t="s">
        <v>35</v>
      </c>
      <c r="E213" t="s">
        <v>27</v>
      </c>
      <c r="F213" s="1">
        <v>41930</v>
      </c>
      <c r="G213">
        <v>17</v>
      </c>
      <c r="H213">
        <v>6.2</v>
      </c>
      <c r="I213">
        <v>2.6</v>
      </c>
    </row>
    <row r="214" spans="1:9">
      <c r="A214" t="s">
        <v>7</v>
      </c>
      <c r="B214" t="s">
        <v>8</v>
      </c>
      <c r="C214" t="s">
        <v>16</v>
      </c>
      <c r="D214" t="s">
        <v>35</v>
      </c>
      <c r="E214" t="s">
        <v>27</v>
      </c>
      <c r="F214" s="1">
        <v>41931</v>
      </c>
      <c r="G214">
        <v>17</v>
      </c>
      <c r="H214">
        <v>9.1999999999999993</v>
      </c>
      <c r="I214">
        <v>4.8</v>
      </c>
    </row>
    <row r="215" spans="1:9">
      <c r="A215" t="s">
        <v>7</v>
      </c>
      <c r="B215" t="s">
        <v>8</v>
      </c>
      <c r="C215" t="s">
        <v>16</v>
      </c>
      <c r="D215" t="s">
        <v>35</v>
      </c>
      <c r="E215" t="s">
        <v>27</v>
      </c>
      <c r="F215" s="1">
        <v>41931</v>
      </c>
      <c r="G215">
        <v>17</v>
      </c>
      <c r="H215">
        <v>9.5</v>
      </c>
      <c r="I215">
        <v>4</v>
      </c>
    </row>
    <row r="216" spans="1:9">
      <c r="A216" t="s">
        <v>7</v>
      </c>
      <c r="B216" t="s">
        <v>8</v>
      </c>
      <c r="C216" t="s">
        <v>16</v>
      </c>
      <c r="D216" t="s">
        <v>55</v>
      </c>
      <c r="E216" t="s">
        <v>27</v>
      </c>
      <c r="F216" s="1">
        <v>41933</v>
      </c>
      <c r="G216">
        <v>18</v>
      </c>
      <c r="H216">
        <v>6.5</v>
      </c>
      <c r="I216">
        <v>2</v>
      </c>
    </row>
    <row r="217" spans="1:9">
      <c r="A217" t="s">
        <v>7</v>
      </c>
      <c r="B217" t="s">
        <v>8</v>
      </c>
      <c r="C217" t="s">
        <v>16</v>
      </c>
      <c r="D217" t="s">
        <v>55</v>
      </c>
      <c r="E217" t="s">
        <v>27</v>
      </c>
      <c r="F217" s="1">
        <v>41933</v>
      </c>
      <c r="G217">
        <v>18</v>
      </c>
      <c r="H217">
        <v>6.5</v>
      </c>
      <c r="I217">
        <v>2</v>
      </c>
    </row>
    <row r="218" spans="1:9">
      <c r="A218" t="s">
        <v>7</v>
      </c>
      <c r="B218" t="s">
        <v>8</v>
      </c>
      <c r="C218" t="s">
        <v>16</v>
      </c>
      <c r="D218" t="s">
        <v>35</v>
      </c>
      <c r="E218" t="s">
        <v>27</v>
      </c>
      <c r="F218" s="1">
        <v>41930</v>
      </c>
      <c r="G218">
        <v>18</v>
      </c>
      <c r="H218">
        <v>8.8000000000000007</v>
      </c>
      <c r="I218">
        <v>3.6</v>
      </c>
    </row>
    <row r="219" spans="1:9">
      <c r="A219" t="s">
        <v>7</v>
      </c>
      <c r="B219" t="s">
        <v>8</v>
      </c>
      <c r="C219" t="s">
        <v>16</v>
      </c>
      <c r="D219" t="s">
        <v>55</v>
      </c>
      <c r="E219" t="s">
        <v>27</v>
      </c>
      <c r="F219" s="1">
        <v>41933</v>
      </c>
      <c r="G219">
        <v>18</v>
      </c>
      <c r="H219">
        <v>0</v>
      </c>
      <c r="I219">
        <v>0</v>
      </c>
    </row>
    <row r="220" spans="1:9">
      <c r="A220" t="s">
        <v>7</v>
      </c>
      <c r="B220" t="s">
        <v>8</v>
      </c>
      <c r="C220" t="s">
        <v>16</v>
      </c>
      <c r="D220" t="s">
        <v>55</v>
      </c>
      <c r="E220" t="s">
        <v>27</v>
      </c>
      <c r="F220" s="1">
        <v>41933</v>
      </c>
      <c r="G220">
        <v>18</v>
      </c>
      <c r="H220">
        <v>0</v>
      </c>
      <c r="I220">
        <v>0</v>
      </c>
    </row>
    <row r="221" spans="1:9">
      <c r="A221" t="s">
        <v>7</v>
      </c>
      <c r="B221" t="s">
        <v>8</v>
      </c>
      <c r="C221" t="s">
        <v>16</v>
      </c>
      <c r="D221" t="s">
        <v>35</v>
      </c>
      <c r="E221" t="s">
        <v>27</v>
      </c>
      <c r="F221" s="1">
        <v>41931</v>
      </c>
      <c r="G221">
        <v>19</v>
      </c>
      <c r="H221">
        <v>12.1</v>
      </c>
      <c r="I221">
        <v>3.7</v>
      </c>
    </row>
    <row r="222" spans="1:9">
      <c r="A222" t="s">
        <v>7</v>
      </c>
      <c r="B222" t="s">
        <v>8</v>
      </c>
      <c r="C222" t="s">
        <v>16</v>
      </c>
      <c r="D222" t="s">
        <v>55</v>
      </c>
      <c r="E222" t="s">
        <v>27</v>
      </c>
      <c r="F222" s="1">
        <v>41933</v>
      </c>
      <c r="G222">
        <v>20</v>
      </c>
      <c r="H222">
        <v>0</v>
      </c>
      <c r="I222">
        <v>0</v>
      </c>
    </row>
    <row r="223" spans="1:9">
      <c r="A223" t="s">
        <v>7</v>
      </c>
      <c r="B223" t="s">
        <v>8</v>
      </c>
      <c r="C223" t="s">
        <v>16</v>
      </c>
      <c r="D223" t="s">
        <v>55</v>
      </c>
      <c r="E223" t="s">
        <v>27</v>
      </c>
      <c r="F223" s="1">
        <v>41933</v>
      </c>
      <c r="G223">
        <v>20</v>
      </c>
      <c r="H223">
        <v>0</v>
      </c>
      <c r="I223">
        <v>0</v>
      </c>
    </row>
    <row r="224" spans="1:9">
      <c r="A224" t="s">
        <v>7</v>
      </c>
      <c r="B224" t="s">
        <v>8</v>
      </c>
      <c r="C224" t="s">
        <v>16</v>
      </c>
      <c r="D224" t="s">
        <v>55</v>
      </c>
      <c r="E224" t="s">
        <v>27</v>
      </c>
      <c r="F224" s="1">
        <v>41933</v>
      </c>
      <c r="G224">
        <v>20</v>
      </c>
      <c r="H224">
        <v>0</v>
      </c>
      <c r="I224">
        <v>0</v>
      </c>
    </row>
    <row r="225" spans="1:9">
      <c r="A225" t="s">
        <v>7</v>
      </c>
      <c r="B225" t="s">
        <v>8</v>
      </c>
      <c r="C225" t="s">
        <v>16</v>
      </c>
      <c r="D225" t="s">
        <v>55</v>
      </c>
      <c r="E225" t="s">
        <v>27</v>
      </c>
      <c r="F225" s="1">
        <v>41932</v>
      </c>
      <c r="G225">
        <v>20</v>
      </c>
      <c r="H225">
        <v>8.8000000000000007</v>
      </c>
      <c r="I225">
        <v>3.9</v>
      </c>
    </row>
    <row r="226" spans="1:9">
      <c r="A226" t="s">
        <v>7</v>
      </c>
      <c r="B226" t="s">
        <v>8</v>
      </c>
      <c r="C226" t="s">
        <v>16</v>
      </c>
      <c r="D226" t="s">
        <v>55</v>
      </c>
      <c r="E226" t="s">
        <v>27</v>
      </c>
      <c r="F226" s="1">
        <v>41932</v>
      </c>
      <c r="G226">
        <v>20</v>
      </c>
      <c r="H226">
        <v>11</v>
      </c>
      <c r="I226">
        <v>4.7</v>
      </c>
    </row>
    <row r="227" spans="1:9">
      <c r="A227" t="s">
        <v>7</v>
      </c>
      <c r="B227" t="s">
        <v>8</v>
      </c>
      <c r="C227" t="s">
        <v>16</v>
      </c>
      <c r="D227" t="s">
        <v>55</v>
      </c>
      <c r="E227" t="s">
        <v>27</v>
      </c>
      <c r="F227" s="1">
        <v>41933</v>
      </c>
      <c r="G227">
        <v>20</v>
      </c>
      <c r="H227">
        <v>12.6</v>
      </c>
      <c r="I227">
        <v>3.8</v>
      </c>
    </row>
    <row r="228" spans="1:9">
      <c r="A228" t="s">
        <v>7</v>
      </c>
      <c r="B228" t="s">
        <v>8</v>
      </c>
      <c r="C228" t="s">
        <v>16</v>
      </c>
      <c r="D228" t="s">
        <v>55</v>
      </c>
      <c r="E228" t="s">
        <v>27</v>
      </c>
      <c r="F228" s="1">
        <v>41933</v>
      </c>
      <c r="G228">
        <v>22</v>
      </c>
      <c r="H228">
        <v>0</v>
      </c>
      <c r="I228">
        <v>0</v>
      </c>
    </row>
    <row r="229" spans="1:9">
      <c r="A229" t="s">
        <v>7</v>
      </c>
      <c r="B229" t="s">
        <v>8</v>
      </c>
      <c r="C229" t="s">
        <v>16</v>
      </c>
      <c r="D229" t="s">
        <v>55</v>
      </c>
      <c r="E229" t="s">
        <v>27</v>
      </c>
      <c r="F229" s="1">
        <v>41933</v>
      </c>
      <c r="G229">
        <v>22</v>
      </c>
      <c r="H229">
        <v>7.5</v>
      </c>
      <c r="I229">
        <v>3.9</v>
      </c>
    </row>
    <row r="230" spans="1:9">
      <c r="A230" t="s">
        <v>7</v>
      </c>
      <c r="B230" t="s">
        <v>8</v>
      </c>
      <c r="C230" t="s">
        <v>16</v>
      </c>
      <c r="D230" t="s">
        <v>55</v>
      </c>
      <c r="E230" t="s">
        <v>27</v>
      </c>
      <c r="F230" s="1">
        <v>41933</v>
      </c>
      <c r="G230">
        <v>22</v>
      </c>
      <c r="H230">
        <v>15.1</v>
      </c>
      <c r="I230">
        <v>4.5999999999999996</v>
      </c>
    </row>
    <row r="231" spans="1:9">
      <c r="A231" t="s">
        <v>7</v>
      </c>
      <c r="B231" t="s">
        <v>8</v>
      </c>
      <c r="C231" t="s">
        <v>16</v>
      </c>
      <c r="D231" t="s">
        <v>55</v>
      </c>
      <c r="E231" t="s">
        <v>27</v>
      </c>
      <c r="F231" s="1">
        <v>41932</v>
      </c>
      <c r="G231">
        <v>23</v>
      </c>
      <c r="H231">
        <v>0</v>
      </c>
      <c r="I231">
        <v>0</v>
      </c>
    </row>
    <row r="232" spans="1:9">
      <c r="A232" t="s">
        <v>7</v>
      </c>
      <c r="B232" t="s">
        <v>8</v>
      </c>
      <c r="C232" t="s">
        <v>16</v>
      </c>
      <c r="D232" t="s">
        <v>55</v>
      </c>
      <c r="E232" t="s">
        <v>27</v>
      </c>
      <c r="F232" s="1">
        <v>41932</v>
      </c>
      <c r="G232">
        <v>23</v>
      </c>
      <c r="H232">
        <v>0</v>
      </c>
      <c r="I232">
        <v>0</v>
      </c>
    </row>
    <row r="233" spans="1:9">
      <c r="A233" t="s">
        <v>7</v>
      </c>
      <c r="B233" t="s">
        <v>8</v>
      </c>
      <c r="C233" t="s">
        <v>16</v>
      </c>
      <c r="D233" t="s">
        <v>55</v>
      </c>
      <c r="E233" t="s">
        <v>27</v>
      </c>
      <c r="F233" s="1">
        <v>41932</v>
      </c>
      <c r="G233">
        <v>23</v>
      </c>
      <c r="H233">
        <v>0</v>
      </c>
      <c r="I233">
        <v>0</v>
      </c>
    </row>
    <row r="234" spans="1:9">
      <c r="A234" t="s">
        <v>7</v>
      </c>
      <c r="B234" t="s">
        <v>8</v>
      </c>
      <c r="C234" t="s">
        <v>16</v>
      </c>
      <c r="D234" t="s">
        <v>55</v>
      </c>
      <c r="E234" t="s">
        <v>27</v>
      </c>
      <c r="F234" s="1">
        <v>41932</v>
      </c>
      <c r="G234">
        <v>23</v>
      </c>
      <c r="H234">
        <v>0</v>
      </c>
      <c r="I234">
        <v>0</v>
      </c>
    </row>
    <row r="235" spans="1:9">
      <c r="A235" t="s">
        <v>7</v>
      </c>
      <c r="B235" t="s">
        <v>8</v>
      </c>
      <c r="C235" t="s">
        <v>16</v>
      </c>
      <c r="D235" t="s">
        <v>55</v>
      </c>
      <c r="E235" t="s">
        <v>27</v>
      </c>
      <c r="F235" s="1">
        <v>41932</v>
      </c>
      <c r="G235">
        <v>23</v>
      </c>
      <c r="H235">
        <v>0</v>
      </c>
      <c r="I235">
        <v>0</v>
      </c>
    </row>
    <row r="236" spans="1:9">
      <c r="A236" t="s">
        <v>7</v>
      </c>
      <c r="B236" t="s">
        <v>8</v>
      </c>
      <c r="C236" t="s">
        <v>16</v>
      </c>
      <c r="D236" t="s">
        <v>55</v>
      </c>
      <c r="E236" t="s">
        <v>27</v>
      </c>
      <c r="F236" s="1">
        <v>41933</v>
      </c>
      <c r="G236">
        <v>23</v>
      </c>
      <c r="H236">
        <v>0</v>
      </c>
      <c r="I236">
        <v>0</v>
      </c>
    </row>
    <row r="237" spans="1:9">
      <c r="A237" t="s">
        <v>7</v>
      </c>
      <c r="B237" t="s">
        <v>8</v>
      </c>
      <c r="C237" t="s">
        <v>16</v>
      </c>
      <c r="D237" t="s">
        <v>55</v>
      </c>
      <c r="E237" t="s">
        <v>27</v>
      </c>
      <c r="F237" s="1">
        <v>41933</v>
      </c>
      <c r="G237">
        <v>23</v>
      </c>
      <c r="H237">
        <v>9.8000000000000007</v>
      </c>
      <c r="I237">
        <v>3.9</v>
      </c>
    </row>
    <row r="238" spans="1:9">
      <c r="A238" t="s">
        <v>7</v>
      </c>
      <c r="B238" t="s">
        <v>8</v>
      </c>
      <c r="C238" t="s">
        <v>16</v>
      </c>
      <c r="D238" t="s">
        <v>55</v>
      </c>
      <c r="E238" t="s">
        <v>27</v>
      </c>
      <c r="F238" s="1">
        <v>41932</v>
      </c>
      <c r="G238">
        <v>23</v>
      </c>
      <c r="H238">
        <v>11.3</v>
      </c>
      <c r="I238">
        <v>4.5</v>
      </c>
    </row>
    <row r="239" spans="1:9">
      <c r="A239" t="s">
        <v>7</v>
      </c>
      <c r="B239" t="s">
        <v>8</v>
      </c>
      <c r="C239" t="s">
        <v>16</v>
      </c>
      <c r="D239" t="s">
        <v>55</v>
      </c>
      <c r="E239" t="s">
        <v>27</v>
      </c>
      <c r="F239" s="1">
        <v>41932</v>
      </c>
      <c r="G239">
        <v>23</v>
      </c>
      <c r="H239">
        <v>12.2</v>
      </c>
      <c r="I239">
        <v>4.8</v>
      </c>
    </row>
    <row r="240" spans="1:9">
      <c r="A240" t="s">
        <v>7</v>
      </c>
      <c r="B240" t="s">
        <v>8</v>
      </c>
      <c r="C240" t="s">
        <v>16</v>
      </c>
      <c r="D240" t="s">
        <v>55</v>
      </c>
      <c r="E240" t="s">
        <v>27</v>
      </c>
      <c r="F240" s="1">
        <v>41932</v>
      </c>
      <c r="G240">
        <v>23</v>
      </c>
      <c r="H240">
        <v>12.7</v>
      </c>
      <c r="I240">
        <v>5.2</v>
      </c>
    </row>
    <row r="241" spans="1:9">
      <c r="A241" t="s">
        <v>7</v>
      </c>
      <c r="B241" t="s">
        <v>8</v>
      </c>
      <c r="C241" t="s">
        <v>16</v>
      </c>
      <c r="D241" t="s">
        <v>55</v>
      </c>
      <c r="E241" t="s">
        <v>27</v>
      </c>
      <c r="F241" s="1">
        <v>41932</v>
      </c>
      <c r="G241">
        <v>23</v>
      </c>
      <c r="H241">
        <v>14.1</v>
      </c>
      <c r="I241">
        <v>4.5</v>
      </c>
    </row>
    <row r="242" spans="1:9">
      <c r="A242" t="s">
        <v>7</v>
      </c>
      <c r="B242" t="s">
        <v>8</v>
      </c>
      <c r="C242" t="s">
        <v>16</v>
      </c>
      <c r="D242" t="s">
        <v>55</v>
      </c>
      <c r="E242" t="s">
        <v>27</v>
      </c>
      <c r="F242" s="1">
        <v>41933</v>
      </c>
      <c r="G242">
        <v>24</v>
      </c>
      <c r="H242">
        <v>9.8000000000000007</v>
      </c>
      <c r="I242">
        <v>3.7</v>
      </c>
    </row>
    <row r="243" spans="1:9">
      <c r="A243" t="s">
        <v>7</v>
      </c>
      <c r="B243" t="s">
        <v>8</v>
      </c>
      <c r="C243" t="s">
        <v>16</v>
      </c>
      <c r="D243" t="s">
        <v>55</v>
      </c>
      <c r="E243" t="s">
        <v>27</v>
      </c>
      <c r="F243" s="1">
        <v>41932</v>
      </c>
      <c r="G243">
        <v>25</v>
      </c>
      <c r="H243">
        <v>9.1</v>
      </c>
      <c r="I243">
        <v>5.7</v>
      </c>
    </row>
    <row r="244" spans="1:9">
      <c r="A244" t="s">
        <v>7</v>
      </c>
      <c r="B244" t="s">
        <v>8</v>
      </c>
      <c r="C244" t="s">
        <v>16</v>
      </c>
      <c r="D244" t="s">
        <v>55</v>
      </c>
      <c r="E244" t="s">
        <v>27</v>
      </c>
      <c r="F244" s="1">
        <v>41932</v>
      </c>
      <c r="G244">
        <v>25</v>
      </c>
      <c r="H244">
        <v>11.2</v>
      </c>
      <c r="I244">
        <v>3.7</v>
      </c>
    </row>
    <row r="245" spans="1:9">
      <c r="A245" t="s">
        <v>7</v>
      </c>
      <c r="B245" t="s">
        <v>8</v>
      </c>
      <c r="C245" t="s">
        <v>16</v>
      </c>
      <c r="D245" t="s">
        <v>55</v>
      </c>
      <c r="E245" t="s">
        <v>27</v>
      </c>
      <c r="F245" s="1">
        <v>41932</v>
      </c>
      <c r="G245">
        <v>27</v>
      </c>
      <c r="H245">
        <v>12.5</v>
      </c>
      <c r="I245">
        <v>7.3</v>
      </c>
    </row>
    <row r="246" spans="1:9">
      <c r="A246" t="s">
        <v>7</v>
      </c>
      <c r="B246" t="s">
        <v>8</v>
      </c>
      <c r="C246" t="s">
        <v>16</v>
      </c>
      <c r="D246" t="s">
        <v>55</v>
      </c>
      <c r="E246" t="s">
        <v>27</v>
      </c>
      <c r="F246" s="1">
        <v>41932</v>
      </c>
      <c r="G246">
        <v>27</v>
      </c>
      <c r="H246">
        <v>14.7</v>
      </c>
      <c r="I246">
        <v>7.5</v>
      </c>
    </row>
    <row r="247" spans="1:9">
      <c r="A247" t="s">
        <v>14</v>
      </c>
      <c r="B247" t="s">
        <v>39</v>
      </c>
      <c r="C247" t="s">
        <v>9</v>
      </c>
      <c r="D247" t="s">
        <v>35</v>
      </c>
      <c r="E247" t="s">
        <v>27</v>
      </c>
      <c r="F247" s="1">
        <v>41931</v>
      </c>
      <c r="G247">
        <v>12</v>
      </c>
      <c r="H247">
        <v>0</v>
      </c>
      <c r="I247">
        <v>0</v>
      </c>
    </row>
    <row r="248" spans="1:9">
      <c r="A248" t="s">
        <v>14</v>
      </c>
      <c r="B248" t="s">
        <v>39</v>
      </c>
      <c r="C248" t="s">
        <v>9</v>
      </c>
      <c r="D248" t="s">
        <v>35</v>
      </c>
      <c r="E248" t="s">
        <v>27</v>
      </c>
      <c r="F248" s="1">
        <v>41931</v>
      </c>
      <c r="G248">
        <v>12</v>
      </c>
      <c r="H248">
        <v>0</v>
      </c>
      <c r="I248">
        <v>0</v>
      </c>
    </row>
    <row r="249" spans="1:9">
      <c r="A249" t="s">
        <v>14</v>
      </c>
      <c r="B249" t="s">
        <v>39</v>
      </c>
      <c r="C249" t="s">
        <v>9</v>
      </c>
      <c r="D249" t="s">
        <v>35</v>
      </c>
      <c r="E249" t="s">
        <v>27</v>
      </c>
      <c r="F249" s="1">
        <v>41931</v>
      </c>
      <c r="G249">
        <v>12</v>
      </c>
      <c r="H249">
        <v>0</v>
      </c>
      <c r="I249">
        <v>0</v>
      </c>
    </row>
    <row r="250" spans="1:9">
      <c r="A250" t="s">
        <v>14</v>
      </c>
      <c r="B250" t="s">
        <v>39</v>
      </c>
      <c r="C250" t="s">
        <v>9</v>
      </c>
      <c r="D250" t="s">
        <v>35</v>
      </c>
      <c r="E250" t="s">
        <v>27</v>
      </c>
      <c r="F250" s="1">
        <v>41931</v>
      </c>
      <c r="G250">
        <v>12</v>
      </c>
      <c r="H250">
        <v>0</v>
      </c>
      <c r="I250">
        <v>0</v>
      </c>
    </row>
    <row r="251" spans="1:9">
      <c r="A251" t="s">
        <v>14</v>
      </c>
      <c r="B251" t="s">
        <v>39</v>
      </c>
      <c r="C251" t="s">
        <v>9</v>
      </c>
      <c r="D251" t="s">
        <v>35</v>
      </c>
      <c r="E251" t="s">
        <v>27</v>
      </c>
      <c r="F251" s="1">
        <v>41931</v>
      </c>
      <c r="G251">
        <v>12</v>
      </c>
      <c r="H251">
        <v>0</v>
      </c>
      <c r="I251">
        <v>0</v>
      </c>
    </row>
    <row r="252" spans="1:9">
      <c r="A252" t="s">
        <v>14</v>
      </c>
      <c r="B252" t="s">
        <v>39</v>
      </c>
      <c r="C252" t="s">
        <v>9</v>
      </c>
      <c r="D252" t="s">
        <v>35</v>
      </c>
      <c r="E252" t="s">
        <v>27</v>
      </c>
      <c r="F252" s="1">
        <v>41931</v>
      </c>
      <c r="G252">
        <v>12</v>
      </c>
      <c r="H252">
        <v>0</v>
      </c>
      <c r="I252">
        <v>0</v>
      </c>
    </row>
    <row r="253" spans="1:9">
      <c r="A253" t="s">
        <v>14</v>
      </c>
      <c r="B253" t="s">
        <v>39</v>
      </c>
      <c r="C253" t="s">
        <v>9</v>
      </c>
      <c r="D253" t="s">
        <v>35</v>
      </c>
      <c r="E253" t="s">
        <v>27</v>
      </c>
      <c r="F253" s="1">
        <v>41931</v>
      </c>
      <c r="G253">
        <v>12</v>
      </c>
      <c r="H253">
        <v>0</v>
      </c>
      <c r="I253">
        <v>0</v>
      </c>
    </row>
    <row r="254" spans="1:9">
      <c r="A254" t="s">
        <v>14</v>
      </c>
      <c r="B254" t="s">
        <v>39</v>
      </c>
      <c r="C254" t="s">
        <v>9</v>
      </c>
      <c r="D254" t="s">
        <v>35</v>
      </c>
      <c r="E254" t="s">
        <v>27</v>
      </c>
      <c r="F254" s="1">
        <v>41931</v>
      </c>
      <c r="G254">
        <v>12</v>
      </c>
      <c r="H254">
        <v>0</v>
      </c>
      <c r="I254">
        <v>0</v>
      </c>
    </row>
    <row r="255" spans="1:9">
      <c r="A255" t="s">
        <v>14</v>
      </c>
      <c r="B255" t="s">
        <v>39</v>
      </c>
      <c r="C255" t="s">
        <v>9</v>
      </c>
      <c r="D255" t="s">
        <v>35</v>
      </c>
      <c r="E255" t="s">
        <v>27</v>
      </c>
      <c r="F255" s="1">
        <v>41931</v>
      </c>
      <c r="G255">
        <v>12</v>
      </c>
      <c r="H255">
        <v>0</v>
      </c>
      <c r="I255">
        <v>0</v>
      </c>
    </row>
    <row r="256" spans="1:9">
      <c r="A256" t="s">
        <v>14</v>
      </c>
      <c r="B256" t="s">
        <v>39</v>
      </c>
      <c r="C256" t="s">
        <v>9</v>
      </c>
      <c r="D256" t="s">
        <v>35</v>
      </c>
      <c r="E256" t="s">
        <v>27</v>
      </c>
      <c r="F256" s="1">
        <v>41931</v>
      </c>
      <c r="G256">
        <v>12</v>
      </c>
      <c r="H256">
        <v>0</v>
      </c>
      <c r="I256">
        <v>0</v>
      </c>
    </row>
    <row r="257" spans="1:9">
      <c r="A257" t="s">
        <v>14</v>
      </c>
      <c r="B257" t="s">
        <v>39</v>
      </c>
      <c r="C257" t="s">
        <v>9</v>
      </c>
      <c r="D257" t="s">
        <v>35</v>
      </c>
      <c r="E257" t="s">
        <v>27</v>
      </c>
      <c r="F257" s="1">
        <v>41931</v>
      </c>
      <c r="G257">
        <v>12</v>
      </c>
      <c r="H257">
        <v>0</v>
      </c>
      <c r="I257">
        <v>0</v>
      </c>
    </row>
    <row r="258" spans="1:9">
      <c r="A258" t="s">
        <v>14</v>
      </c>
      <c r="B258" t="s">
        <v>39</v>
      </c>
      <c r="C258" t="s">
        <v>9</v>
      </c>
      <c r="D258" t="s">
        <v>35</v>
      </c>
      <c r="E258" t="s">
        <v>27</v>
      </c>
      <c r="F258" s="1">
        <v>41931</v>
      </c>
      <c r="G258">
        <v>26</v>
      </c>
      <c r="H258">
        <v>0</v>
      </c>
      <c r="I258">
        <v>0</v>
      </c>
    </row>
    <row r="259" spans="1:9">
      <c r="A259" t="s">
        <v>14</v>
      </c>
      <c r="B259" t="s">
        <v>39</v>
      </c>
      <c r="C259" t="s">
        <v>9</v>
      </c>
      <c r="D259" t="s">
        <v>35</v>
      </c>
      <c r="E259" t="s">
        <v>27</v>
      </c>
      <c r="F259" s="1">
        <v>41931</v>
      </c>
      <c r="G259">
        <v>26</v>
      </c>
      <c r="H259">
        <v>0</v>
      </c>
      <c r="I259">
        <v>0</v>
      </c>
    </row>
    <row r="260" spans="1:9">
      <c r="A260" t="s">
        <v>14</v>
      </c>
      <c r="B260" t="s">
        <v>39</v>
      </c>
      <c r="C260" t="s">
        <v>9</v>
      </c>
      <c r="D260" t="s">
        <v>35</v>
      </c>
      <c r="E260" t="s">
        <v>27</v>
      </c>
      <c r="F260" s="1">
        <v>41931</v>
      </c>
      <c r="G260">
        <v>26</v>
      </c>
      <c r="H260">
        <v>0</v>
      </c>
      <c r="I260">
        <v>0</v>
      </c>
    </row>
    <row r="261" spans="1:9">
      <c r="A261" t="s">
        <v>14</v>
      </c>
      <c r="B261" t="s">
        <v>39</v>
      </c>
      <c r="C261" t="s">
        <v>9</v>
      </c>
      <c r="D261" t="s">
        <v>35</v>
      </c>
      <c r="E261" t="s">
        <v>27</v>
      </c>
      <c r="F261" s="1">
        <v>41931</v>
      </c>
      <c r="G261">
        <v>26</v>
      </c>
      <c r="H261">
        <v>0</v>
      </c>
      <c r="I261">
        <v>0</v>
      </c>
    </row>
    <row r="262" spans="1:9">
      <c r="A262" t="s">
        <v>14</v>
      </c>
      <c r="B262" t="s">
        <v>39</v>
      </c>
      <c r="C262" t="s">
        <v>9</v>
      </c>
      <c r="D262" t="s">
        <v>35</v>
      </c>
      <c r="E262" t="s">
        <v>27</v>
      </c>
      <c r="F262" s="1">
        <v>41931</v>
      </c>
      <c r="G262">
        <v>26</v>
      </c>
      <c r="H262">
        <v>0</v>
      </c>
      <c r="I262">
        <v>0</v>
      </c>
    </row>
    <row r="263" spans="1:9">
      <c r="A263" t="s">
        <v>14</v>
      </c>
      <c r="B263" t="s">
        <v>39</v>
      </c>
      <c r="C263" t="s">
        <v>9</v>
      </c>
      <c r="D263" t="s">
        <v>35</v>
      </c>
      <c r="E263" t="s">
        <v>27</v>
      </c>
      <c r="F263" s="1">
        <v>41931</v>
      </c>
      <c r="G263">
        <v>26</v>
      </c>
      <c r="H263">
        <v>0</v>
      </c>
      <c r="I263">
        <v>0</v>
      </c>
    </row>
    <row r="264" spans="1:9">
      <c r="A264" t="s">
        <v>14</v>
      </c>
      <c r="B264" t="s">
        <v>39</v>
      </c>
      <c r="C264" t="s">
        <v>9</v>
      </c>
      <c r="D264" t="s">
        <v>35</v>
      </c>
      <c r="E264" t="s">
        <v>27</v>
      </c>
      <c r="F264" s="1">
        <v>41931</v>
      </c>
      <c r="G264">
        <v>26</v>
      </c>
      <c r="H264">
        <v>0</v>
      </c>
      <c r="I264">
        <v>0</v>
      </c>
    </row>
    <row r="265" spans="1:9">
      <c r="A265" t="s">
        <v>14</v>
      </c>
      <c r="B265" t="s">
        <v>39</v>
      </c>
      <c r="C265" t="s">
        <v>9</v>
      </c>
      <c r="D265" t="s">
        <v>35</v>
      </c>
      <c r="E265" t="s">
        <v>27</v>
      </c>
      <c r="F265" s="1">
        <v>41931</v>
      </c>
      <c r="G265">
        <v>26</v>
      </c>
      <c r="H265">
        <v>0</v>
      </c>
      <c r="I265">
        <v>0</v>
      </c>
    </row>
    <row r="266" spans="1:9">
      <c r="A266" t="s">
        <v>14</v>
      </c>
      <c r="B266" t="s">
        <v>39</v>
      </c>
      <c r="C266" t="s">
        <v>9</v>
      </c>
      <c r="D266" t="s">
        <v>35</v>
      </c>
      <c r="E266" t="s">
        <v>27</v>
      </c>
      <c r="F266" s="1">
        <v>41931</v>
      </c>
      <c r="G266">
        <v>26</v>
      </c>
      <c r="H266">
        <v>14.6</v>
      </c>
      <c r="I266">
        <v>3.7</v>
      </c>
    </row>
    <row r="267" spans="1:9">
      <c r="A267" t="s">
        <v>14</v>
      </c>
      <c r="B267" t="s">
        <v>39</v>
      </c>
      <c r="C267" t="s">
        <v>9</v>
      </c>
      <c r="D267" t="s">
        <v>35</v>
      </c>
      <c r="E267" t="s">
        <v>27</v>
      </c>
      <c r="F267" s="1">
        <v>41931</v>
      </c>
      <c r="G267">
        <v>29</v>
      </c>
      <c r="H267">
        <v>0</v>
      </c>
      <c r="I267">
        <v>0</v>
      </c>
    </row>
    <row r="268" spans="1:9">
      <c r="A268" t="s">
        <v>14</v>
      </c>
      <c r="B268" t="s">
        <v>39</v>
      </c>
      <c r="C268" t="s">
        <v>9</v>
      </c>
      <c r="D268" t="s">
        <v>35</v>
      </c>
      <c r="E268" t="s">
        <v>27</v>
      </c>
      <c r="F268" s="1">
        <v>41931</v>
      </c>
      <c r="G268">
        <v>29</v>
      </c>
      <c r="H268">
        <v>0</v>
      </c>
      <c r="I268">
        <v>0</v>
      </c>
    </row>
    <row r="269" spans="1:9">
      <c r="A269" t="s">
        <v>14</v>
      </c>
      <c r="B269" t="s">
        <v>39</v>
      </c>
      <c r="C269" t="s">
        <v>9</v>
      </c>
      <c r="D269" t="s">
        <v>35</v>
      </c>
      <c r="E269" t="s">
        <v>27</v>
      </c>
      <c r="F269" s="1">
        <v>41931</v>
      </c>
      <c r="G269">
        <v>29</v>
      </c>
      <c r="H269">
        <v>0</v>
      </c>
      <c r="I269">
        <v>0</v>
      </c>
    </row>
    <row r="270" spans="1:9">
      <c r="A270" t="s">
        <v>14</v>
      </c>
      <c r="B270" t="s">
        <v>39</v>
      </c>
      <c r="C270" t="s">
        <v>9</v>
      </c>
      <c r="D270" t="s">
        <v>35</v>
      </c>
      <c r="E270" t="s">
        <v>27</v>
      </c>
      <c r="F270" s="1">
        <v>41931</v>
      </c>
      <c r="G270">
        <v>29</v>
      </c>
      <c r="H270">
        <v>0</v>
      </c>
      <c r="I270">
        <v>0</v>
      </c>
    </row>
    <row r="271" spans="1:9">
      <c r="A271" t="s">
        <v>14</v>
      </c>
      <c r="B271" t="s">
        <v>39</v>
      </c>
      <c r="C271" t="s">
        <v>9</v>
      </c>
      <c r="D271" t="s">
        <v>35</v>
      </c>
      <c r="E271" t="s">
        <v>27</v>
      </c>
      <c r="F271" s="1">
        <v>41931</v>
      </c>
      <c r="G271">
        <v>29</v>
      </c>
      <c r="H271">
        <v>0</v>
      </c>
      <c r="I271">
        <v>0</v>
      </c>
    </row>
    <row r="272" spans="1:9">
      <c r="A272" t="s">
        <v>14</v>
      </c>
      <c r="B272" t="s">
        <v>39</v>
      </c>
      <c r="C272" t="s">
        <v>9</v>
      </c>
      <c r="D272" t="s">
        <v>55</v>
      </c>
      <c r="E272" t="s">
        <v>27</v>
      </c>
      <c r="F272" s="1">
        <v>41933</v>
      </c>
      <c r="G272">
        <v>35</v>
      </c>
      <c r="H272">
        <v>0</v>
      </c>
      <c r="I272">
        <v>0</v>
      </c>
    </row>
    <row r="273" spans="1:9">
      <c r="A273" t="s">
        <v>14</v>
      </c>
      <c r="B273" t="s">
        <v>39</v>
      </c>
      <c r="C273" t="s">
        <v>9</v>
      </c>
      <c r="D273" t="s">
        <v>55</v>
      </c>
      <c r="E273" t="s">
        <v>27</v>
      </c>
      <c r="F273" s="1">
        <v>41933</v>
      </c>
      <c r="G273">
        <v>35</v>
      </c>
      <c r="H273">
        <v>0</v>
      </c>
      <c r="I273">
        <v>0</v>
      </c>
    </row>
    <row r="274" spans="1:9">
      <c r="A274" t="s">
        <v>14</v>
      </c>
      <c r="B274" t="s">
        <v>39</v>
      </c>
      <c r="C274" t="s">
        <v>9</v>
      </c>
      <c r="D274" t="s">
        <v>55</v>
      </c>
      <c r="E274" t="s">
        <v>27</v>
      </c>
      <c r="F274" s="1">
        <v>41933</v>
      </c>
      <c r="G274">
        <v>35</v>
      </c>
      <c r="H274">
        <v>0</v>
      </c>
      <c r="I274">
        <v>0</v>
      </c>
    </row>
    <row r="275" spans="1:9">
      <c r="A275" t="s">
        <v>14</v>
      </c>
      <c r="B275" t="s">
        <v>39</v>
      </c>
      <c r="C275" t="s">
        <v>16</v>
      </c>
      <c r="D275" t="s">
        <v>35</v>
      </c>
      <c r="E275" t="s">
        <v>27</v>
      </c>
      <c r="F275" s="1">
        <v>41931</v>
      </c>
      <c r="G275">
        <v>26</v>
      </c>
      <c r="H275">
        <v>0</v>
      </c>
      <c r="I275">
        <v>0</v>
      </c>
    </row>
    <row r="276" spans="1:9">
      <c r="A276" t="s">
        <v>14</v>
      </c>
      <c r="B276" t="s">
        <v>39</v>
      </c>
      <c r="C276" t="s">
        <v>16</v>
      </c>
      <c r="D276" t="s">
        <v>35</v>
      </c>
      <c r="E276" t="s">
        <v>27</v>
      </c>
      <c r="F276" s="1">
        <v>41931</v>
      </c>
      <c r="G276">
        <v>26</v>
      </c>
      <c r="H276">
        <v>0</v>
      </c>
      <c r="I276">
        <v>0</v>
      </c>
    </row>
    <row r="277" spans="1:9">
      <c r="A277" t="s">
        <v>14</v>
      </c>
      <c r="B277" t="s">
        <v>39</v>
      </c>
      <c r="C277" t="s">
        <v>16</v>
      </c>
      <c r="D277" t="s">
        <v>35</v>
      </c>
      <c r="E277" t="s">
        <v>27</v>
      </c>
      <c r="F277" s="1">
        <v>41931</v>
      </c>
      <c r="G277">
        <v>26</v>
      </c>
      <c r="H277">
        <v>0</v>
      </c>
      <c r="I277">
        <v>0</v>
      </c>
    </row>
    <row r="278" spans="1:9">
      <c r="A278" t="s">
        <v>14</v>
      </c>
      <c r="B278" t="s">
        <v>39</v>
      </c>
      <c r="C278" t="s">
        <v>16</v>
      </c>
      <c r="D278" t="s">
        <v>35</v>
      </c>
      <c r="E278" t="s">
        <v>27</v>
      </c>
      <c r="F278" s="1">
        <v>41931</v>
      </c>
      <c r="G278">
        <v>26</v>
      </c>
      <c r="H278">
        <v>0</v>
      </c>
      <c r="I278">
        <v>0</v>
      </c>
    </row>
    <row r="279" spans="1:9">
      <c r="A279" t="s">
        <v>14</v>
      </c>
      <c r="B279" t="s">
        <v>39</v>
      </c>
      <c r="C279" t="s">
        <v>16</v>
      </c>
      <c r="D279" t="s">
        <v>35</v>
      </c>
      <c r="E279" t="s">
        <v>27</v>
      </c>
      <c r="F279" s="1">
        <v>41931</v>
      </c>
      <c r="G279">
        <v>26</v>
      </c>
      <c r="H279">
        <v>0</v>
      </c>
      <c r="I279">
        <v>0</v>
      </c>
    </row>
    <row r="280" spans="1:9">
      <c r="A280" t="s">
        <v>14</v>
      </c>
      <c r="B280" t="s">
        <v>39</v>
      </c>
      <c r="C280" t="s">
        <v>16</v>
      </c>
      <c r="D280" t="s">
        <v>35</v>
      </c>
      <c r="E280" t="s">
        <v>27</v>
      </c>
      <c r="F280" s="1">
        <v>41931</v>
      </c>
      <c r="G280">
        <v>26</v>
      </c>
      <c r="H280">
        <v>0</v>
      </c>
      <c r="I280">
        <v>0</v>
      </c>
    </row>
    <row r="281" spans="1:9">
      <c r="A281" t="s">
        <v>14</v>
      </c>
      <c r="B281" t="s">
        <v>39</v>
      </c>
      <c r="C281" t="s">
        <v>16</v>
      </c>
      <c r="D281" t="s">
        <v>35</v>
      </c>
      <c r="E281" t="s">
        <v>27</v>
      </c>
      <c r="F281" s="1">
        <v>41931</v>
      </c>
      <c r="G281">
        <v>26</v>
      </c>
      <c r="H281">
        <v>0</v>
      </c>
      <c r="I281">
        <v>0</v>
      </c>
    </row>
    <row r="282" spans="1:9">
      <c r="A282" t="s">
        <v>14</v>
      </c>
      <c r="B282" t="s">
        <v>39</v>
      </c>
      <c r="C282" t="s">
        <v>16</v>
      </c>
      <c r="D282" t="s">
        <v>35</v>
      </c>
      <c r="E282" t="s">
        <v>27</v>
      </c>
      <c r="F282" s="1">
        <v>41931</v>
      </c>
      <c r="G282">
        <v>26</v>
      </c>
      <c r="H282">
        <v>0</v>
      </c>
      <c r="I282">
        <v>0</v>
      </c>
    </row>
    <row r="283" spans="1:9">
      <c r="A283" t="s">
        <v>14</v>
      </c>
      <c r="B283" t="s">
        <v>39</v>
      </c>
      <c r="C283" t="s">
        <v>16</v>
      </c>
      <c r="D283" t="s">
        <v>35</v>
      </c>
      <c r="E283" t="s">
        <v>27</v>
      </c>
      <c r="F283" s="1">
        <v>41931</v>
      </c>
      <c r="G283">
        <v>26</v>
      </c>
      <c r="H283">
        <v>7.6</v>
      </c>
      <c r="I283">
        <v>2.9</v>
      </c>
    </row>
    <row r="284" spans="1:9">
      <c r="A284" t="s">
        <v>14</v>
      </c>
      <c r="B284" t="s">
        <v>39</v>
      </c>
      <c r="C284" t="s">
        <v>16</v>
      </c>
      <c r="D284" t="s">
        <v>35</v>
      </c>
      <c r="E284" t="s">
        <v>27</v>
      </c>
      <c r="F284" s="1">
        <v>41930</v>
      </c>
      <c r="G284">
        <v>29</v>
      </c>
      <c r="H284">
        <v>0</v>
      </c>
      <c r="I284">
        <v>0</v>
      </c>
    </row>
    <row r="285" spans="1:9">
      <c r="A285" t="s">
        <v>14</v>
      </c>
      <c r="B285" t="s">
        <v>39</v>
      </c>
      <c r="C285" t="s">
        <v>16</v>
      </c>
      <c r="D285" t="s">
        <v>35</v>
      </c>
      <c r="E285" t="s">
        <v>27</v>
      </c>
      <c r="F285" s="1">
        <v>41930</v>
      </c>
      <c r="G285">
        <v>29</v>
      </c>
      <c r="H285">
        <v>0</v>
      </c>
      <c r="I285">
        <v>0</v>
      </c>
    </row>
    <row r="286" spans="1:9">
      <c r="A286" t="s">
        <v>14</v>
      </c>
      <c r="B286" t="s">
        <v>39</v>
      </c>
      <c r="C286" t="s">
        <v>16</v>
      </c>
      <c r="D286" t="s">
        <v>35</v>
      </c>
      <c r="E286" t="s">
        <v>27</v>
      </c>
      <c r="F286" s="1">
        <v>41930</v>
      </c>
      <c r="G286">
        <v>29</v>
      </c>
      <c r="H286">
        <v>0</v>
      </c>
      <c r="I286">
        <v>0</v>
      </c>
    </row>
    <row r="287" spans="1:9">
      <c r="A287" t="s">
        <v>14</v>
      </c>
      <c r="B287" t="s">
        <v>39</v>
      </c>
      <c r="C287" t="s">
        <v>16</v>
      </c>
      <c r="D287" t="s">
        <v>35</v>
      </c>
      <c r="E287" t="s">
        <v>27</v>
      </c>
      <c r="F287" s="1">
        <v>41930</v>
      </c>
      <c r="G287">
        <v>29</v>
      </c>
      <c r="H287">
        <v>0</v>
      </c>
      <c r="I287">
        <v>0</v>
      </c>
    </row>
    <row r="288" spans="1:9">
      <c r="A288" t="s">
        <v>14</v>
      </c>
      <c r="B288" t="s">
        <v>39</v>
      </c>
      <c r="C288" t="s">
        <v>16</v>
      </c>
      <c r="D288" t="s">
        <v>35</v>
      </c>
      <c r="E288" t="s">
        <v>27</v>
      </c>
      <c r="F288" s="1">
        <v>41930</v>
      </c>
      <c r="G288">
        <v>29</v>
      </c>
      <c r="H288">
        <v>0</v>
      </c>
      <c r="I288">
        <v>0</v>
      </c>
    </row>
    <row r="289" spans="1:9">
      <c r="A289" t="s">
        <v>14</v>
      </c>
      <c r="B289" t="s">
        <v>39</v>
      </c>
      <c r="C289" t="s">
        <v>16</v>
      </c>
      <c r="D289" t="s">
        <v>35</v>
      </c>
      <c r="E289" t="s">
        <v>27</v>
      </c>
      <c r="F289" s="1">
        <v>41930</v>
      </c>
      <c r="G289">
        <v>29</v>
      </c>
      <c r="H289">
        <v>0</v>
      </c>
      <c r="I289">
        <v>0</v>
      </c>
    </row>
    <row r="290" spans="1:9">
      <c r="A290" t="s">
        <v>14</v>
      </c>
      <c r="B290" t="s">
        <v>39</v>
      </c>
      <c r="C290" t="s">
        <v>16</v>
      </c>
      <c r="D290" t="s">
        <v>35</v>
      </c>
      <c r="E290" t="s">
        <v>27</v>
      </c>
      <c r="F290" s="1">
        <v>41930</v>
      </c>
      <c r="G290">
        <v>29</v>
      </c>
      <c r="H290">
        <v>0</v>
      </c>
      <c r="I290">
        <v>0</v>
      </c>
    </row>
    <row r="291" spans="1:9">
      <c r="A291" t="s">
        <v>14</v>
      </c>
      <c r="B291" t="s">
        <v>39</v>
      </c>
      <c r="C291" t="s">
        <v>16</v>
      </c>
      <c r="D291" t="s">
        <v>35</v>
      </c>
      <c r="E291" t="s">
        <v>27</v>
      </c>
      <c r="F291" s="1">
        <v>41931</v>
      </c>
      <c r="G291">
        <v>29</v>
      </c>
      <c r="H291">
        <v>0</v>
      </c>
      <c r="I291">
        <v>0</v>
      </c>
    </row>
    <row r="292" spans="1:9">
      <c r="A292" t="s">
        <v>14</v>
      </c>
      <c r="B292" t="s">
        <v>39</v>
      </c>
      <c r="C292" t="s">
        <v>16</v>
      </c>
      <c r="D292" t="s">
        <v>35</v>
      </c>
      <c r="E292" t="s">
        <v>27</v>
      </c>
      <c r="F292" s="1">
        <v>41931</v>
      </c>
      <c r="G292">
        <v>29</v>
      </c>
      <c r="H292">
        <v>0</v>
      </c>
      <c r="I292">
        <v>0</v>
      </c>
    </row>
    <row r="293" spans="1:9">
      <c r="A293" t="s">
        <v>14</v>
      </c>
      <c r="B293" t="s">
        <v>39</v>
      </c>
      <c r="C293" t="s">
        <v>16</v>
      </c>
      <c r="D293" t="s">
        <v>35</v>
      </c>
      <c r="E293" t="s">
        <v>27</v>
      </c>
      <c r="F293" s="1">
        <v>41931</v>
      </c>
      <c r="G293">
        <v>29</v>
      </c>
      <c r="H293">
        <v>0</v>
      </c>
      <c r="I293">
        <v>0</v>
      </c>
    </row>
    <row r="294" spans="1:9">
      <c r="A294" t="s">
        <v>14</v>
      </c>
      <c r="B294" t="s">
        <v>39</v>
      </c>
      <c r="C294" t="s">
        <v>16</v>
      </c>
      <c r="D294" t="s">
        <v>35</v>
      </c>
      <c r="E294" t="s">
        <v>27</v>
      </c>
      <c r="F294" s="1">
        <v>41931</v>
      </c>
      <c r="G294">
        <v>29</v>
      </c>
      <c r="H294">
        <v>13.9</v>
      </c>
      <c r="I294">
        <v>3.9</v>
      </c>
    </row>
    <row r="295" spans="1:9">
      <c r="A295" t="s">
        <v>14</v>
      </c>
      <c r="B295" t="s">
        <v>39</v>
      </c>
      <c r="C295" t="s">
        <v>16</v>
      </c>
      <c r="D295" t="s">
        <v>55</v>
      </c>
      <c r="E295" t="s">
        <v>27</v>
      </c>
      <c r="F295" s="1">
        <v>41933</v>
      </c>
      <c r="G295">
        <v>32</v>
      </c>
      <c r="H295">
        <v>12.3</v>
      </c>
      <c r="I295">
        <v>4.5999999999999996</v>
      </c>
    </row>
    <row r="296" spans="1:9">
      <c r="A296" t="s">
        <v>14</v>
      </c>
      <c r="B296" t="s">
        <v>39</v>
      </c>
      <c r="C296" t="s">
        <v>16</v>
      </c>
      <c r="D296" t="s">
        <v>55</v>
      </c>
      <c r="E296" t="s">
        <v>27</v>
      </c>
      <c r="F296" s="1">
        <v>41933</v>
      </c>
      <c r="G296">
        <v>32</v>
      </c>
      <c r="H296">
        <v>14.8</v>
      </c>
      <c r="I296">
        <v>5.0999999999999996</v>
      </c>
    </row>
    <row r="297" spans="1:9">
      <c r="A297" t="s">
        <v>14</v>
      </c>
      <c r="B297" t="s">
        <v>39</v>
      </c>
      <c r="C297" t="s">
        <v>16</v>
      </c>
      <c r="D297" t="s">
        <v>35</v>
      </c>
      <c r="E297" t="s">
        <v>27</v>
      </c>
      <c r="F297" s="1">
        <v>41931</v>
      </c>
      <c r="G297">
        <v>33</v>
      </c>
      <c r="H297">
        <v>0</v>
      </c>
      <c r="I297">
        <v>0</v>
      </c>
    </row>
    <row r="298" spans="1:9">
      <c r="A298" t="s">
        <v>14</v>
      </c>
      <c r="B298" t="s">
        <v>39</v>
      </c>
      <c r="C298" t="s">
        <v>16</v>
      </c>
      <c r="D298" t="s">
        <v>35</v>
      </c>
      <c r="E298" t="s">
        <v>27</v>
      </c>
      <c r="F298" s="1">
        <v>41931</v>
      </c>
      <c r="G298">
        <v>33</v>
      </c>
      <c r="H298">
        <v>0</v>
      </c>
      <c r="I298">
        <v>0</v>
      </c>
    </row>
    <row r="299" spans="1:9">
      <c r="A299" t="s">
        <v>14</v>
      </c>
      <c r="B299" t="s">
        <v>39</v>
      </c>
      <c r="C299" t="s">
        <v>16</v>
      </c>
      <c r="D299" t="s">
        <v>35</v>
      </c>
      <c r="E299" t="s">
        <v>27</v>
      </c>
      <c r="F299" s="1">
        <v>41931</v>
      </c>
      <c r="G299">
        <v>35</v>
      </c>
      <c r="H299">
        <v>9.5</v>
      </c>
      <c r="I299">
        <v>3</v>
      </c>
    </row>
    <row r="300" spans="1:9">
      <c r="A300" t="s">
        <v>14</v>
      </c>
      <c r="B300" t="s">
        <v>39</v>
      </c>
      <c r="C300" t="s">
        <v>16</v>
      </c>
      <c r="D300" t="s">
        <v>35</v>
      </c>
      <c r="E300" t="s">
        <v>27</v>
      </c>
      <c r="F300" s="1">
        <v>41931</v>
      </c>
      <c r="G300">
        <v>35</v>
      </c>
      <c r="H300">
        <v>19.899999999999999</v>
      </c>
      <c r="I300">
        <v>3.6</v>
      </c>
    </row>
    <row r="301" spans="1:9">
      <c r="A301" t="s">
        <v>14</v>
      </c>
      <c r="B301" t="s">
        <v>39</v>
      </c>
      <c r="C301" t="s">
        <v>16</v>
      </c>
      <c r="D301" t="s">
        <v>35</v>
      </c>
      <c r="E301" t="s">
        <v>27</v>
      </c>
      <c r="F301" s="1">
        <v>41931</v>
      </c>
      <c r="G301">
        <v>35</v>
      </c>
      <c r="H301">
        <v>20.5</v>
      </c>
      <c r="I301">
        <v>3.5</v>
      </c>
    </row>
    <row r="302" spans="1:9">
      <c r="A302" t="s">
        <v>14</v>
      </c>
      <c r="B302" t="s">
        <v>41</v>
      </c>
      <c r="C302" t="s">
        <v>9</v>
      </c>
      <c r="D302" t="s">
        <v>55</v>
      </c>
      <c r="E302" t="s">
        <v>27</v>
      </c>
      <c r="F302" s="1">
        <v>41932</v>
      </c>
      <c r="G302">
        <v>13</v>
      </c>
      <c r="H302">
        <v>0</v>
      </c>
      <c r="I302">
        <v>0</v>
      </c>
    </row>
    <row r="303" spans="1:9">
      <c r="A303" t="s">
        <v>14</v>
      </c>
      <c r="B303" t="s">
        <v>41</v>
      </c>
      <c r="C303" t="s">
        <v>9</v>
      </c>
      <c r="D303" t="s">
        <v>55</v>
      </c>
      <c r="E303" t="s">
        <v>27</v>
      </c>
      <c r="F303" s="1">
        <v>41932</v>
      </c>
      <c r="G303">
        <v>13</v>
      </c>
      <c r="H303">
        <v>0</v>
      </c>
      <c r="I303">
        <v>0</v>
      </c>
    </row>
    <row r="304" spans="1:9">
      <c r="A304" t="s">
        <v>14</v>
      </c>
      <c r="B304" t="s">
        <v>41</v>
      </c>
      <c r="C304" t="s">
        <v>9</v>
      </c>
      <c r="D304" t="s">
        <v>55</v>
      </c>
      <c r="E304" t="s">
        <v>27</v>
      </c>
      <c r="F304" s="1">
        <v>41932</v>
      </c>
      <c r="G304">
        <v>13</v>
      </c>
      <c r="H304">
        <v>0</v>
      </c>
      <c r="I304">
        <v>0</v>
      </c>
    </row>
    <row r="305" spans="1:9">
      <c r="A305" t="s">
        <v>14</v>
      </c>
      <c r="B305" t="s">
        <v>41</v>
      </c>
      <c r="C305" t="s">
        <v>9</v>
      </c>
      <c r="D305" t="s">
        <v>55</v>
      </c>
      <c r="E305" t="s">
        <v>27</v>
      </c>
      <c r="F305" s="1">
        <v>41932</v>
      </c>
      <c r="G305">
        <v>13</v>
      </c>
      <c r="H305">
        <v>0</v>
      </c>
      <c r="I305">
        <v>0</v>
      </c>
    </row>
    <row r="306" spans="1:9">
      <c r="A306" t="s">
        <v>14</v>
      </c>
      <c r="B306" t="s">
        <v>41</v>
      </c>
      <c r="C306" t="s">
        <v>9</v>
      </c>
      <c r="D306" t="s">
        <v>55</v>
      </c>
      <c r="E306" t="s">
        <v>27</v>
      </c>
      <c r="F306" s="1">
        <v>41932</v>
      </c>
      <c r="G306">
        <v>13</v>
      </c>
      <c r="H306">
        <v>0</v>
      </c>
      <c r="I306">
        <v>0</v>
      </c>
    </row>
    <row r="307" spans="1:9">
      <c r="A307" t="s">
        <v>14</v>
      </c>
      <c r="B307" t="s">
        <v>41</v>
      </c>
      <c r="C307" t="s">
        <v>9</v>
      </c>
      <c r="D307" t="s">
        <v>55</v>
      </c>
      <c r="E307" t="s">
        <v>27</v>
      </c>
      <c r="F307" s="1">
        <v>41932</v>
      </c>
      <c r="G307">
        <v>13</v>
      </c>
      <c r="H307">
        <v>0</v>
      </c>
      <c r="I307">
        <v>0</v>
      </c>
    </row>
    <row r="308" spans="1:9">
      <c r="A308" t="s">
        <v>14</v>
      </c>
      <c r="B308" t="s">
        <v>41</v>
      </c>
      <c r="C308" t="s">
        <v>9</v>
      </c>
      <c r="D308" t="s">
        <v>55</v>
      </c>
      <c r="E308" t="s">
        <v>27</v>
      </c>
      <c r="F308" s="1">
        <v>41932</v>
      </c>
      <c r="G308">
        <v>13</v>
      </c>
      <c r="H308">
        <v>0</v>
      </c>
      <c r="I308">
        <v>0</v>
      </c>
    </row>
    <row r="309" spans="1:9">
      <c r="A309" t="s">
        <v>14</v>
      </c>
      <c r="B309" t="s">
        <v>41</v>
      </c>
      <c r="C309" t="s">
        <v>9</v>
      </c>
      <c r="D309" t="s">
        <v>55</v>
      </c>
      <c r="E309" t="s">
        <v>27</v>
      </c>
      <c r="F309" s="1">
        <v>41932</v>
      </c>
      <c r="G309">
        <v>13</v>
      </c>
      <c r="H309">
        <v>0</v>
      </c>
      <c r="I309">
        <v>0</v>
      </c>
    </row>
    <row r="310" spans="1:9">
      <c r="A310" t="s">
        <v>14</v>
      </c>
      <c r="B310" t="s">
        <v>41</v>
      </c>
      <c r="C310" t="s">
        <v>9</v>
      </c>
      <c r="D310" t="s">
        <v>55</v>
      </c>
      <c r="E310" t="s">
        <v>27</v>
      </c>
      <c r="F310" s="1">
        <v>41932</v>
      </c>
      <c r="G310">
        <v>13</v>
      </c>
      <c r="H310">
        <v>0</v>
      </c>
      <c r="I310">
        <v>0</v>
      </c>
    </row>
    <row r="311" spans="1:9">
      <c r="A311" t="s">
        <v>14</v>
      </c>
      <c r="B311" t="s">
        <v>41</v>
      </c>
      <c r="C311" t="s">
        <v>9</v>
      </c>
      <c r="D311" t="s">
        <v>55</v>
      </c>
      <c r="E311" t="s">
        <v>27</v>
      </c>
      <c r="F311" s="1">
        <v>41932</v>
      </c>
      <c r="G311">
        <v>13</v>
      </c>
      <c r="H311">
        <v>0</v>
      </c>
      <c r="I311">
        <v>0</v>
      </c>
    </row>
    <row r="312" spans="1:9">
      <c r="A312" t="s">
        <v>14</v>
      </c>
      <c r="B312" t="s">
        <v>41</v>
      </c>
      <c r="C312" t="s">
        <v>9</v>
      </c>
      <c r="D312" t="s">
        <v>55</v>
      </c>
      <c r="E312" t="s">
        <v>27</v>
      </c>
      <c r="F312" s="1">
        <v>41932</v>
      </c>
      <c r="G312">
        <v>13</v>
      </c>
      <c r="H312">
        <v>0</v>
      </c>
      <c r="I312">
        <v>0</v>
      </c>
    </row>
    <row r="313" spans="1:9">
      <c r="A313" t="s">
        <v>14</v>
      </c>
      <c r="B313" t="s">
        <v>41</v>
      </c>
      <c r="C313" t="s">
        <v>9</v>
      </c>
      <c r="D313" t="s">
        <v>55</v>
      </c>
      <c r="E313" t="s">
        <v>27</v>
      </c>
      <c r="F313" s="1">
        <v>41932</v>
      </c>
      <c r="G313">
        <v>13</v>
      </c>
      <c r="H313">
        <v>0</v>
      </c>
      <c r="I313">
        <v>0</v>
      </c>
    </row>
    <row r="314" spans="1:9">
      <c r="A314" t="s">
        <v>14</v>
      </c>
      <c r="B314" t="s">
        <v>41</v>
      </c>
      <c r="C314" t="s">
        <v>9</v>
      </c>
      <c r="D314" t="s">
        <v>55</v>
      </c>
      <c r="E314" t="s">
        <v>27</v>
      </c>
      <c r="F314" s="1">
        <v>41932</v>
      </c>
      <c r="G314">
        <v>13</v>
      </c>
      <c r="H314">
        <v>0</v>
      </c>
      <c r="I314">
        <v>0</v>
      </c>
    </row>
    <row r="315" spans="1:9">
      <c r="A315" t="s">
        <v>14</v>
      </c>
      <c r="B315" t="s">
        <v>41</v>
      </c>
      <c r="C315" t="s">
        <v>9</v>
      </c>
      <c r="D315" t="s">
        <v>55</v>
      </c>
      <c r="E315" t="s">
        <v>27</v>
      </c>
      <c r="F315" s="1">
        <v>41932</v>
      </c>
      <c r="G315">
        <v>13</v>
      </c>
      <c r="H315">
        <v>0</v>
      </c>
      <c r="I315">
        <v>0</v>
      </c>
    </row>
    <row r="316" spans="1:9">
      <c r="A316" t="s">
        <v>14</v>
      </c>
      <c r="B316" t="s">
        <v>41</v>
      </c>
      <c r="C316" t="s">
        <v>9</v>
      </c>
      <c r="D316" t="s">
        <v>55</v>
      </c>
      <c r="E316" t="s">
        <v>27</v>
      </c>
      <c r="F316" s="1">
        <v>41932</v>
      </c>
      <c r="G316">
        <v>13</v>
      </c>
      <c r="H316">
        <v>0</v>
      </c>
      <c r="I316">
        <v>0</v>
      </c>
    </row>
    <row r="317" spans="1:9">
      <c r="A317" t="s">
        <v>14</v>
      </c>
      <c r="B317" t="s">
        <v>41</v>
      </c>
      <c r="C317" t="s">
        <v>9</v>
      </c>
      <c r="D317" t="s">
        <v>55</v>
      </c>
      <c r="E317" t="s">
        <v>27</v>
      </c>
      <c r="F317" s="1">
        <v>41932</v>
      </c>
      <c r="G317">
        <v>13</v>
      </c>
      <c r="H317">
        <v>0</v>
      </c>
      <c r="I317">
        <v>0</v>
      </c>
    </row>
    <row r="318" spans="1:9">
      <c r="A318" t="s">
        <v>14</v>
      </c>
      <c r="B318" t="s">
        <v>41</v>
      </c>
      <c r="C318" t="s">
        <v>9</v>
      </c>
      <c r="D318" t="s">
        <v>55</v>
      </c>
      <c r="E318" t="s">
        <v>27</v>
      </c>
      <c r="F318" s="1">
        <v>41932</v>
      </c>
      <c r="G318">
        <v>13</v>
      </c>
      <c r="H318">
        <v>0</v>
      </c>
      <c r="I318">
        <v>0</v>
      </c>
    </row>
    <row r="319" spans="1:9">
      <c r="A319" t="s">
        <v>14</v>
      </c>
      <c r="B319" t="s">
        <v>41</v>
      </c>
      <c r="C319" t="s">
        <v>9</v>
      </c>
      <c r="D319" t="s">
        <v>55</v>
      </c>
      <c r="E319" t="s">
        <v>27</v>
      </c>
      <c r="F319" s="1">
        <v>41932</v>
      </c>
      <c r="G319">
        <v>16</v>
      </c>
      <c r="H319">
        <v>0</v>
      </c>
      <c r="I319">
        <v>0</v>
      </c>
    </row>
    <row r="320" spans="1:9">
      <c r="A320" t="s">
        <v>14</v>
      </c>
      <c r="B320" t="s">
        <v>41</v>
      </c>
      <c r="C320" t="s">
        <v>9</v>
      </c>
      <c r="D320" t="s">
        <v>55</v>
      </c>
      <c r="E320" t="s">
        <v>27</v>
      </c>
      <c r="F320" s="1">
        <v>41932</v>
      </c>
      <c r="G320">
        <v>16</v>
      </c>
      <c r="H320">
        <v>0</v>
      </c>
      <c r="I320">
        <v>0</v>
      </c>
    </row>
    <row r="321" spans="1:9">
      <c r="A321" t="s">
        <v>14</v>
      </c>
      <c r="B321" t="s">
        <v>41</v>
      </c>
      <c r="C321" t="s">
        <v>9</v>
      </c>
      <c r="D321" t="s">
        <v>55</v>
      </c>
      <c r="E321" t="s">
        <v>27</v>
      </c>
      <c r="F321" s="1">
        <v>41932</v>
      </c>
      <c r="G321">
        <v>16</v>
      </c>
      <c r="H321">
        <v>0</v>
      </c>
      <c r="I321">
        <v>0</v>
      </c>
    </row>
    <row r="322" spans="1:9">
      <c r="A322" t="s">
        <v>14</v>
      </c>
      <c r="B322" t="s">
        <v>41</v>
      </c>
      <c r="C322" t="s">
        <v>9</v>
      </c>
      <c r="D322" t="s">
        <v>55</v>
      </c>
      <c r="E322" t="s">
        <v>27</v>
      </c>
      <c r="F322" s="1">
        <v>41932</v>
      </c>
      <c r="G322">
        <v>16</v>
      </c>
      <c r="H322">
        <v>0</v>
      </c>
      <c r="I322">
        <v>0</v>
      </c>
    </row>
    <row r="323" spans="1:9">
      <c r="A323" t="s">
        <v>14</v>
      </c>
      <c r="B323" t="s">
        <v>41</v>
      </c>
      <c r="C323" t="s">
        <v>9</v>
      </c>
      <c r="D323" t="s">
        <v>55</v>
      </c>
      <c r="E323" t="s">
        <v>27</v>
      </c>
      <c r="F323" s="1">
        <v>41932</v>
      </c>
      <c r="G323">
        <v>16</v>
      </c>
      <c r="H323">
        <v>0</v>
      </c>
      <c r="I323">
        <v>0</v>
      </c>
    </row>
    <row r="324" spans="1:9">
      <c r="A324" t="s">
        <v>14</v>
      </c>
      <c r="B324" t="s">
        <v>41</v>
      </c>
      <c r="C324" t="s">
        <v>9</v>
      </c>
      <c r="D324" t="s">
        <v>55</v>
      </c>
      <c r="E324" t="s">
        <v>27</v>
      </c>
      <c r="F324" s="1">
        <v>41932</v>
      </c>
      <c r="G324">
        <v>19</v>
      </c>
      <c r="H324">
        <v>0</v>
      </c>
      <c r="I324">
        <v>0</v>
      </c>
    </row>
    <row r="325" spans="1:9">
      <c r="A325" t="s">
        <v>14</v>
      </c>
      <c r="B325" t="s">
        <v>41</v>
      </c>
      <c r="C325" t="s">
        <v>9</v>
      </c>
      <c r="D325" t="s">
        <v>55</v>
      </c>
      <c r="E325" t="s">
        <v>27</v>
      </c>
      <c r="F325" s="1">
        <v>41932</v>
      </c>
      <c r="G325">
        <v>19</v>
      </c>
      <c r="H325">
        <v>0</v>
      </c>
      <c r="I325">
        <v>0</v>
      </c>
    </row>
    <row r="326" spans="1:9">
      <c r="A326" t="s">
        <v>14</v>
      </c>
      <c r="B326" t="s">
        <v>41</v>
      </c>
      <c r="C326" t="s">
        <v>9</v>
      </c>
      <c r="D326" t="s">
        <v>55</v>
      </c>
      <c r="E326" t="s">
        <v>27</v>
      </c>
      <c r="F326" s="1">
        <v>41932</v>
      </c>
      <c r="G326">
        <v>19</v>
      </c>
      <c r="H326">
        <v>0</v>
      </c>
      <c r="I326">
        <v>0</v>
      </c>
    </row>
    <row r="327" spans="1:9">
      <c r="A327" t="s">
        <v>14</v>
      </c>
      <c r="B327" t="s">
        <v>41</v>
      </c>
      <c r="C327" t="s">
        <v>9</v>
      </c>
      <c r="D327" t="s">
        <v>55</v>
      </c>
      <c r="E327" t="s">
        <v>27</v>
      </c>
      <c r="F327" s="1">
        <v>41932</v>
      </c>
      <c r="G327">
        <v>19</v>
      </c>
      <c r="H327">
        <v>0</v>
      </c>
      <c r="I327">
        <v>0</v>
      </c>
    </row>
    <row r="328" spans="1:9">
      <c r="A328" t="s">
        <v>14</v>
      </c>
      <c r="B328" t="s">
        <v>41</v>
      </c>
      <c r="C328" t="s">
        <v>9</v>
      </c>
      <c r="D328" t="s">
        <v>55</v>
      </c>
      <c r="E328" t="s">
        <v>27</v>
      </c>
      <c r="F328" s="1">
        <v>41932</v>
      </c>
      <c r="G328">
        <v>19</v>
      </c>
      <c r="H328">
        <v>0</v>
      </c>
      <c r="I328">
        <v>0</v>
      </c>
    </row>
    <row r="329" spans="1:9">
      <c r="A329" t="s">
        <v>14</v>
      </c>
      <c r="B329" t="s">
        <v>41</v>
      </c>
      <c r="C329" t="s">
        <v>9</v>
      </c>
      <c r="D329" t="s">
        <v>55</v>
      </c>
      <c r="E329" t="s">
        <v>27</v>
      </c>
      <c r="F329" s="1">
        <v>41932</v>
      </c>
      <c r="G329">
        <v>19</v>
      </c>
      <c r="H329">
        <v>0</v>
      </c>
      <c r="I329">
        <v>0</v>
      </c>
    </row>
    <row r="330" spans="1:9">
      <c r="A330" t="s">
        <v>14</v>
      </c>
      <c r="B330" t="s">
        <v>41</v>
      </c>
      <c r="C330" t="s">
        <v>16</v>
      </c>
      <c r="D330" t="s">
        <v>35</v>
      </c>
      <c r="E330" t="s">
        <v>27</v>
      </c>
      <c r="F330" s="1">
        <v>41931</v>
      </c>
      <c r="G330">
        <v>17</v>
      </c>
      <c r="H330">
        <v>0</v>
      </c>
      <c r="I330">
        <v>0</v>
      </c>
    </row>
    <row r="331" spans="1:9">
      <c r="A331" t="s">
        <v>14</v>
      </c>
      <c r="B331" t="s">
        <v>41</v>
      </c>
      <c r="C331" t="s">
        <v>16</v>
      </c>
      <c r="D331" t="s">
        <v>35</v>
      </c>
      <c r="E331" t="s">
        <v>27</v>
      </c>
      <c r="F331" s="1">
        <v>41931</v>
      </c>
      <c r="G331">
        <v>17</v>
      </c>
      <c r="H331">
        <v>0</v>
      </c>
      <c r="I331">
        <v>0</v>
      </c>
    </row>
    <row r="332" spans="1:9">
      <c r="A332" t="s">
        <v>14</v>
      </c>
      <c r="B332" t="s">
        <v>41</v>
      </c>
      <c r="C332" t="s">
        <v>16</v>
      </c>
      <c r="D332" t="s">
        <v>35</v>
      </c>
      <c r="E332" t="s">
        <v>27</v>
      </c>
      <c r="F332" s="1">
        <v>41931</v>
      </c>
      <c r="G332">
        <v>17</v>
      </c>
      <c r="H332">
        <v>0</v>
      </c>
      <c r="I332">
        <v>0</v>
      </c>
    </row>
    <row r="333" spans="1:9">
      <c r="A333" t="s">
        <v>14</v>
      </c>
      <c r="B333" t="s">
        <v>41</v>
      </c>
      <c r="C333" t="s">
        <v>16</v>
      </c>
      <c r="D333" t="s">
        <v>35</v>
      </c>
      <c r="E333" t="s">
        <v>27</v>
      </c>
      <c r="F333" s="1">
        <v>41931</v>
      </c>
      <c r="G333">
        <v>17</v>
      </c>
      <c r="H333">
        <v>0</v>
      </c>
      <c r="I333">
        <v>0</v>
      </c>
    </row>
    <row r="334" spans="1:9">
      <c r="A334" t="s">
        <v>14</v>
      </c>
      <c r="B334" t="s">
        <v>41</v>
      </c>
      <c r="C334" t="s">
        <v>16</v>
      </c>
      <c r="D334" t="s">
        <v>55</v>
      </c>
      <c r="E334" t="s">
        <v>27</v>
      </c>
      <c r="F334" s="1">
        <v>41933</v>
      </c>
      <c r="G334">
        <v>20</v>
      </c>
      <c r="H334">
        <v>0</v>
      </c>
      <c r="I334">
        <v>0</v>
      </c>
    </row>
    <row r="335" spans="1:9">
      <c r="A335" t="s">
        <v>14</v>
      </c>
      <c r="B335" t="s">
        <v>41</v>
      </c>
      <c r="C335" t="s">
        <v>16</v>
      </c>
      <c r="D335" t="s">
        <v>55</v>
      </c>
      <c r="E335" t="s">
        <v>27</v>
      </c>
      <c r="F335" s="1">
        <v>41933</v>
      </c>
      <c r="G335">
        <v>20</v>
      </c>
      <c r="H335">
        <v>0</v>
      </c>
      <c r="I335">
        <v>0</v>
      </c>
    </row>
    <row r="336" spans="1:9">
      <c r="A336" t="s">
        <v>14</v>
      </c>
      <c r="B336" t="s">
        <v>41</v>
      </c>
      <c r="C336" t="s">
        <v>16</v>
      </c>
      <c r="D336" t="s">
        <v>55</v>
      </c>
      <c r="E336" t="s">
        <v>27</v>
      </c>
      <c r="F336" s="1">
        <v>41933</v>
      </c>
      <c r="G336">
        <v>21</v>
      </c>
      <c r="H336">
        <v>0</v>
      </c>
      <c r="I336">
        <v>0</v>
      </c>
    </row>
    <row r="337" spans="1:9">
      <c r="A337" t="s">
        <v>14</v>
      </c>
      <c r="B337" t="s">
        <v>41</v>
      </c>
      <c r="C337" t="s">
        <v>16</v>
      </c>
      <c r="D337" t="s">
        <v>55</v>
      </c>
      <c r="E337" t="s">
        <v>27</v>
      </c>
      <c r="F337" s="1">
        <v>41933</v>
      </c>
      <c r="G337">
        <v>21</v>
      </c>
      <c r="H337">
        <v>0</v>
      </c>
      <c r="I337">
        <v>0</v>
      </c>
    </row>
    <row r="338" spans="1:9">
      <c r="A338" t="s">
        <v>14</v>
      </c>
      <c r="B338" t="s">
        <v>41</v>
      </c>
      <c r="C338" t="s">
        <v>16</v>
      </c>
      <c r="D338" t="s">
        <v>55</v>
      </c>
      <c r="E338" t="s">
        <v>27</v>
      </c>
      <c r="F338" s="1">
        <v>41933</v>
      </c>
      <c r="G338">
        <v>21</v>
      </c>
      <c r="H338">
        <v>0</v>
      </c>
      <c r="I338">
        <v>0</v>
      </c>
    </row>
    <row r="339" spans="1:9">
      <c r="A339" t="s">
        <v>14</v>
      </c>
      <c r="B339" t="s">
        <v>41</v>
      </c>
      <c r="C339" t="s">
        <v>16</v>
      </c>
      <c r="D339" t="s">
        <v>55</v>
      </c>
      <c r="E339" t="s">
        <v>27</v>
      </c>
      <c r="F339" s="1">
        <v>41933</v>
      </c>
      <c r="G339">
        <v>21</v>
      </c>
      <c r="H339">
        <v>0</v>
      </c>
      <c r="I339">
        <v>0</v>
      </c>
    </row>
    <row r="340" spans="1:9">
      <c r="A340" t="s">
        <v>14</v>
      </c>
      <c r="B340" t="s">
        <v>41</v>
      </c>
      <c r="C340" t="s">
        <v>16</v>
      </c>
      <c r="D340" t="s">
        <v>55</v>
      </c>
      <c r="E340" t="s">
        <v>27</v>
      </c>
      <c r="F340" s="1">
        <v>41933</v>
      </c>
      <c r="G340">
        <v>21</v>
      </c>
      <c r="H340">
        <v>0</v>
      </c>
      <c r="I340">
        <v>0</v>
      </c>
    </row>
    <row r="341" spans="1:9">
      <c r="A341" t="s">
        <v>14</v>
      </c>
      <c r="B341" t="s">
        <v>41</v>
      </c>
      <c r="C341" t="s">
        <v>16</v>
      </c>
      <c r="D341" t="s">
        <v>55</v>
      </c>
      <c r="E341" t="s">
        <v>27</v>
      </c>
      <c r="F341" s="1">
        <v>41933</v>
      </c>
      <c r="G341">
        <v>24</v>
      </c>
      <c r="H341">
        <v>0</v>
      </c>
      <c r="I341">
        <v>0</v>
      </c>
    </row>
    <row r="342" spans="1:9">
      <c r="A342" t="s">
        <v>14</v>
      </c>
      <c r="B342" t="s">
        <v>41</v>
      </c>
      <c r="C342" t="s">
        <v>16</v>
      </c>
      <c r="D342" t="s">
        <v>55</v>
      </c>
      <c r="E342" t="s">
        <v>27</v>
      </c>
      <c r="F342" s="1">
        <v>41933</v>
      </c>
      <c r="G342">
        <v>24</v>
      </c>
      <c r="H342">
        <v>0</v>
      </c>
      <c r="I342">
        <v>0</v>
      </c>
    </row>
    <row r="343" spans="1:9">
      <c r="A343" t="s">
        <v>14</v>
      </c>
      <c r="B343" t="s">
        <v>41</v>
      </c>
      <c r="C343" t="s">
        <v>16</v>
      </c>
      <c r="D343" t="s">
        <v>55</v>
      </c>
      <c r="E343" t="s">
        <v>27</v>
      </c>
      <c r="F343" s="1">
        <v>41933</v>
      </c>
      <c r="G343">
        <v>24</v>
      </c>
      <c r="H343">
        <v>0</v>
      </c>
      <c r="I343">
        <v>0</v>
      </c>
    </row>
    <row r="344" spans="1:9">
      <c r="A344" t="s">
        <v>14</v>
      </c>
      <c r="B344" t="s">
        <v>41</v>
      </c>
      <c r="C344" t="s">
        <v>16</v>
      </c>
      <c r="D344" t="s">
        <v>55</v>
      </c>
      <c r="E344" t="s">
        <v>27</v>
      </c>
      <c r="F344" s="1">
        <v>41933</v>
      </c>
      <c r="G344">
        <v>24</v>
      </c>
      <c r="H344">
        <v>0</v>
      </c>
      <c r="I344">
        <v>0</v>
      </c>
    </row>
    <row r="345" spans="1:9">
      <c r="A345" t="s">
        <v>14</v>
      </c>
      <c r="B345" t="s">
        <v>21</v>
      </c>
      <c r="C345" t="s">
        <v>9</v>
      </c>
      <c r="D345" t="s">
        <v>29</v>
      </c>
      <c r="E345" t="s">
        <v>27</v>
      </c>
      <c r="F345" s="1">
        <v>41930</v>
      </c>
      <c r="G345">
        <v>14</v>
      </c>
      <c r="H345">
        <v>0</v>
      </c>
      <c r="I345">
        <v>0</v>
      </c>
    </row>
    <row r="346" spans="1:9">
      <c r="A346" t="s">
        <v>14</v>
      </c>
      <c r="B346" t="s">
        <v>21</v>
      </c>
      <c r="C346" t="s">
        <v>9</v>
      </c>
      <c r="D346" t="s">
        <v>35</v>
      </c>
      <c r="E346" t="s">
        <v>27</v>
      </c>
      <c r="F346" s="1">
        <v>41931</v>
      </c>
      <c r="G346">
        <v>20</v>
      </c>
      <c r="H346">
        <v>0</v>
      </c>
      <c r="I346">
        <v>0</v>
      </c>
    </row>
    <row r="347" spans="1:9">
      <c r="A347" t="s">
        <v>14</v>
      </c>
      <c r="B347" t="s">
        <v>21</v>
      </c>
      <c r="C347" t="s">
        <v>9</v>
      </c>
      <c r="D347" t="s">
        <v>35</v>
      </c>
      <c r="E347" t="s">
        <v>27</v>
      </c>
      <c r="F347" s="1">
        <v>41931</v>
      </c>
      <c r="G347">
        <v>20</v>
      </c>
      <c r="H347">
        <v>0</v>
      </c>
      <c r="I347">
        <v>0</v>
      </c>
    </row>
    <row r="348" spans="1:9">
      <c r="A348" t="s">
        <v>14</v>
      </c>
      <c r="B348" t="s">
        <v>21</v>
      </c>
      <c r="C348" t="s">
        <v>9</v>
      </c>
      <c r="D348" t="s">
        <v>29</v>
      </c>
      <c r="E348" t="s">
        <v>27</v>
      </c>
      <c r="F348" s="1">
        <v>41930</v>
      </c>
      <c r="G348">
        <v>21</v>
      </c>
      <c r="H348">
        <v>0</v>
      </c>
      <c r="I348">
        <v>0</v>
      </c>
    </row>
    <row r="349" spans="1:9">
      <c r="A349" t="s">
        <v>14</v>
      </c>
      <c r="B349" t="s">
        <v>21</v>
      </c>
      <c r="C349" t="s">
        <v>9</v>
      </c>
      <c r="D349" t="s">
        <v>29</v>
      </c>
      <c r="E349" t="s">
        <v>27</v>
      </c>
      <c r="F349" s="1">
        <v>41930</v>
      </c>
      <c r="G349">
        <v>21</v>
      </c>
      <c r="H349">
        <v>0</v>
      </c>
      <c r="I349">
        <v>0</v>
      </c>
    </row>
    <row r="350" spans="1:9">
      <c r="A350" t="s">
        <v>14</v>
      </c>
      <c r="B350" t="s">
        <v>21</v>
      </c>
      <c r="C350" t="s">
        <v>9</v>
      </c>
      <c r="D350" t="s">
        <v>29</v>
      </c>
      <c r="E350" t="s">
        <v>27</v>
      </c>
      <c r="F350" s="1">
        <v>41930</v>
      </c>
      <c r="G350">
        <v>21</v>
      </c>
      <c r="H350">
        <v>0</v>
      </c>
      <c r="I350">
        <v>0</v>
      </c>
    </row>
    <row r="351" spans="1:9">
      <c r="A351" t="s">
        <v>14</v>
      </c>
      <c r="B351" t="s">
        <v>21</v>
      </c>
      <c r="C351" t="s">
        <v>9</v>
      </c>
      <c r="D351" t="s">
        <v>29</v>
      </c>
      <c r="E351" t="s">
        <v>27</v>
      </c>
      <c r="F351" s="1">
        <v>41930</v>
      </c>
      <c r="G351">
        <v>22</v>
      </c>
      <c r="H351">
        <v>0</v>
      </c>
      <c r="I351">
        <v>0</v>
      </c>
    </row>
    <row r="352" spans="1:9">
      <c r="A352" t="s">
        <v>14</v>
      </c>
      <c r="B352" t="s">
        <v>21</v>
      </c>
      <c r="C352" t="s">
        <v>9</v>
      </c>
      <c r="D352" t="s">
        <v>29</v>
      </c>
      <c r="E352" t="s">
        <v>27</v>
      </c>
      <c r="F352" s="1">
        <v>41930</v>
      </c>
      <c r="G352">
        <v>22</v>
      </c>
      <c r="H352">
        <v>0</v>
      </c>
      <c r="I352">
        <v>0</v>
      </c>
    </row>
    <row r="353" spans="1:9">
      <c r="A353" t="s">
        <v>14</v>
      </c>
      <c r="B353" t="s">
        <v>21</v>
      </c>
      <c r="C353" t="s">
        <v>9</v>
      </c>
      <c r="D353" t="s">
        <v>29</v>
      </c>
      <c r="E353" t="s">
        <v>27</v>
      </c>
      <c r="F353" s="1">
        <v>41930</v>
      </c>
      <c r="G353">
        <v>22</v>
      </c>
      <c r="H353">
        <v>0</v>
      </c>
      <c r="I353">
        <v>0</v>
      </c>
    </row>
    <row r="354" spans="1:9">
      <c r="A354" t="s">
        <v>14</v>
      </c>
      <c r="B354" t="s">
        <v>21</v>
      </c>
      <c r="C354" t="s">
        <v>9</v>
      </c>
      <c r="D354" t="s">
        <v>29</v>
      </c>
      <c r="E354" t="s">
        <v>27</v>
      </c>
      <c r="F354" s="1">
        <v>41930</v>
      </c>
      <c r="G354">
        <v>22</v>
      </c>
      <c r="H354">
        <v>0</v>
      </c>
      <c r="I354">
        <v>0</v>
      </c>
    </row>
    <row r="355" spans="1:9">
      <c r="A355" t="s">
        <v>14</v>
      </c>
      <c r="B355" t="s">
        <v>21</v>
      </c>
      <c r="C355" t="s">
        <v>9</v>
      </c>
      <c r="D355" t="s">
        <v>29</v>
      </c>
      <c r="E355" t="s">
        <v>27</v>
      </c>
      <c r="F355" s="1">
        <v>41930</v>
      </c>
      <c r="G355">
        <v>22</v>
      </c>
      <c r="H355">
        <v>0</v>
      </c>
      <c r="I355">
        <v>0</v>
      </c>
    </row>
    <row r="356" spans="1:9">
      <c r="A356" t="s">
        <v>14</v>
      </c>
      <c r="B356" t="s">
        <v>21</v>
      </c>
      <c r="C356" t="s">
        <v>9</v>
      </c>
      <c r="D356" t="s">
        <v>29</v>
      </c>
      <c r="E356" t="s">
        <v>27</v>
      </c>
      <c r="F356" s="1">
        <v>41930</v>
      </c>
      <c r="G356">
        <v>22</v>
      </c>
      <c r="H356">
        <v>0</v>
      </c>
      <c r="I356">
        <v>0</v>
      </c>
    </row>
    <row r="357" spans="1:9">
      <c r="A357" t="s">
        <v>14</v>
      </c>
      <c r="B357" t="s">
        <v>21</v>
      </c>
      <c r="C357" t="s">
        <v>9</v>
      </c>
      <c r="D357" t="s">
        <v>29</v>
      </c>
      <c r="E357" t="s">
        <v>27</v>
      </c>
      <c r="F357" s="1">
        <v>41930</v>
      </c>
      <c r="G357">
        <v>22</v>
      </c>
      <c r="H357">
        <v>0</v>
      </c>
      <c r="I357">
        <v>0</v>
      </c>
    </row>
    <row r="358" spans="1:9">
      <c r="A358" t="s">
        <v>14</v>
      </c>
      <c r="B358" t="s">
        <v>21</v>
      </c>
      <c r="C358" t="s">
        <v>9</v>
      </c>
      <c r="D358" t="s">
        <v>29</v>
      </c>
      <c r="E358" t="s">
        <v>27</v>
      </c>
      <c r="F358" s="1">
        <v>41930</v>
      </c>
      <c r="G358">
        <v>22</v>
      </c>
      <c r="H358">
        <v>0</v>
      </c>
      <c r="I358">
        <v>0</v>
      </c>
    </row>
    <row r="359" spans="1:9">
      <c r="A359" t="s">
        <v>14</v>
      </c>
      <c r="B359" t="s">
        <v>21</v>
      </c>
      <c r="C359" t="s">
        <v>9</v>
      </c>
      <c r="D359" t="s">
        <v>29</v>
      </c>
      <c r="E359" t="s">
        <v>27</v>
      </c>
      <c r="F359" s="1">
        <v>41930</v>
      </c>
      <c r="G359">
        <v>22</v>
      </c>
      <c r="H359">
        <v>0</v>
      </c>
      <c r="I359">
        <v>0</v>
      </c>
    </row>
    <row r="360" spans="1:9">
      <c r="A360" t="s">
        <v>14</v>
      </c>
      <c r="B360" t="s">
        <v>21</v>
      </c>
      <c r="C360" t="s">
        <v>9</v>
      </c>
      <c r="D360" t="s">
        <v>29</v>
      </c>
      <c r="E360" t="s">
        <v>27</v>
      </c>
      <c r="F360" s="1">
        <v>41930</v>
      </c>
      <c r="G360">
        <v>22</v>
      </c>
      <c r="H360">
        <v>0</v>
      </c>
      <c r="I360">
        <v>0</v>
      </c>
    </row>
    <row r="361" spans="1:9">
      <c r="A361" t="s">
        <v>14</v>
      </c>
      <c r="B361" t="s">
        <v>21</v>
      </c>
      <c r="C361" t="s">
        <v>9</v>
      </c>
      <c r="D361" t="s">
        <v>18</v>
      </c>
      <c r="E361" t="s">
        <v>27</v>
      </c>
      <c r="F361" s="1">
        <v>41929</v>
      </c>
      <c r="G361">
        <v>23</v>
      </c>
      <c r="H361">
        <v>9</v>
      </c>
      <c r="I361">
        <v>1.9</v>
      </c>
    </row>
    <row r="362" spans="1:9">
      <c r="A362" t="s">
        <v>14</v>
      </c>
      <c r="B362" t="s">
        <v>21</v>
      </c>
      <c r="C362" t="s">
        <v>16</v>
      </c>
      <c r="D362" t="s">
        <v>35</v>
      </c>
      <c r="E362" t="s">
        <v>27</v>
      </c>
      <c r="F362" s="1">
        <v>41930</v>
      </c>
      <c r="G362">
        <v>14</v>
      </c>
      <c r="H362">
        <v>0</v>
      </c>
      <c r="I362">
        <v>0</v>
      </c>
    </row>
    <row r="363" spans="1:9">
      <c r="A363" t="s">
        <v>14</v>
      </c>
      <c r="B363" t="s">
        <v>21</v>
      </c>
      <c r="C363" t="s">
        <v>16</v>
      </c>
      <c r="D363" t="s">
        <v>35</v>
      </c>
      <c r="E363" t="s">
        <v>27</v>
      </c>
      <c r="F363" s="1">
        <v>41930</v>
      </c>
      <c r="G363">
        <v>14</v>
      </c>
      <c r="H363">
        <v>0</v>
      </c>
      <c r="I363">
        <v>0</v>
      </c>
    </row>
    <row r="364" spans="1:9">
      <c r="A364" t="s">
        <v>14</v>
      </c>
      <c r="B364" t="s">
        <v>21</v>
      </c>
      <c r="C364" t="s">
        <v>16</v>
      </c>
      <c r="D364" t="s">
        <v>35</v>
      </c>
      <c r="E364" t="s">
        <v>27</v>
      </c>
      <c r="F364" s="1">
        <v>41930</v>
      </c>
      <c r="G364">
        <v>14</v>
      </c>
      <c r="H364">
        <v>0</v>
      </c>
      <c r="I364">
        <v>0</v>
      </c>
    </row>
    <row r="365" spans="1:9">
      <c r="A365" t="s">
        <v>14</v>
      </c>
      <c r="B365" t="s">
        <v>21</v>
      </c>
      <c r="C365" t="s">
        <v>16</v>
      </c>
      <c r="D365" t="s">
        <v>35</v>
      </c>
      <c r="E365" t="s">
        <v>27</v>
      </c>
      <c r="F365" s="1">
        <v>41930</v>
      </c>
      <c r="G365">
        <v>14</v>
      </c>
      <c r="H365">
        <v>0</v>
      </c>
      <c r="I365">
        <v>0</v>
      </c>
    </row>
    <row r="366" spans="1:9">
      <c r="A366" t="s">
        <v>14</v>
      </c>
      <c r="B366" t="s">
        <v>21</v>
      </c>
      <c r="C366" t="s">
        <v>16</v>
      </c>
      <c r="D366" t="s">
        <v>35</v>
      </c>
      <c r="E366" t="s">
        <v>27</v>
      </c>
      <c r="F366" s="1">
        <v>41930</v>
      </c>
      <c r="G366">
        <v>17</v>
      </c>
      <c r="H366">
        <v>0</v>
      </c>
      <c r="I366">
        <v>0</v>
      </c>
    </row>
    <row r="367" spans="1:9">
      <c r="A367" t="s">
        <v>14</v>
      </c>
      <c r="B367" t="s">
        <v>21</v>
      </c>
      <c r="C367" t="s">
        <v>16</v>
      </c>
      <c r="D367" t="s">
        <v>35</v>
      </c>
      <c r="E367" t="s">
        <v>27</v>
      </c>
      <c r="F367" s="1">
        <v>41930</v>
      </c>
      <c r="G367">
        <v>17</v>
      </c>
      <c r="H367">
        <v>0</v>
      </c>
      <c r="I367">
        <v>0</v>
      </c>
    </row>
    <row r="368" spans="1:9">
      <c r="A368" t="s">
        <v>14</v>
      </c>
      <c r="B368" t="s">
        <v>21</v>
      </c>
      <c r="C368" t="s">
        <v>16</v>
      </c>
      <c r="D368" t="s">
        <v>35</v>
      </c>
      <c r="E368" t="s">
        <v>27</v>
      </c>
      <c r="F368" s="1">
        <v>41930</v>
      </c>
      <c r="G368">
        <v>17</v>
      </c>
      <c r="H368">
        <v>0</v>
      </c>
      <c r="I368">
        <v>0</v>
      </c>
    </row>
    <row r="369" spans="1:9">
      <c r="A369" t="s">
        <v>14</v>
      </c>
      <c r="B369" t="s">
        <v>21</v>
      </c>
      <c r="C369" t="s">
        <v>16</v>
      </c>
      <c r="D369" t="s">
        <v>35</v>
      </c>
      <c r="E369" t="s">
        <v>27</v>
      </c>
      <c r="F369" s="1">
        <v>41930</v>
      </c>
      <c r="G369">
        <v>17</v>
      </c>
      <c r="H369">
        <v>0</v>
      </c>
      <c r="I369">
        <v>0</v>
      </c>
    </row>
    <row r="370" spans="1:9">
      <c r="A370" t="s">
        <v>14</v>
      </c>
      <c r="B370" t="s">
        <v>21</v>
      </c>
      <c r="C370" t="s">
        <v>16</v>
      </c>
      <c r="D370" t="s">
        <v>35</v>
      </c>
      <c r="E370" t="s">
        <v>27</v>
      </c>
      <c r="F370" s="1">
        <v>41930</v>
      </c>
      <c r="G370">
        <v>17</v>
      </c>
      <c r="H370">
        <v>9.4</v>
      </c>
      <c r="I370">
        <v>2</v>
      </c>
    </row>
    <row r="371" spans="1:9">
      <c r="A371" t="s">
        <v>14</v>
      </c>
      <c r="B371" t="s">
        <v>21</v>
      </c>
      <c r="C371" t="s">
        <v>16</v>
      </c>
      <c r="D371" t="s">
        <v>35</v>
      </c>
      <c r="E371" t="s">
        <v>27</v>
      </c>
      <c r="F371" s="1">
        <v>41930</v>
      </c>
      <c r="G371">
        <v>20</v>
      </c>
      <c r="H371">
        <v>0</v>
      </c>
      <c r="I371">
        <v>0</v>
      </c>
    </row>
    <row r="372" spans="1:9">
      <c r="A372" t="s">
        <v>14</v>
      </c>
      <c r="B372" t="s">
        <v>21</v>
      </c>
      <c r="C372" t="s">
        <v>16</v>
      </c>
      <c r="D372" t="s">
        <v>35</v>
      </c>
      <c r="E372" t="s">
        <v>27</v>
      </c>
      <c r="F372" s="1">
        <v>41930</v>
      </c>
      <c r="G372">
        <v>20</v>
      </c>
      <c r="H372">
        <v>0</v>
      </c>
      <c r="I372">
        <v>0</v>
      </c>
    </row>
    <row r="373" spans="1:9">
      <c r="A373" t="s">
        <v>14</v>
      </c>
      <c r="B373" t="s">
        <v>21</v>
      </c>
      <c r="C373" t="s">
        <v>16</v>
      </c>
      <c r="D373" t="s">
        <v>35</v>
      </c>
      <c r="E373" t="s">
        <v>27</v>
      </c>
      <c r="F373" s="1">
        <v>41931</v>
      </c>
      <c r="G373">
        <v>23</v>
      </c>
      <c r="H373">
        <v>0</v>
      </c>
      <c r="I373">
        <v>0</v>
      </c>
    </row>
    <row r="374" spans="1:9">
      <c r="A374" t="s">
        <v>14</v>
      </c>
      <c r="B374" t="s">
        <v>21</v>
      </c>
      <c r="C374" t="s">
        <v>16</v>
      </c>
      <c r="D374" t="s">
        <v>35</v>
      </c>
      <c r="E374" t="s">
        <v>27</v>
      </c>
      <c r="F374" s="1">
        <v>41931</v>
      </c>
      <c r="G374">
        <v>23</v>
      </c>
      <c r="H374">
        <v>0</v>
      </c>
      <c r="I374">
        <v>0</v>
      </c>
    </row>
    <row r="375" spans="1:9">
      <c r="A375" t="s">
        <v>14</v>
      </c>
      <c r="B375" t="s">
        <v>21</v>
      </c>
      <c r="C375" t="s">
        <v>16</v>
      </c>
      <c r="D375" t="s">
        <v>35</v>
      </c>
      <c r="E375" t="s">
        <v>27</v>
      </c>
      <c r="F375" s="1">
        <v>41931</v>
      </c>
      <c r="G375">
        <v>23</v>
      </c>
      <c r="H375">
        <v>0</v>
      </c>
      <c r="I375">
        <v>0</v>
      </c>
    </row>
    <row r="376" spans="1:9">
      <c r="A376" t="s">
        <v>14</v>
      </c>
      <c r="B376" t="s">
        <v>21</v>
      </c>
      <c r="C376" t="s">
        <v>16</v>
      </c>
      <c r="D376" t="s">
        <v>35</v>
      </c>
      <c r="E376" t="s">
        <v>27</v>
      </c>
      <c r="F376" s="1">
        <v>41931</v>
      </c>
      <c r="G376">
        <v>23</v>
      </c>
      <c r="H376">
        <v>0</v>
      </c>
      <c r="I376">
        <v>0</v>
      </c>
    </row>
    <row r="377" spans="1:9">
      <c r="A377" t="s">
        <v>14</v>
      </c>
      <c r="B377" t="s">
        <v>21</v>
      </c>
      <c r="C377" t="s">
        <v>16</v>
      </c>
      <c r="D377" t="s">
        <v>35</v>
      </c>
      <c r="E377" t="s">
        <v>27</v>
      </c>
      <c r="F377" s="1">
        <v>41931</v>
      </c>
      <c r="G377">
        <v>23</v>
      </c>
      <c r="H377">
        <v>0</v>
      </c>
      <c r="I377">
        <v>0</v>
      </c>
    </row>
    <row r="378" spans="1:9">
      <c r="A378" t="s">
        <v>14</v>
      </c>
      <c r="B378" t="s">
        <v>21</v>
      </c>
      <c r="C378" t="s">
        <v>16</v>
      </c>
      <c r="D378" t="s">
        <v>35</v>
      </c>
      <c r="E378" t="s">
        <v>27</v>
      </c>
      <c r="F378" s="1">
        <v>41931</v>
      </c>
      <c r="G378">
        <v>23</v>
      </c>
      <c r="H378">
        <v>0</v>
      </c>
      <c r="I378">
        <v>0</v>
      </c>
    </row>
    <row r="379" spans="1:9">
      <c r="A379" t="s">
        <v>14</v>
      </c>
      <c r="B379" t="s">
        <v>21</v>
      </c>
      <c r="C379" t="s">
        <v>16</v>
      </c>
      <c r="D379" t="s">
        <v>35</v>
      </c>
      <c r="E379" t="s">
        <v>27</v>
      </c>
      <c r="F379" s="1">
        <v>41931</v>
      </c>
      <c r="G379">
        <v>23</v>
      </c>
      <c r="H379">
        <v>0</v>
      </c>
      <c r="I379">
        <v>0</v>
      </c>
    </row>
    <row r="380" spans="1:9">
      <c r="A380" t="s">
        <v>14</v>
      </c>
      <c r="B380" t="s">
        <v>21</v>
      </c>
      <c r="C380" t="s">
        <v>16</v>
      </c>
      <c r="D380" t="s">
        <v>35</v>
      </c>
      <c r="E380" t="s">
        <v>27</v>
      </c>
      <c r="F380" s="1">
        <v>41931</v>
      </c>
      <c r="G380">
        <v>23</v>
      </c>
      <c r="H380">
        <v>0</v>
      </c>
      <c r="I380">
        <v>0</v>
      </c>
    </row>
    <row r="381" spans="1:9">
      <c r="A381" t="s">
        <v>14</v>
      </c>
      <c r="B381" t="s">
        <v>21</v>
      </c>
      <c r="C381" t="s">
        <v>16</v>
      </c>
      <c r="D381" t="s">
        <v>35</v>
      </c>
      <c r="E381" t="s">
        <v>27</v>
      </c>
      <c r="F381" s="1">
        <v>41931</v>
      </c>
      <c r="G381">
        <v>23</v>
      </c>
      <c r="H381">
        <v>0</v>
      </c>
      <c r="I381">
        <v>0</v>
      </c>
    </row>
    <row r="382" spans="1:9">
      <c r="A382" t="s">
        <v>14</v>
      </c>
      <c r="B382" t="s">
        <v>21</v>
      </c>
      <c r="C382" t="s">
        <v>16</v>
      </c>
      <c r="D382" t="s">
        <v>35</v>
      </c>
      <c r="E382" t="s">
        <v>27</v>
      </c>
      <c r="F382" s="1">
        <v>41931</v>
      </c>
      <c r="G382">
        <v>23</v>
      </c>
      <c r="H382">
        <v>0</v>
      </c>
      <c r="I382">
        <v>0</v>
      </c>
    </row>
    <row r="383" spans="1:9">
      <c r="A383" t="s">
        <v>14</v>
      </c>
      <c r="B383" t="s">
        <v>21</v>
      </c>
      <c r="C383" t="s">
        <v>16</v>
      </c>
      <c r="D383" t="s">
        <v>35</v>
      </c>
      <c r="E383" t="s">
        <v>27</v>
      </c>
      <c r="F383" s="1">
        <v>41931</v>
      </c>
      <c r="G383">
        <v>23</v>
      </c>
      <c r="H383">
        <v>0</v>
      </c>
      <c r="I383">
        <v>0</v>
      </c>
    </row>
    <row r="384" spans="1:9">
      <c r="A384" t="s">
        <v>14</v>
      </c>
      <c r="B384" t="s">
        <v>21</v>
      </c>
      <c r="C384" t="s">
        <v>16</v>
      </c>
      <c r="D384" t="s">
        <v>35</v>
      </c>
      <c r="E384" t="s">
        <v>27</v>
      </c>
      <c r="F384" s="1">
        <v>41931</v>
      </c>
      <c r="G384">
        <v>23</v>
      </c>
      <c r="H384">
        <v>0</v>
      </c>
      <c r="I384">
        <v>0</v>
      </c>
    </row>
    <row r="385" spans="1:9">
      <c r="A385" t="s">
        <v>14</v>
      </c>
      <c r="B385" t="s">
        <v>21</v>
      </c>
      <c r="C385" t="s">
        <v>16</v>
      </c>
      <c r="D385" t="s">
        <v>35</v>
      </c>
      <c r="E385" t="s">
        <v>27</v>
      </c>
      <c r="F385" s="1">
        <v>41931</v>
      </c>
      <c r="G385">
        <v>23</v>
      </c>
      <c r="H385">
        <v>0</v>
      </c>
      <c r="I385">
        <v>0</v>
      </c>
    </row>
    <row r="386" spans="1:9">
      <c r="A386" t="s">
        <v>14</v>
      </c>
      <c r="B386" t="s">
        <v>20</v>
      </c>
      <c r="C386" t="s">
        <v>9</v>
      </c>
      <c r="D386" t="s">
        <v>55</v>
      </c>
      <c r="E386" t="s">
        <v>27</v>
      </c>
      <c r="F386" s="1">
        <v>41932</v>
      </c>
      <c r="G386">
        <v>20</v>
      </c>
      <c r="H386">
        <v>0</v>
      </c>
      <c r="I386">
        <v>0</v>
      </c>
    </row>
    <row r="387" spans="1:9">
      <c r="A387" t="s">
        <v>14</v>
      </c>
      <c r="B387" t="s">
        <v>20</v>
      </c>
      <c r="C387" t="s">
        <v>9</v>
      </c>
      <c r="D387" t="s">
        <v>55</v>
      </c>
      <c r="E387" t="s">
        <v>27</v>
      </c>
      <c r="F387" s="1">
        <v>41932</v>
      </c>
      <c r="G387">
        <v>21</v>
      </c>
      <c r="H387">
        <v>0</v>
      </c>
      <c r="I387">
        <v>0</v>
      </c>
    </row>
    <row r="388" spans="1:9">
      <c r="A388" t="s">
        <v>14</v>
      </c>
      <c r="B388" t="s">
        <v>20</v>
      </c>
      <c r="C388" t="s">
        <v>9</v>
      </c>
      <c r="D388" t="s">
        <v>55</v>
      </c>
      <c r="E388" t="s">
        <v>27</v>
      </c>
      <c r="F388" s="1">
        <v>41932</v>
      </c>
      <c r="G388">
        <v>22</v>
      </c>
      <c r="H388">
        <v>0</v>
      </c>
      <c r="I388">
        <v>0</v>
      </c>
    </row>
    <row r="389" spans="1:9">
      <c r="A389" t="s">
        <v>14</v>
      </c>
      <c r="B389" t="s">
        <v>20</v>
      </c>
      <c r="C389" t="s">
        <v>9</v>
      </c>
      <c r="D389" t="s">
        <v>55</v>
      </c>
      <c r="E389" t="s">
        <v>27</v>
      </c>
      <c r="F389" s="1">
        <v>41932</v>
      </c>
      <c r="G389">
        <v>30</v>
      </c>
      <c r="H389">
        <v>0</v>
      </c>
      <c r="I389">
        <v>0</v>
      </c>
    </row>
    <row r="390" spans="1:9">
      <c r="A390" t="s">
        <v>14</v>
      </c>
      <c r="B390" t="s">
        <v>20</v>
      </c>
      <c r="C390" t="s">
        <v>9</v>
      </c>
      <c r="D390" t="s">
        <v>55</v>
      </c>
      <c r="E390" t="s">
        <v>27</v>
      </c>
      <c r="F390" s="1">
        <v>41932</v>
      </c>
      <c r="G390">
        <v>30</v>
      </c>
      <c r="H390">
        <v>0</v>
      </c>
      <c r="I390">
        <v>0</v>
      </c>
    </row>
    <row r="391" spans="1:9">
      <c r="A391" t="s">
        <v>14</v>
      </c>
      <c r="B391" t="s">
        <v>20</v>
      </c>
      <c r="C391" t="s">
        <v>9</v>
      </c>
      <c r="D391" t="s">
        <v>55</v>
      </c>
      <c r="E391" t="s">
        <v>27</v>
      </c>
      <c r="F391" s="1">
        <v>41932</v>
      </c>
      <c r="G391">
        <v>30</v>
      </c>
      <c r="H391">
        <v>0</v>
      </c>
      <c r="I391">
        <v>0</v>
      </c>
    </row>
    <row r="392" spans="1:9">
      <c r="A392" t="s">
        <v>14</v>
      </c>
      <c r="B392" t="s">
        <v>20</v>
      </c>
      <c r="C392" t="s">
        <v>9</v>
      </c>
      <c r="D392" t="s">
        <v>55</v>
      </c>
      <c r="E392" t="s">
        <v>27</v>
      </c>
      <c r="F392" s="1">
        <v>41932</v>
      </c>
      <c r="G392">
        <v>30</v>
      </c>
      <c r="H392">
        <v>0</v>
      </c>
      <c r="I392">
        <v>0</v>
      </c>
    </row>
    <row r="393" spans="1:9">
      <c r="A393" t="s">
        <v>14</v>
      </c>
      <c r="B393" t="s">
        <v>20</v>
      </c>
      <c r="C393" t="s">
        <v>9</v>
      </c>
      <c r="D393" t="s">
        <v>55</v>
      </c>
      <c r="E393" t="s">
        <v>27</v>
      </c>
      <c r="F393" s="1">
        <v>41932</v>
      </c>
      <c r="G393">
        <v>30</v>
      </c>
      <c r="H393">
        <v>0</v>
      </c>
      <c r="I393">
        <v>0</v>
      </c>
    </row>
    <row r="394" spans="1:9">
      <c r="A394" t="s">
        <v>14</v>
      </c>
      <c r="B394" t="s">
        <v>20</v>
      </c>
      <c r="C394" t="s">
        <v>16</v>
      </c>
      <c r="D394" t="s">
        <v>55</v>
      </c>
      <c r="E394" t="s">
        <v>27</v>
      </c>
      <c r="F394" s="1">
        <v>41932</v>
      </c>
      <c r="G394">
        <v>20</v>
      </c>
      <c r="H394">
        <v>0</v>
      </c>
      <c r="I394">
        <v>0</v>
      </c>
    </row>
    <row r="395" spans="1:9">
      <c r="A395" t="s">
        <v>14</v>
      </c>
      <c r="B395" t="s">
        <v>20</v>
      </c>
      <c r="C395" t="s">
        <v>16</v>
      </c>
      <c r="D395" t="s">
        <v>55</v>
      </c>
      <c r="E395" t="s">
        <v>27</v>
      </c>
      <c r="F395" s="1">
        <v>41932</v>
      </c>
      <c r="G395">
        <v>20</v>
      </c>
      <c r="H395">
        <v>0</v>
      </c>
      <c r="I395">
        <v>0</v>
      </c>
    </row>
    <row r="396" spans="1:9">
      <c r="A396" t="s">
        <v>14</v>
      </c>
      <c r="B396" t="s">
        <v>20</v>
      </c>
      <c r="C396" t="s">
        <v>16</v>
      </c>
      <c r="D396" t="s">
        <v>55</v>
      </c>
      <c r="E396" t="s">
        <v>27</v>
      </c>
      <c r="F396" s="1">
        <v>41932</v>
      </c>
      <c r="G396">
        <v>20</v>
      </c>
      <c r="H396">
        <v>0</v>
      </c>
      <c r="I396">
        <v>0</v>
      </c>
    </row>
    <row r="397" spans="1:9">
      <c r="A397" t="s">
        <v>14</v>
      </c>
      <c r="B397" t="s">
        <v>20</v>
      </c>
      <c r="C397" t="s">
        <v>16</v>
      </c>
      <c r="D397" t="s">
        <v>55</v>
      </c>
      <c r="E397" t="s">
        <v>27</v>
      </c>
      <c r="F397" s="1">
        <v>41932</v>
      </c>
      <c r="G397">
        <v>20</v>
      </c>
      <c r="H397">
        <v>0</v>
      </c>
      <c r="I397">
        <v>0</v>
      </c>
    </row>
    <row r="398" spans="1:9">
      <c r="A398" t="s">
        <v>14</v>
      </c>
      <c r="B398" t="s">
        <v>20</v>
      </c>
      <c r="C398" t="s">
        <v>16</v>
      </c>
      <c r="D398" t="s">
        <v>55</v>
      </c>
      <c r="E398" t="s">
        <v>27</v>
      </c>
      <c r="F398" s="1">
        <v>41932</v>
      </c>
      <c r="G398">
        <v>20</v>
      </c>
      <c r="H398">
        <v>0</v>
      </c>
      <c r="I398">
        <v>0</v>
      </c>
    </row>
    <row r="399" spans="1:9">
      <c r="A399" t="s">
        <v>14</v>
      </c>
      <c r="B399" t="s">
        <v>20</v>
      </c>
      <c r="C399" t="s">
        <v>16</v>
      </c>
      <c r="D399" t="s">
        <v>55</v>
      </c>
      <c r="E399" t="s">
        <v>27</v>
      </c>
      <c r="F399" s="1">
        <v>41932</v>
      </c>
      <c r="G399">
        <v>20</v>
      </c>
      <c r="H399">
        <v>0</v>
      </c>
      <c r="I399">
        <v>0</v>
      </c>
    </row>
    <row r="400" spans="1:9">
      <c r="A400" t="s">
        <v>14</v>
      </c>
      <c r="B400" t="s">
        <v>20</v>
      </c>
      <c r="C400" t="s">
        <v>16</v>
      </c>
      <c r="D400" t="s">
        <v>55</v>
      </c>
      <c r="E400" t="s">
        <v>27</v>
      </c>
      <c r="F400" s="1">
        <v>41932</v>
      </c>
      <c r="G400">
        <v>20</v>
      </c>
      <c r="H400">
        <v>0</v>
      </c>
      <c r="I400">
        <v>0</v>
      </c>
    </row>
    <row r="401" spans="1:9">
      <c r="A401" t="s">
        <v>14</v>
      </c>
      <c r="B401" t="s">
        <v>20</v>
      </c>
      <c r="C401" t="s">
        <v>16</v>
      </c>
      <c r="D401" t="s">
        <v>18</v>
      </c>
      <c r="E401" t="s">
        <v>27</v>
      </c>
      <c r="F401" s="1">
        <v>41929</v>
      </c>
      <c r="G401">
        <v>22</v>
      </c>
      <c r="H401">
        <v>0</v>
      </c>
      <c r="I401">
        <v>0</v>
      </c>
    </row>
    <row r="402" spans="1:9">
      <c r="A402" t="s">
        <v>14</v>
      </c>
      <c r="B402" t="s">
        <v>20</v>
      </c>
      <c r="C402" t="s">
        <v>16</v>
      </c>
      <c r="D402" t="s">
        <v>18</v>
      </c>
      <c r="E402" t="s">
        <v>27</v>
      </c>
      <c r="F402" s="1">
        <v>41929</v>
      </c>
      <c r="G402">
        <v>22</v>
      </c>
      <c r="H402">
        <v>0</v>
      </c>
      <c r="I402">
        <v>0</v>
      </c>
    </row>
    <row r="403" spans="1:9">
      <c r="A403" t="s">
        <v>14</v>
      </c>
      <c r="B403" t="s">
        <v>20</v>
      </c>
      <c r="C403" t="s">
        <v>16</v>
      </c>
      <c r="D403" t="s">
        <v>18</v>
      </c>
      <c r="E403" t="s">
        <v>27</v>
      </c>
      <c r="F403" s="1">
        <v>41929</v>
      </c>
      <c r="G403">
        <v>22</v>
      </c>
      <c r="H403">
        <v>0</v>
      </c>
      <c r="I403">
        <v>0</v>
      </c>
    </row>
    <row r="404" spans="1:9">
      <c r="A404" t="s">
        <v>14</v>
      </c>
      <c r="B404" t="s">
        <v>20</v>
      </c>
      <c r="C404" t="s">
        <v>16</v>
      </c>
      <c r="D404" t="s">
        <v>18</v>
      </c>
      <c r="E404" t="s">
        <v>27</v>
      </c>
      <c r="F404" s="1">
        <v>41929</v>
      </c>
      <c r="G404">
        <v>22</v>
      </c>
      <c r="H404">
        <v>0</v>
      </c>
      <c r="I404">
        <v>0</v>
      </c>
    </row>
    <row r="405" spans="1:9">
      <c r="A405" t="s">
        <v>14</v>
      </c>
      <c r="B405" t="s">
        <v>20</v>
      </c>
      <c r="C405" t="s">
        <v>16</v>
      </c>
      <c r="D405" t="s">
        <v>55</v>
      </c>
      <c r="E405" t="s">
        <v>27</v>
      </c>
      <c r="F405" s="1">
        <v>41932</v>
      </c>
      <c r="G405">
        <v>22</v>
      </c>
      <c r="H405">
        <v>0</v>
      </c>
      <c r="I405">
        <v>0</v>
      </c>
    </row>
    <row r="406" spans="1:9">
      <c r="A406" t="s">
        <v>14</v>
      </c>
      <c r="B406" t="s">
        <v>20</v>
      </c>
      <c r="C406" t="s">
        <v>16</v>
      </c>
      <c r="D406" t="s">
        <v>55</v>
      </c>
      <c r="E406" t="s">
        <v>27</v>
      </c>
      <c r="F406" s="1">
        <v>41932</v>
      </c>
      <c r="G406">
        <v>22</v>
      </c>
      <c r="H406">
        <v>0</v>
      </c>
      <c r="I406">
        <v>0</v>
      </c>
    </row>
    <row r="407" spans="1:9">
      <c r="A407" t="s">
        <v>14</v>
      </c>
      <c r="B407" t="s">
        <v>20</v>
      </c>
      <c r="C407" t="s">
        <v>16</v>
      </c>
      <c r="D407" t="s">
        <v>18</v>
      </c>
      <c r="E407" t="s">
        <v>27</v>
      </c>
      <c r="F407" s="1">
        <v>41929</v>
      </c>
      <c r="G407">
        <v>22</v>
      </c>
      <c r="H407">
        <v>8.6999999999999993</v>
      </c>
      <c r="I407">
        <v>2.5</v>
      </c>
    </row>
    <row r="408" spans="1:9">
      <c r="A408" t="s">
        <v>14</v>
      </c>
      <c r="B408" t="s">
        <v>58</v>
      </c>
      <c r="C408" t="s">
        <v>9</v>
      </c>
      <c r="D408" t="s">
        <v>55</v>
      </c>
      <c r="E408" t="s">
        <v>27</v>
      </c>
      <c r="F408" s="1">
        <v>41932</v>
      </c>
      <c r="G408">
        <v>23</v>
      </c>
      <c r="H408">
        <v>0</v>
      </c>
      <c r="I408">
        <v>0</v>
      </c>
    </row>
    <row r="409" spans="1:9">
      <c r="A409" t="s">
        <v>14</v>
      </c>
      <c r="B409" t="s">
        <v>58</v>
      </c>
      <c r="C409" t="s">
        <v>9</v>
      </c>
      <c r="D409" t="s">
        <v>55</v>
      </c>
      <c r="E409" t="s">
        <v>27</v>
      </c>
      <c r="F409" s="1">
        <v>41932</v>
      </c>
      <c r="G409">
        <v>23</v>
      </c>
      <c r="H409">
        <v>0</v>
      </c>
      <c r="I409">
        <v>0</v>
      </c>
    </row>
    <row r="410" spans="1:9">
      <c r="A410" t="s">
        <v>14</v>
      </c>
      <c r="B410" t="s">
        <v>58</v>
      </c>
      <c r="C410" t="s">
        <v>9</v>
      </c>
      <c r="D410" t="s">
        <v>55</v>
      </c>
      <c r="E410" t="s">
        <v>27</v>
      </c>
      <c r="F410" s="1">
        <v>41932</v>
      </c>
      <c r="G410">
        <v>23</v>
      </c>
      <c r="H410">
        <v>0</v>
      </c>
      <c r="I410">
        <v>0</v>
      </c>
    </row>
    <row r="411" spans="1:9">
      <c r="A411" t="s">
        <v>14</v>
      </c>
      <c r="B411" t="s">
        <v>58</v>
      </c>
      <c r="C411" t="s">
        <v>9</v>
      </c>
      <c r="D411" t="s">
        <v>55</v>
      </c>
      <c r="E411" t="s">
        <v>27</v>
      </c>
      <c r="F411" s="1">
        <v>41932</v>
      </c>
      <c r="G411">
        <v>23</v>
      </c>
      <c r="H411">
        <v>0</v>
      </c>
      <c r="I411">
        <v>0</v>
      </c>
    </row>
    <row r="412" spans="1:9">
      <c r="A412" t="s">
        <v>14</v>
      </c>
      <c r="B412" t="s">
        <v>58</v>
      </c>
      <c r="C412" t="s">
        <v>9</v>
      </c>
      <c r="D412" t="s">
        <v>55</v>
      </c>
      <c r="E412" t="s">
        <v>27</v>
      </c>
      <c r="F412" s="1">
        <v>41932</v>
      </c>
      <c r="G412">
        <v>25</v>
      </c>
      <c r="H412">
        <v>0</v>
      </c>
      <c r="I412">
        <v>0</v>
      </c>
    </row>
    <row r="413" spans="1:9">
      <c r="A413" t="s">
        <v>14</v>
      </c>
      <c r="B413" t="s">
        <v>58</v>
      </c>
      <c r="C413" t="s">
        <v>9</v>
      </c>
      <c r="D413" t="s">
        <v>55</v>
      </c>
      <c r="E413" t="s">
        <v>27</v>
      </c>
      <c r="F413" s="1">
        <v>41932</v>
      </c>
      <c r="G413">
        <v>25</v>
      </c>
      <c r="H413">
        <v>0</v>
      </c>
      <c r="I413">
        <v>0</v>
      </c>
    </row>
    <row r="414" spans="1:9">
      <c r="A414" t="s">
        <v>14</v>
      </c>
      <c r="B414" t="s">
        <v>58</v>
      </c>
      <c r="C414" t="s">
        <v>9</v>
      </c>
      <c r="D414" t="s">
        <v>55</v>
      </c>
      <c r="E414" t="s">
        <v>27</v>
      </c>
      <c r="F414" s="1">
        <v>41932</v>
      </c>
      <c r="G414">
        <v>25</v>
      </c>
      <c r="H414">
        <v>0</v>
      </c>
      <c r="I414">
        <v>0</v>
      </c>
    </row>
    <row r="415" spans="1:9">
      <c r="A415" t="s">
        <v>14</v>
      </c>
      <c r="B415" t="s">
        <v>58</v>
      </c>
      <c r="C415" t="s">
        <v>9</v>
      </c>
      <c r="D415" t="s">
        <v>55</v>
      </c>
      <c r="E415" t="s">
        <v>27</v>
      </c>
      <c r="F415" s="1">
        <v>41932</v>
      </c>
      <c r="G415">
        <v>25</v>
      </c>
      <c r="H415">
        <v>13.6</v>
      </c>
      <c r="I415">
        <v>2</v>
      </c>
    </row>
    <row r="416" spans="1:9">
      <c r="A416" t="s">
        <v>14</v>
      </c>
      <c r="B416" t="s">
        <v>58</v>
      </c>
      <c r="C416" t="s">
        <v>9</v>
      </c>
      <c r="D416" t="s">
        <v>55</v>
      </c>
      <c r="E416" t="s">
        <v>27</v>
      </c>
      <c r="F416" s="1">
        <v>41932</v>
      </c>
      <c r="G416">
        <v>29</v>
      </c>
      <c r="H416">
        <v>13.9</v>
      </c>
      <c r="I416">
        <v>3.1</v>
      </c>
    </row>
    <row r="417" spans="1:9">
      <c r="A417" t="s">
        <v>14</v>
      </c>
      <c r="B417" t="s">
        <v>58</v>
      </c>
      <c r="C417" t="s">
        <v>9</v>
      </c>
      <c r="D417" t="s">
        <v>55</v>
      </c>
      <c r="E417" t="s">
        <v>27</v>
      </c>
      <c r="F417" s="1">
        <v>41933</v>
      </c>
      <c r="G417">
        <v>32</v>
      </c>
      <c r="H417">
        <v>0</v>
      </c>
      <c r="I417">
        <v>0</v>
      </c>
    </row>
    <row r="418" spans="1:9">
      <c r="A418" t="s">
        <v>14</v>
      </c>
      <c r="B418" t="s">
        <v>58</v>
      </c>
      <c r="C418" t="s">
        <v>9</v>
      </c>
      <c r="D418" t="s">
        <v>55</v>
      </c>
      <c r="E418" t="s">
        <v>27</v>
      </c>
      <c r="F418" s="1">
        <v>41933</v>
      </c>
      <c r="G418">
        <v>32</v>
      </c>
      <c r="H418">
        <v>0</v>
      </c>
      <c r="I418">
        <v>0</v>
      </c>
    </row>
    <row r="419" spans="1:9">
      <c r="A419" t="s">
        <v>14</v>
      </c>
      <c r="B419" t="s">
        <v>58</v>
      </c>
      <c r="C419" t="s">
        <v>9</v>
      </c>
      <c r="D419" t="s">
        <v>55</v>
      </c>
      <c r="E419" t="s">
        <v>27</v>
      </c>
      <c r="F419" s="1">
        <v>41933</v>
      </c>
      <c r="G419">
        <v>32</v>
      </c>
      <c r="H419">
        <v>0</v>
      </c>
      <c r="I419">
        <v>0</v>
      </c>
    </row>
    <row r="420" spans="1:9">
      <c r="A420" t="s">
        <v>14</v>
      </c>
      <c r="B420" t="s">
        <v>58</v>
      </c>
      <c r="C420" t="s">
        <v>9</v>
      </c>
      <c r="D420" t="s">
        <v>55</v>
      </c>
      <c r="E420" t="s">
        <v>27</v>
      </c>
      <c r="F420" s="1">
        <v>41933</v>
      </c>
      <c r="G420">
        <v>32</v>
      </c>
      <c r="H420">
        <v>0</v>
      </c>
      <c r="I420">
        <v>0</v>
      </c>
    </row>
    <row r="421" spans="1:9">
      <c r="A421" t="s">
        <v>14</v>
      </c>
      <c r="B421" t="s">
        <v>58</v>
      </c>
      <c r="C421" t="s">
        <v>9</v>
      </c>
      <c r="D421" t="s">
        <v>55</v>
      </c>
      <c r="E421" t="s">
        <v>27</v>
      </c>
      <c r="F421" s="1">
        <v>41933</v>
      </c>
      <c r="G421">
        <v>32</v>
      </c>
      <c r="H421">
        <v>0</v>
      </c>
      <c r="I421">
        <v>0</v>
      </c>
    </row>
    <row r="422" spans="1:9">
      <c r="A422" t="s">
        <v>14</v>
      </c>
      <c r="B422" t="s">
        <v>58</v>
      </c>
      <c r="C422" t="s">
        <v>9</v>
      </c>
      <c r="D422" t="s">
        <v>55</v>
      </c>
      <c r="E422" t="s">
        <v>27</v>
      </c>
      <c r="F422" s="1">
        <v>41933</v>
      </c>
      <c r="G422">
        <v>32</v>
      </c>
      <c r="H422">
        <v>0</v>
      </c>
      <c r="I422">
        <v>0</v>
      </c>
    </row>
    <row r="423" spans="1:9">
      <c r="A423" t="s">
        <v>14</v>
      </c>
      <c r="B423" t="s">
        <v>58</v>
      </c>
      <c r="C423" t="s">
        <v>9</v>
      </c>
      <c r="D423" t="s">
        <v>55</v>
      </c>
      <c r="E423" t="s">
        <v>27</v>
      </c>
      <c r="F423" s="1">
        <v>41933</v>
      </c>
      <c r="G423">
        <v>32</v>
      </c>
      <c r="H423">
        <v>0</v>
      </c>
      <c r="I423">
        <v>0</v>
      </c>
    </row>
    <row r="424" spans="1:9">
      <c r="A424" t="s">
        <v>14</v>
      </c>
      <c r="B424" t="s">
        <v>58</v>
      </c>
      <c r="C424" t="s">
        <v>9</v>
      </c>
      <c r="D424" t="s">
        <v>55</v>
      </c>
      <c r="E424" t="s">
        <v>27</v>
      </c>
      <c r="F424" s="1">
        <v>41933</v>
      </c>
      <c r="G424">
        <v>32</v>
      </c>
      <c r="H424">
        <v>0</v>
      </c>
      <c r="I424">
        <v>0</v>
      </c>
    </row>
    <row r="425" spans="1:9">
      <c r="A425" t="s">
        <v>14</v>
      </c>
      <c r="B425" t="s">
        <v>58</v>
      </c>
      <c r="C425" t="s">
        <v>9</v>
      </c>
      <c r="D425" t="s">
        <v>55</v>
      </c>
      <c r="E425" t="s">
        <v>27</v>
      </c>
      <c r="F425" s="1">
        <v>41933</v>
      </c>
      <c r="G425">
        <v>32</v>
      </c>
      <c r="H425">
        <v>0</v>
      </c>
      <c r="I425">
        <v>0</v>
      </c>
    </row>
    <row r="426" spans="1:9">
      <c r="A426" t="s">
        <v>14</v>
      </c>
      <c r="B426" t="s">
        <v>58</v>
      </c>
      <c r="C426" t="s">
        <v>9</v>
      </c>
      <c r="D426" t="s">
        <v>55</v>
      </c>
      <c r="E426" t="s">
        <v>27</v>
      </c>
      <c r="F426" s="1">
        <v>41933</v>
      </c>
      <c r="G426">
        <v>32</v>
      </c>
      <c r="H426">
        <v>0</v>
      </c>
      <c r="I426">
        <v>0</v>
      </c>
    </row>
    <row r="427" spans="1:9">
      <c r="A427" t="s">
        <v>14</v>
      </c>
      <c r="B427" t="s">
        <v>58</v>
      </c>
      <c r="C427" t="s">
        <v>9</v>
      </c>
      <c r="D427" t="s">
        <v>55</v>
      </c>
      <c r="E427" t="s">
        <v>27</v>
      </c>
      <c r="F427" s="1">
        <v>41933</v>
      </c>
      <c r="G427">
        <v>32</v>
      </c>
      <c r="H427">
        <v>0</v>
      </c>
      <c r="I427">
        <v>0</v>
      </c>
    </row>
    <row r="428" spans="1:9">
      <c r="A428" t="s">
        <v>14</v>
      </c>
      <c r="B428" t="s">
        <v>58</v>
      </c>
      <c r="C428" t="s">
        <v>16</v>
      </c>
      <c r="D428" t="s">
        <v>55</v>
      </c>
      <c r="E428" t="s">
        <v>27</v>
      </c>
      <c r="F428" s="1">
        <v>41933</v>
      </c>
      <c r="G428">
        <v>23</v>
      </c>
      <c r="H428">
        <v>0</v>
      </c>
      <c r="I428">
        <v>0</v>
      </c>
    </row>
    <row r="429" spans="1:9">
      <c r="A429" t="s">
        <v>14</v>
      </c>
      <c r="B429" t="s">
        <v>58</v>
      </c>
      <c r="C429" t="s">
        <v>16</v>
      </c>
      <c r="D429" t="s">
        <v>55</v>
      </c>
      <c r="E429" t="s">
        <v>27</v>
      </c>
      <c r="F429" s="1">
        <v>41933</v>
      </c>
      <c r="G429">
        <v>23</v>
      </c>
      <c r="H429">
        <v>0</v>
      </c>
      <c r="I429">
        <v>0</v>
      </c>
    </row>
    <row r="430" spans="1:9">
      <c r="A430" t="s">
        <v>14</v>
      </c>
      <c r="B430" t="s">
        <v>58</v>
      </c>
      <c r="C430" t="s">
        <v>16</v>
      </c>
      <c r="D430" t="s">
        <v>55</v>
      </c>
      <c r="E430" t="s">
        <v>27</v>
      </c>
      <c r="F430" s="1">
        <v>41933</v>
      </c>
      <c r="G430">
        <v>23</v>
      </c>
      <c r="H430">
        <v>0</v>
      </c>
      <c r="I430">
        <v>0</v>
      </c>
    </row>
    <row r="431" spans="1:9">
      <c r="A431" t="s">
        <v>14</v>
      </c>
      <c r="B431" t="s">
        <v>58</v>
      </c>
      <c r="C431" t="s">
        <v>16</v>
      </c>
      <c r="D431" t="s">
        <v>55</v>
      </c>
      <c r="E431" t="s">
        <v>27</v>
      </c>
      <c r="F431" s="1">
        <v>41933</v>
      </c>
      <c r="G431">
        <v>23</v>
      </c>
      <c r="H431">
        <v>0</v>
      </c>
      <c r="I431">
        <v>0</v>
      </c>
    </row>
    <row r="432" spans="1:9">
      <c r="A432" t="s">
        <v>14</v>
      </c>
      <c r="B432" t="s">
        <v>58</v>
      </c>
      <c r="C432" t="s">
        <v>16</v>
      </c>
      <c r="D432" t="s">
        <v>55</v>
      </c>
      <c r="E432" t="s">
        <v>27</v>
      </c>
      <c r="F432" s="1">
        <v>41933</v>
      </c>
      <c r="G432">
        <v>23</v>
      </c>
      <c r="H432">
        <v>0</v>
      </c>
      <c r="I432">
        <v>0</v>
      </c>
    </row>
    <row r="433" spans="1:9">
      <c r="A433" t="s">
        <v>14</v>
      </c>
      <c r="B433" t="s">
        <v>58</v>
      </c>
      <c r="C433" t="s">
        <v>16</v>
      </c>
      <c r="D433" t="s">
        <v>55</v>
      </c>
      <c r="E433" t="s">
        <v>27</v>
      </c>
      <c r="F433" s="1">
        <v>41933</v>
      </c>
      <c r="G433">
        <v>23</v>
      </c>
      <c r="H433">
        <v>0</v>
      </c>
      <c r="I433">
        <v>0</v>
      </c>
    </row>
    <row r="434" spans="1:9">
      <c r="A434" t="s">
        <v>14</v>
      </c>
      <c r="B434" t="s">
        <v>58</v>
      </c>
      <c r="C434" t="s">
        <v>16</v>
      </c>
      <c r="D434" t="s">
        <v>55</v>
      </c>
      <c r="E434" t="s">
        <v>27</v>
      </c>
      <c r="F434" s="1">
        <v>41933</v>
      </c>
      <c r="G434">
        <v>23</v>
      </c>
      <c r="H434">
        <v>0</v>
      </c>
      <c r="I434">
        <v>0</v>
      </c>
    </row>
    <row r="435" spans="1:9">
      <c r="A435" t="s">
        <v>14</v>
      </c>
      <c r="B435" t="s">
        <v>58</v>
      </c>
      <c r="C435" t="s">
        <v>16</v>
      </c>
      <c r="D435" t="s">
        <v>55</v>
      </c>
      <c r="E435" t="s">
        <v>27</v>
      </c>
      <c r="F435" s="1">
        <v>41933</v>
      </c>
      <c r="G435">
        <v>23</v>
      </c>
      <c r="H435">
        <v>0</v>
      </c>
      <c r="I435">
        <v>0</v>
      </c>
    </row>
    <row r="436" spans="1:9">
      <c r="A436" t="s">
        <v>14</v>
      </c>
      <c r="B436" t="s">
        <v>58</v>
      </c>
      <c r="C436" t="s">
        <v>16</v>
      </c>
      <c r="D436" t="s">
        <v>55</v>
      </c>
      <c r="E436" t="s">
        <v>27</v>
      </c>
      <c r="F436" s="1">
        <v>41933</v>
      </c>
      <c r="G436">
        <v>27</v>
      </c>
      <c r="H436">
        <v>0</v>
      </c>
      <c r="I436">
        <v>0</v>
      </c>
    </row>
    <row r="437" spans="1:9">
      <c r="A437" t="s">
        <v>14</v>
      </c>
      <c r="B437" t="s">
        <v>58</v>
      </c>
      <c r="C437" t="s">
        <v>16</v>
      </c>
      <c r="D437" t="s">
        <v>55</v>
      </c>
      <c r="E437" t="s">
        <v>27</v>
      </c>
      <c r="F437" s="1">
        <v>41933</v>
      </c>
      <c r="G437">
        <v>27</v>
      </c>
      <c r="H437">
        <v>0</v>
      </c>
      <c r="I437">
        <v>0</v>
      </c>
    </row>
    <row r="438" spans="1:9">
      <c r="A438" t="s">
        <v>14</v>
      </c>
      <c r="B438" t="s">
        <v>58</v>
      </c>
      <c r="C438" t="s">
        <v>16</v>
      </c>
      <c r="D438" t="s">
        <v>55</v>
      </c>
      <c r="E438" t="s">
        <v>27</v>
      </c>
      <c r="F438" s="1">
        <v>41933</v>
      </c>
      <c r="G438">
        <v>27</v>
      </c>
      <c r="H438">
        <v>0</v>
      </c>
      <c r="I438">
        <v>0</v>
      </c>
    </row>
    <row r="439" spans="1:9">
      <c r="A439" t="s">
        <v>14</v>
      </c>
      <c r="B439" t="s">
        <v>58</v>
      </c>
      <c r="C439" t="s">
        <v>16</v>
      </c>
      <c r="D439" t="s">
        <v>55</v>
      </c>
      <c r="E439" t="s">
        <v>27</v>
      </c>
      <c r="F439" s="1">
        <v>41933</v>
      </c>
      <c r="G439">
        <v>27</v>
      </c>
      <c r="H439">
        <v>0</v>
      </c>
      <c r="I439">
        <v>0</v>
      </c>
    </row>
    <row r="440" spans="1:9">
      <c r="A440" t="s">
        <v>14</v>
      </c>
      <c r="B440" t="s">
        <v>58</v>
      </c>
      <c r="C440" t="s">
        <v>16</v>
      </c>
      <c r="D440" t="s">
        <v>55</v>
      </c>
      <c r="E440" t="s">
        <v>27</v>
      </c>
      <c r="F440" s="1">
        <v>41933</v>
      </c>
      <c r="G440">
        <v>27</v>
      </c>
      <c r="H440">
        <v>0</v>
      </c>
      <c r="I440">
        <v>0</v>
      </c>
    </row>
    <row r="441" spans="1:9">
      <c r="A441" t="s">
        <v>14</v>
      </c>
      <c r="B441" t="s">
        <v>58</v>
      </c>
      <c r="C441" t="s">
        <v>16</v>
      </c>
      <c r="D441" t="s">
        <v>55</v>
      </c>
      <c r="E441" t="s">
        <v>27</v>
      </c>
      <c r="F441" s="1">
        <v>41933</v>
      </c>
      <c r="G441">
        <v>27</v>
      </c>
      <c r="H441">
        <v>0</v>
      </c>
      <c r="I441">
        <v>0</v>
      </c>
    </row>
    <row r="442" spans="1:9">
      <c r="A442" t="s">
        <v>14</v>
      </c>
      <c r="B442" t="s">
        <v>58</v>
      </c>
      <c r="C442" t="s">
        <v>16</v>
      </c>
      <c r="D442" t="s">
        <v>55</v>
      </c>
      <c r="E442" t="s">
        <v>27</v>
      </c>
      <c r="F442" s="1">
        <v>41933</v>
      </c>
      <c r="G442">
        <v>27</v>
      </c>
      <c r="H442">
        <v>0</v>
      </c>
      <c r="I442">
        <v>0</v>
      </c>
    </row>
    <row r="443" spans="1:9">
      <c r="A443" t="s">
        <v>14</v>
      </c>
      <c r="B443" t="s">
        <v>58</v>
      </c>
      <c r="C443" t="s">
        <v>16</v>
      </c>
      <c r="D443" t="s">
        <v>55</v>
      </c>
      <c r="E443" t="s">
        <v>27</v>
      </c>
      <c r="F443" s="1">
        <v>41933</v>
      </c>
      <c r="G443">
        <v>27</v>
      </c>
      <c r="H443">
        <v>0</v>
      </c>
      <c r="I443">
        <v>0</v>
      </c>
    </row>
    <row r="444" spans="1:9">
      <c r="A444" t="s">
        <v>14</v>
      </c>
      <c r="B444" t="s">
        <v>58</v>
      </c>
      <c r="C444" t="s">
        <v>16</v>
      </c>
      <c r="D444" t="s">
        <v>55</v>
      </c>
      <c r="E444" t="s">
        <v>27</v>
      </c>
      <c r="F444" s="1">
        <v>41932</v>
      </c>
      <c r="G444">
        <v>32</v>
      </c>
      <c r="H444">
        <v>16.5</v>
      </c>
      <c r="I444">
        <v>3.4</v>
      </c>
    </row>
    <row r="445" spans="1:9">
      <c r="A445" t="s">
        <v>14</v>
      </c>
      <c r="B445" t="s">
        <v>15</v>
      </c>
      <c r="C445" t="s">
        <v>9</v>
      </c>
      <c r="D445" t="s">
        <v>35</v>
      </c>
      <c r="E445" t="s">
        <v>27</v>
      </c>
      <c r="F445" s="1">
        <v>41931</v>
      </c>
      <c r="G445">
        <v>12</v>
      </c>
      <c r="H445">
        <v>0</v>
      </c>
      <c r="I445">
        <v>0</v>
      </c>
    </row>
    <row r="446" spans="1:9">
      <c r="A446" t="s">
        <v>14</v>
      </c>
      <c r="B446" t="s">
        <v>15</v>
      </c>
      <c r="C446" t="s">
        <v>9</v>
      </c>
      <c r="D446" t="s">
        <v>55</v>
      </c>
      <c r="E446" t="s">
        <v>27</v>
      </c>
      <c r="F446" s="1">
        <v>41932</v>
      </c>
      <c r="G446">
        <v>17</v>
      </c>
      <c r="H446">
        <v>0</v>
      </c>
      <c r="I446">
        <v>0</v>
      </c>
    </row>
    <row r="447" spans="1:9">
      <c r="A447" t="s">
        <v>14</v>
      </c>
      <c r="B447" t="s">
        <v>15</v>
      </c>
      <c r="C447" t="s">
        <v>9</v>
      </c>
      <c r="D447" t="s">
        <v>55</v>
      </c>
      <c r="E447" t="s">
        <v>27</v>
      </c>
      <c r="F447" s="1">
        <v>41932</v>
      </c>
      <c r="G447">
        <v>17</v>
      </c>
      <c r="H447">
        <v>0</v>
      </c>
      <c r="I447">
        <v>0</v>
      </c>
    </row>
    <row r="448" spans="1:9">
      <c r="A448" t="s">
        <v>14</v>
      </c>
      <c r="B448" t="s">
        <v>15</v>
      </c>
      <c r="C448" t="s">
        <v>9</v>
      </c>
      <c r="D448" t="s">
        <v>55</v>
      </c>
      <c r="E448" t="s">
        <v>27</v>
      </c>
      <c r="F448" s="1">
        <v>41933</v>
      </c>
      <c r="G448">
        <v>17</v>
      </c>
      <c r="H448">
        <v>0</v>
      </c>
      <c r="I448">
        <v>0</v>
      </c>
    </row>
    <row r="449" spans="1:9">
      <c r="A449" t="s">
        <v>14</v>
      </c>
      <c r="B449" t="s">
        <v>15</v>
      </c>
      <c r="C449" t="s">
        <v>9</v>
      </c>
      <c r="D449" t="s">
        <v>55</v>
      </c>
      <c r="E449" t="s">
        <v>27</v>
      </c>
      <c r="F449" s="1">
        <v>41933</v>
      </c>
      <c r="G449">
        <v>17</v>
      </c>
      <c r="H449">
        <v>0</v>
      </c>
      <c r="I449">
        <v>0</v>
      </c>
    </row>
    <row r="450" spans="1:9">
      <c r="A450" t="s">
        <v>14</v>
      </c>
      <c r="B450" t="s">
        <v>15</v>
      </c>
      <c r="C450" t="s">
        <v>9</v>
      </c>
      <c r="D450" t="s">
        <v>55</v>
      </c>
      <c r="E450" t="s">
        <v>27</v>
      </c>
      <c r="F450" s="1">
        <v>41933</v>
      </c>
      <c r="G450">
        <v>17</v>
      </c>
      <c r="H450">
        <v>0</v>
      </c>
      <c r="I450">
        <v>0</v>
      </c>
    </row>
    <row r="451" spans="1:9">
      <c r="A451" t="s">
        <v>14</v>
      </c>
      <c r="B451" t="s">
        <v>15</v>
      </c>
      <c r="C451" t="s">
        <v>9</v>
      </c>
      <c r="D451" t="s">
        <v>55</v>
      </c>
      <c r="E451" t="s">
        <v>27</v>
      </c>
      <c r="F451" s="1">
        <v>41933</v>
      </c>
      <c r="G451">
        <v>17</v>
      </c>
      <c r="H451">
        <v>0</v>
      </c>
      <c r="I451">
        <v>0</v>
      </c>
    </row>
    <row r="452" spans="1:9">
      <c r="A452" t="s">
        <v>14</v>
      </c>
      <c r="B452" t="s">
        <v>15</v>
      </c>
      <c r="C452" t="s">
        <v>9</v>
      </c>
      <c r="D452" t="s">
        <v>55</v>
      </c>
      <c r="E452" t="s">
        <v>27</v>
      </c>
      <c r="F452" s="1">
        <v>41933</v>
      </c>
      <c r="G452">
        <v>17</v>
      </c>
      <c r="H452">
        <v>0</v>
      </c>
      <c r="I452">
        <v>0</v>
      </c>
    </row>
    <row r="453" spans="1:9">
      <c r="A453" t="s">
        <v>14</v>
      </c>
      <c r="B453" t="s">
        <v>15</v>
      </c>
      <c r="C453" t="s">
        <v>9</v>
      </c>
      <c r="D453" t="s">
        <v>55</v>
      </c>
      <c r="E453" t="s">
        <v>27</v>
      </c>
      <c r="F453" s="1">
        <v>41933</v>
      </c>
      <c r="G453">
        <v>17</v>
      </c>
      <c r="H453">
        <v>0</v>
      </c>
      <c r="I453">
        <v>0</v>
      </c>
    </row>
    <row r="454" spans="1:9">
      <c r="A454" t="s">
        <v>14</v>
      </c>
      <c r="B454" t="s">
        <v>15</v>
      </c>
      <c r="C454" t="s">
        <v>9</v>
      </c>
      <c r="D454" t="s">
        <v>55</v>
      </c>
      <c r="E454" t="s">
        <v>27</v>
      </c>
      <c r="F454" s="1">
        <v>41933</v>
      </c>
      <c r="G454">
        <v>17</v>
      </c>
      <c r="H454">
        <v>0</v>
      </c>
      <c r="I454">
        <v>0</v>
      </c>
    </row>
    <row r="455" spans="1:9">
      <c r="A455" t="s">
        <v>14</v>
      </c>
      <c r="B455" t="s">
        <v>15</v>
      </c>
      <c r="C455" t="s">
        <v>9</v>
      </c>
      <c r="D455" t="s">
        <v>55</v>
      </c>
      <c r="E455" t="s">
        <v>27</v>
      </c>
      <c r="F455" s="1">
        <v>41933</v>
      </c>
      <c r="G455">
        <v>17</v>
      </c>
      <c r="H455">
        <v>9.6</v>
      </c>
      <c r="I455">
        <v>2.2999999999999998</v>
      </c>
    </row>
    <row r="456" spans="1:9">
      <c r="A456" t="s">
        <v>14</v>
      </c>
      <c r="B456" t="s">
        <v>15</v>
      </c>
      <c r="C456" t="s">
        <v>9</v>
      </c>
      <c r="D456" t="s">
        <v>29</v>
      </c>
      <c r="E456" t="s">
        <v>27</v>
      </c>
      <c r="F456" s="1">
        <v>41930</v>
      </c>
      <c r="G456">
        <v>20</v>
      </c>
      <c r="H456">
        <v>10.9</v>
      </c>
      <c r="I456">
        <v>2.8</v>
      </c>
    </row>
    <row r="457" spans="1:9">
      <c r="A457" t="s">
        <v>14</v>
      </c>
      <c r="B457" t="s">
        <v>15</v>
      </c>
      <c r="C457" t="s">
        <v>9</v>
      </c>
      <c r="D457" t="s">
        <v>29</v>
      </c>
      <c r="E457" t="s">
        <v>27</v>
      </c>
      <c r="F457" s="1">
        <v>41930</v>
      </c>
      <c r="G457">
        <v>20</v>
      </c>
      <c r="H457">
        <v>14.6</v>
      </c>
      <c r="I457">
        <v>2.9</v>
      </c>
    </row>
    <row r="458" spans="1:9">
      <c r="A458" t="s">
        <v>14</v>
      </c>
      <c r="B458" t="s">
        <v>15</v>
      </c>
      <c r="C458" t="s">
        <v>9</v>
      </c>
      <c r="D458" t="s">
        <v>29</v>
      </c>
      <c r="E458" t="s">
        <v>27</v>
      </c>
      <c r="F458" s="1">
        <v>41930</v>
      </c>
      <c r="G458">
        <v>21</v>
      </c>
      <c r="H458">
        <v>11.3</v>
      </c>
      <c r="I458">
        <v>2.2000000000000002</v>
      </c>
    </row>
    <row r="459" spans="1:9">
      <c r="A459" t="s">
        <v>14</v>
      </c>
      <c r="B459" t="s">
        <v>15</v>
      </c>
      <c r="C459" t="s">
        <v>9</v>
      </c>
      <c r="D459" t="s">
        <v>6</v>
      </c>
      <c r="E459" t="s">
        <v>27</v>
      </c>
      <c r="F459" s="1">
        <v>41922</v>
      </c>
      <c r="G459">
        <v>22</v>
      </c>
      <c r="H459">
        <v>0</v>
      </c>
      <c r="I459">
        <v>0</v>
      </c>
    </row>
    <row r="460" spans="1:9">
      <c r="A460" t="s">
        <v>14</v>
      </c>
      <c r="B460" t="s">
        <v>15</v>
      </c>
      <c r="C460" t="s">
        <v>9</v>
      </c>
      <c r="D460" t="s">
        <v>6</v>
      </c>
      <c r="E460" t="s">
        <v>27</v>
      </c>
      <c r="F460" s="1">
        <v>41922</v>
      </c>
      <c r="G460">
        <v>22</v>
      </c>
      <c r="H460">
        <v>0</v>
      </c>
      <c r="I460">
        <v>0</v>
      </c>
    </row>
    <row r="461" spans="1:9">
      <c r="A461" t="s">
        <v>14</v>
      </c>
      <c r="B461" t="s">
        <v>15</v>
      </c>
      <c r="C461" t="s">
        <v>9</v>
      </c>
      <c r="D461" t="s">
        <v>6</v>
      </c>
      <c r="E461" t="s">
        <v>27</v>
      </c>
      <c r="F461" s="1">
        <v>41922</v>
      </c>
      <c r="G461">
        <v>22</v>
      </c>
      <c r="H461">
        <v>0</v>
      </c>
      <c r="I461">
        <v>0</v>
      </c>
    </row>
    <row r="462" spans="1:9">
      <c r="A462" t="s">
        <v>14</v>
      </c>
      <c r="B462" t="s">
        <v>15</v>
      </c>
      <c r="C462" t="s">
        <v>9</v>
      </c>
      <c r="D462" t="s">
        <v>29</v>
      </c>
      <c r="E462" t="s">
        <v>27</v>
      </c>
      <c r="F462" s="1">
        <v>41930</v>
      </c>
      <c r="G462">
        <v>22</v>
      </c>
      <c r="H462">
        <v>0</v>
      </c>
      <c r="I462">
        <v>0</v>
      </c>
    </row>
    <row r="463" spans="1:9">
      <c r="A463" t="s">
        <v>14</v>
      </c>
      <c r="B463" t="s">
        <v>15</v>
      </c>
      <c r="C463" t="s">
        <v>9</v>
      </c>
      <c r="D463" t="s">
        <v>29</v>
      </c>
      <c r="E463" t="s">
        <v>27</v>
      </c>
      <c r="F463" s="1">
        <v>41930</v>
      </c>
      <c r="G463">
        <v>22</v>
      </c>
      <c r="H463">
        <v>0</v>
      </c>
      <c r="I463">
        <v>0</v>
      </c>
    </row>
    <row r="464" spans="1:9">
      <c r="A464" t="s">
        <v>14</v>
      </c>
      <c r="B464" t="s">
        <v>15</v>
      </c>
      <c r="C464" t="s">
        <v>9</v>
      </c>
      <c r="D464" t="s">
        <v>29</v>
      </c>
      <c r="E464" t="s">
        <v>27</v>
      </c>
      <c r="F464" s="1">
        <v>41930</v>
      </c>
      <c r="G464">
        <v>22</v>
      </c>
      <c r="H464">
        <v>12.2</v>
      </c>
      <c r="I464">
        <v>3.5</v>
      </c>
    </row>
    <row r="465" spans="1:9">
      <c r="A465" t="s">
        <v>14</v>
      </c>
      <c r="B465" t="s">
        <v>15</v>
      </c>
      <c r="C465" t="s">
        <v>9</v>
      </c>
      <c r="D465" t="s">
        <v>29</v>
      </c>
      <c r="E465" t="s">
        <v>27</v>
      </c>
      <c r="F465" s="1">
        <v>41930</v>
      </c>
      <c r="G465">
        <v>23</v>
      </c>
      <c r="H465">
        <v>10</v>
      </c>
      <c r="I465">
        <v>3.6</v>
      </c>
    </row>
    <row r="466" spans="1:9">
      <c r="A466" t="s">
        <v>14</v>
      </c>
      <c r="B466" t="s">
        <v>15</v>
      </c>
      <c r="C466" t="s">
        <v>9</v>
      </c>
      <c r="D466" t="s">
        <v>6</v>
      </c>
      <c r="E466" t="s">
        <v>27</v>
      </c>
      <c r="F466" s="1">
        <v>41922</v>
      </c>
      <c r="G466">
        <v>23</v>
      </c>
      <c r="H466">
        <v>10.3</v>
      </c>
      <c r="I466">
        <v>6</v>
      </c>
    </row>
    <row r="467" spans="1:9">
      <c r="A467" t="s">
        <v>14</v>
      </c>
      <c r="B467" t="s">
        <v>15</v>
      </c>
      <c r="C467" t="s">
        <v>9</v>
      </c>
      <c r="D467" t="s">
        <v>28</v>
      </c>
      <c r="E467" t="s">
        <v>27</v>
      </c>
      <c r="F467" s="1">
        <v>41929</v>
      </c>
      <c r="G467">
        <v>23</v>
      </c>
      <c r="H467">
        <v>11</v>
      </c>
      <c r="I467">
        <v>3.2</v>
      </c>
    </row>
    <row r="468" spans="1:9">
      <c r="A468" t="s">
        <v>14</v>
      </c>
      <c r="B468" t="s">
        <v>15</v>
      </c>
      <c r="C468" t="s">
        <v>9</v>
      </c>
      <c r="D468" t="s">
        <v>29</v>
      </c>
      <c r="E468" t="s">
        <v>27</v>
      </c>
      <c r="F468" s="1">
        <v>41930</v>
      </c>
      <c r="G468">
        <v>23</v>
      </c>
      <c r="H468">
        <v>11.1</v>
      </c>
      <c r="I468">
        <v>2.9</v>
      </c>
    </row>
    <row r="469" spans="1:9">
      <c r="A469" t="s">
        <v>14</v>
      </c>
      <c r="B469" t="s">
        <v>15</v>
      </c>
      <c r="C469" t="s">
        <v>9</v>
      </c>
      <c r="D469" t="s">
        <v>35</v>
      </c>
      <c r="E469" t="s">
        <v>27</v>
      </c>
      <c r="F469" s="1">
        <v>41931</v>
      </c>
      <c r="G469">
        <v>23</v>
      </c>
      <c r="H469">
        <v>12.2</v>
      </c>
      <c r="I469">
        <v>3.1</v>
      </c>
    </row>
    <row r="470" spans="1:9">
      <c r="A470" t="s">
        <v>14</v>
      </c>
      <c r="B470" t="s">
        <v>15</v>
      </c>
      <c r="C470" t="s">
        <v>9</v>
      </c>
      <c r="D470" t="s">
        <v>29</v>
      </c>
      <c r="E470" t="s">
        <v>27</v>
      </c>
      <c r="F470" s="1">
        <v>41930</v>
      </c>
      <c r="G470">
        <v>23</v>
      </c>
      <c r="H470">
        <v>13.5</v>
      </c>
      <c r="I470">
        <v>6.4</v>
      </c>
    </row>
    <row r="471" spans="1:9">
      <c r="A471" t="s">
        <v>14</v>
      </c>
      <c r="B471" t="s">
        <v>15</v>
      </c>
      <c r="C471" t="s">
        <v>9</v>
      </c>
      <c r="D471" t="s">
        <v>55</v>
      </c>
      <c r="E471" t="s">
        <v>27</v>
      </c>
      <c r="F471" s="1">
        <v>41933</v>
      </c>
      <c r="G471">
        <v>24</v>
      </c>
      <c r="H471">
        <v>0</v>
      </c>
      <c r="I471">
        <v>0</v>
      </c>
    </row>
    <row r="472" spans="1:9">
      <c r="A472" t="s">
        <v>14</v>
      </c>
      <c r="B472" t="s">
        <v>15</v>
      </c>
      <c r="C472" t="s">
        <v>9</v>
      </c>
      <c r="D472" t="s">
        <v>55</v>
      </c>
      <c r="E472" t="s">
        <v>27</v>
      </c>
      <c r="F472" s="1">
        <v>41933</v>
      </c>
      <c r="G472">
        <v>24</v>
      </c>
      <c r="H472">
        <v>0</v>
      </c>
      <c r="I472">
        <v>0</v>
      </c>
    </row>
    <row r="473" spans="1:9">
      <c r="A473" t="s">
        <v>14</v>
      </c>
      <c r="B473" t="s">
        <v>15</v>
      </c>
      <c r="C473" t="s">
        <v>9</v>
      </c>
      <c r="D473" t="s">
        <v>55</v>
      </c>
      <c r="E473" t="s">
        <v>27</v>
      </c>
      <c r="F473" s="1">
        <v>41933</v>
      </c>
      <c r="G473">
        <v>24</v>
      </c>
      <c r="H473">
        <v>0</v>
      </c>
      <c r="I473">
        <v>0</v>
      </c>
    </row>
    <row r="474" spans="1:9">
      <c r="A474" t="s">
        <v>14</v>
      </c>
      <c r="B474" t="s">
        <v>15</v>
      </c>
      <c r="C474" t="s">
        <v>9</v>
      </c>
      <c r="D474" t="s">
        <v>55</v>
      </c>
      <c r="E474" t="s">
        <v>27</v>
      </c>
      <c r="F474" s="1">
        <v>41933</v>
      </c>
      <c r="G474">
        <v>24</v>
      </c>
      <c r="H474">
        <v>0</v>
      </c>
      <c r="I474">
        <v>0</v>
      </c>
    </row>
    <row r="475" spans="1:9">
      <c r="A475" t="s">
        <v>14</v>
      </c>
      <c r="B475" t="s">
        <v>15</v>
      </c>
      <c r="C475" t="s">
        <v>9</v>
      </c>
      <c r="D475" t="s">
        <v>28</v>
      </c>
      <c r="E475" t="s">
        <v>27</v>
      </c>
      <c r="F475" s="1">
        <v>41929</v>
      </c>
      <c r="G475">
        <v>24</v>
      </c>
      <c r="H475">
        <v>11</v>
      </c>
      <c r="I475">
        <v>2</v>
      </c>
    </row>
    <row r="476" spans="1:9">
      <c r="A476" t="s">
        <v>14</v>
      </c>
      <c r="B476" t="s">
        <v>15</v>
      </c>
      <c r="C476" t="s">
        <v>9</v>
      </c>
      <c r="D476" t="s">
        <v>55</v>
      </c>
      <c r="E476" t="s">
        <v>27</v>
      </c>
      <c r="F476" s="1">
        <v>41933</v>
      </c>
      <c r="G476">
        <v>24</v>
      </c>
      <c r="H476">
        <v>15.3</v>
      </c>
      <c r="I476">
        <v>2.5</v>
      </c>
    </row>
    <row r="477" spans="1:9">
      <c r="A477" t="s">
        <v>14</v>
      </c>
      <c r="B477" t="s">
        <v>15</v>
      </c>
      <c r="C477" t="s">
        <v>9</v>
      </c>
      <c r="D477" t="s">
        <v>55</v>
      </c>
      <c r="E477" t="s">
        <v>27</v>
      </c>
      <c r="F477" s="1">
        <v>41933</v>
      </c>
      <c r="G477">
        <v>24</v>
      </c>
      <c r="H477">
        <v>17</v>
      </c>
      <c r="I477">
        <v>3</v>
      </c>
    </row>
    <row r="478" spans="1:9">
      <c r="A478" t="s">
        <v>14</v>
      </c>
      <c r="B478" t="s">
        <v>15</v>
      </c>
      <c r="C478" t="s">
        <v>9</v>
      </c>
      <c r="D478" t="s">
        <v>55</v>
      </c>
      <c r="E478" t="s">
        <v>27</v>
      </c>
      <c r="F478" s="1">
        <v>41933</v>
      </c>
      <c r="G478">
        <v>24</v>
      </c>
      <c r="H478">
        <v>19.100000000000001</v>
      </c>
      <c r="I478">
        <v>3</v>
      </c>
    </row>
    <row r="479" spans="1:9">
      <c r="A479" t="s">
        <v>14</v>
      </c>
      <c r="B479" t="s">
        <v>15</v>
      </c>
      <c r="C479" t="s">
        <v>9</v>
      </c>
      <c r="D479" t="s">
        <v>18</v>
      </c>
      <c r="E479" t="s">
        <v>27</v>
      </c>
      <c r="F479" s="1">
        <v>41929</v>
      </c>
      <c r="G479">
        <v>25</v>
      </c>
      <c r="H479">
        <v>12.2</v>
      </c>
      <c r="I479">
        <v>3</v>
      </c>
    </row>
    <row r="480" spans="1:9">
      <c r="A480" t="s">
        <v>14</v>
      </c>
      <c r="B480" t="s">
        <v>15</v>
      </c>
      <c r="C480" t="s">
        <v>9</v>
      </c>
      <c r="D480" t="s">
        <v>18</v>
      </c>
      <c r="E480" t="s">
        <v>27</v>
      </c>
      <c r="F480" s="1">
        <v>41929</v>
      </c>
      <c r="G480">
        <v>25</v>
      </c>
      <c r="H480">
        <v>13</v>
      </c>
      <c r="I480">
        <v>2.9</v>
      </c>
    </row>
    <row r="481" spans="1:9">
      <c r="A481" t="s">
        <v>14</v>
      </c>
      <c r="B481" t="s">
        <v>15</v>
      </c>
      <c r="C481" t="s">
        <v>9</v>
      </c>
      <c r="D481" t="s">
        <v>18</v>
      </c>
      <c r="E481" t="s">
        <v>27</v>
      </c>
      <c r="F481" s="1">
        <v>41929</v>
      </c>
      <c r="G481">
        <v>25</v>
      </c>
      <c r="H481">
        <v>15.1</v>
      </c>
      <c r="I481">
        <v>3.9</v>
      </c>
    </row>
    <row r="482" spans="1:9">
      <c r="A482" t="s">
        <v>14</v>
      </c>
      <c r="B482" t="s">
        <v>15</v>
      </c>
      <c r="C482" t="s">
        <v>9</v>
      </c>
      <c r="D482" t="s">
        <v>18</v>
      </c>
      <c r="E482" t="s">
        <v>27</v>
      </c>
      <c r="F482" s="1">
        <v>41929</v>
      </c>
      <c r="G482">
        <v>26</v>
      </c>
      <c r="H482">
        <v>9.6999999999999993</v>
      </c>
      <c r="I482">
        <v>4.7</v>
      </c>
    </row>
    <row r="483" spans="1:9">
      <c r="A483" t="s">
        <v>14</v>
      </c>
      <c r="B483" t="s">
        <v>15</v>
      </c>
      <c r="C483" t="s">
        <v>9</v>
      </c>
      <c r="D483" t="s">
        <v>35</v>
      </c>
      <c r="E483" t="s">
        <v>27</v>
      </c>
      <c r="F483" s="1">
        <v>41931</v>
      </c>
      <c r="G483">
        <v>26</v>
      </c>
      <c r="H483">
        <v>14.3</v>
      </c>
      <c r="I483">
        <v>2.4</v>
      </c>
    </row>
    <row r="484" spans="1:9">
      <c r="A484" t="s">
        <v>14</v>
      </c>
      <c r="B484" t="s">
        <v>15</v>
      </c>
      <c r="C484" t="s">
        <v>9</v>
      </c>
      <c r="D484" t="s">
        <v>55</v>
      </c>
      <c r="E484" t="s">
        <v>27</v>
      </c>
      <c r="F484" s="1">
        <v>41933</v>
      </c>
      <c r="G484">
        <v>30</v>
      </c>
      <c r="H484">
        <v>0</v>
      </c>
      <c r="I484">
        <v>0</v>
      </c>
    </row>
    <row r="485" spans="1:9">
      <c r="A485" t="s">
        <v>14</v>
      </c>
      <c r="B485" t="s">
        <v>15</v>
      </c>
      <c r="C485" t="s">
        <v>9</v>
      </c>
      <c r="D485" t="s">
        <v>55</v>
      </c>
      <c r="E485" t="s">
        <v>27</v>
      </c>
      <c r="F485" s="1">
        <v>41933</v>
      </c>
      <c r="G485">
        <v>30</v>
      </c>
      <c r="H485">
        <v>0</v>
      </c>
      <c r="I485">
        <v>0</v>
      </c>
    </row>
    <row r="486" spans="1:9">
      <c r="A486" t="s">
        <v>14</v>
      </c>
      <c r="B486" t="s">
        <v>15</v>
      </c>
      <c r="C486" t="s">
        <v>9</v>
      </c>
      <c r="D486" t="s">
        <v>55</v>
      </c>
      <c r="E486" t="s">
        <v>27</v>
      </c>
      <c r="F486" s="1">
        <v>41933</v>
      </c>
      <c r="G486">
        <v>30</v>
      </c>
      <c r="H486">
        <v>0</v>
      </c>
      <c r="I486">
        <v>0</v>
      </c>
    </row>
    <row r="487" spans="1:9">
      <c r="A487" t="s">
        <v>14</v>
      </c>
      <c r="B487" t="s">
        <v>15</v>
      </c>
      <c r="C487" t="s">
        <v>9</v>
      </c>
      <c r="D487" t="s">
        <v>55</v>
      </c>
      <c r="E487" t="s">
        <v>27</v>
      </c>
      <c r="F487" s="1">
        <v>41933</v>
      </c>
      <c r="G487">
        <v>30</v>
      </c>
      <c r="H487">
        <v>0</v>
      </c>
      <c r="I487">
        <v>0</v>
      </c>
    </row>
    <row r="488" spans="1:9">
      <c r="A488" t="s">
        <v>14</v>
      </c>
      <c r="B488" t="s">
        <v>15</v>
      </c>
      <c r="C488" t="s">
        <v>9</v>
      </c>
      <c r="D488" t="s">
        <v>55</v>
      </c>
      <c r="E488" t="s">
        <v>27</v>
      </c>
      <c r="F488" s="1">
        <v>41933</v>
      </c>
      <c r="G488">
        <v>30</v>
      </c>
      <c r="H488">
        <v>0</v>
      </c>
      <c r="I488">
        <v>0</v>
      </c>
    </row>
    <row r="489" spans="1:9">
      <c r="A489" t="s">
        <v>14</v>
      </c>
      <c r="B489" t="s">
        <v>15</v>
      </c>
      <c r="C489" t="s">
        <v>9</v>
      </c>
      <c r="D489" t="s">
        <v>55</v>
      </c>
      <c r="E489" t="s">
        <v>27</v>
      </c>
      <c r="F489" s="1">
        <v>41933</v>
      </c>
      <c r="G489">
        <v>30</v>
      </c>
      <c r="H489">
        <v>0</v>
      </c>
      <c r="I489">
        <v>0</v>
      </c>
    </row>
    <row r="490" spans="1:9">
      <c r="A490" t="s">
        <v>14</v>
      </c>
      <c r="B490" t="s">
        <v>15</v>
      </c>
      <c r="C490" t="s">
        <v>9</v>
      </c>
      <c r="D490" t="s">
        <v>55</v>
      </c>
      <c r="E490" t="s">
        <v>27</v>
      </c>
      <c r="F490" s="1">
        <v>41933</v>
      </c>
      <c r="G490">
        <v>30</v>
      </c>
      <c r="H490">
        <v>0</v>
      </c>
      <c r="I490">
        <v>0</v>
      </c>
    </row>
    <row r="491" spans="1:9">
      <c r="A491" t="s">
        <v>14</v>
      </c>
      <c r="B491" t="s">
        <v>15</v>
      </c>
      <c r="C491" t="s">
        <v>9</v>
      </c>
      <c r="D491" t="s">
        <v>55</v>
      </c>
      <c r="E491" t="s">
        <v>27</v>
      </c>
      <c r="F491" s="1">
        <v>41933</v>
      </c>
      <c r="G491">
        <v>30</v>
      </c>
      <c r="H491">
        <v>0</v>
      </c>
      <c r="I491">
        <v>0</v>
      </c>
    </row>
    <row r="492" spans="1:9">
      <c r="A492" t="s">
        <v>14</v>
      </c>
      <c r="B492" t="s">
        <v>15</v>
      </c>
      <c r="C492" t="s">
        <v>9</v>
      </c>
      <c r="D492" t="s">
        <v>55</v>
      </c>
      <c r="E492" t="s">
        <v>27</v>
      </c>
      <c r="F492" s="1">
        <v>41933</v>
      </c>
      <c r="G492">
        <v>30</v>
      </c>
      <c r="H492">
        <v>0</v>
      </c>
      <c r="I492">
        <v>0</v>
      </c>
    </row>
    <row r="493" spans="1:9">
      <c r="A493" t="s">
        <v>14</v>
      </c>
      <c r="B493" t="s">
        <v>15</v>
      </c>
      <c r="C493" t="s">
        <v>9</v>
      </c>
      <c r="D493" t="s">
        <v>55</v>
      </c>
      <c r="E493" t="s">
        <v>27</v>
      </c>
      <c r="F493" s="1">
        <v>41933</v>
      </c>
      <c r="G493">
        <v>30</v>
      </c>
      <c r="H493">
        <v>0</v>
      </c>
      <c r="I493">
        <v>0</v>
      </c>
    </row>
    <row r="494" spans="1:9">
      <c r="A494" t="s">
        <v>14</v>
      </c>
      <c r="B494" t="s">
        <v>15</v>
      </c>
      <c r="C494" t="s">
        <v>9</v>
      </c>
      <c r="D494" t="s">
        <v>55</v>
      </c>
      <c r="E494" t="s">
        <v>27</v>
      </c>
      <c r="F494" s="1">
        <v>41933</v>
      </c>
      <c r="G494">
        <v>30</v>
      </c>
      <c r="H494">
        <v>0</v>
      </c>
      <c r="I494">
        <v>0</v>
      </c>
    </row>
    <row r="495" spans="1:9">
      <c r="A495" t="s">
        <v>14</v>
      </c>
      <c r="B495" t="s">
        <v>15</v>
      </c>
      <c r="C495" t="s">
        <v>9</v>
      </c>
      <c r="D495" t="s">
        <v>55</v>
      </c>
      <c r="E495" t="s">
        <v>27</v>
      </c>
      <c r="F495" s="1">
        <v>41933</v>
      </c>
      <c r="G495">
        <v>30</v>
      </c>
      <c r="H495">
        <v>7.3</v>
      </c>
      <c r="I495">
        <v>2.6</v>
      </c>
    </row>
    <row r="496" spans="1:9">
      <c r="A496" t="s">
        <v>14</v>
      </c>
      <c r="B496" t="s">
        <v>15</v>
      </c>
      <c r="C496" t="s">
        <v>9</v>
      </c>
      <c r="D496" t="s">
        <v>55</v>
      </c>
      <c r="E496" t="s">
        <v>27</v>
      </c>
      <c r="F496" s="1">
        <v>41933</v>
      </c>
      <c r="G496">
        <v>30</v>
      </c>
      <c r="H496">
        <v>7.8</v>
      </c>
      <c r="I496">
        <v>2.7</v>
      </c>
    </row>
    <row r="497" spans="1:9">
      <c r="A497" t="s">
        <v>14</v>
      </c>
      <c r="B497" t="s">
        <v>15</v>
      </c>
      <c r="C497" t="s">
        <v>16</v>
      </c>
      <c r="D497" t="s">
        <v>18</v>
      </c>
      <c r="E497" t="s">
        <v>27</v>
      </c>
      <c r="F497" s="1">
        <v>41929</v>
      </c>
      <c r="G497">
        <v>20</v>
      </c>
      <c r="H497">
        <v>8.1999999999999993</v>
      </c>
      <c r="I497">
        <v>2.9</v>
      </c>
    </row>
    <row r="498" spans="1:9">
      <c r="A498" t="s">
        <v>14</v>
      </c>
      <c r="B498" t="s">
        <v>15</v>
      </c>
      <c r="C498" t="s">
        <v>16</v>
      </c>
      <c r="D498" t="s">
        <v>55</v>
      </c>
      <c r="E498" t="s">
        <v>27</v>
      </c>
      <c r="F498" s="1">
        <v>41932</v>
      </c>
      <c r="G498">
        <v>22</v>
      </c>
      <c r="H498">
        <v>10.4</v>
      </c>
      <c r="I498">
        <v>1.9</v>
      </c>
    </row>
    <row r="499" spans="1:9">
      <c r="A499" t="s">
        <v>14</v>
      </c>
      <c r="B499" t="s">
        <v>15</v>
      </c>
      <c r="C499" t="s">
        <v>16</v>
      </c>
      <c r="D499" t="s">
        <v>18</v>
      </c>
      <c r="E499" t="s">
        <v>27</v>
      </c>
      <c r="F499" s="1">
        <v>41929</v>
      </c>
      <c r="G499">
        <v>22</v>
      </c>
      <c r="H499">
        <v>12</v>
      </c>
      <c r="I499">
        <v>2.9</v>
      </c>
    </row>
    <row r="500" spans="1:9">
      <c r="A500" t="s">
        <v>14</v>
      </c>
      <c r="B500" t="s">
        <v>15</v>
      </c>
      <c r="C500" t="s">
        <v>16</v>
      </c>
      <c r="D500" t="s">
        <v>35</v>
      </c>
      <c r="E500" t="s">
        <v>27</v>
      </c>
      <c r="F500" s="1">
        <v>41931</v>
      </c>
      <c r="G500">
        <v>24</v>
      </c>
      <c r="H500">
        <v>0</v>
      </c>
      <c r="I500">
        <v>0</v>
      </c>
    </row>
    <row r="501" spans="1:9">
      <c r="A501" t="s">
        <v>14</v>
      </c>
      <c r="B501" t="s">
        <v>15</v>
      </c>
      <c r="C501" t="s">
        <v>16</v>
      </c>
      <c r="D501" t="s">
        <v>35</v>
      </c>
      <c r="E501" t="s">
        <v>27</v>
      </c>
      <c r="F501" s="1">
        <v>41931</v>
      </c>
      <c r="G501">
        <v>24</v>
      </c>
      <c r="H501">
        <v>0</v>
      </c>
      <c r="I501">
        <v>0</v>
      </c>
    </row>
    <row r="502" spans="1:9">
      <c r="A502" t="s">
        <v>14</v>
      </c>
      <c r="B502" t="s">
        <v>15</v>
      </c>
      <c r="C502" t="s">
        <v>16</v>
      </c>
      <c r="D502" t="s">
        <v>55</v>
      </c>
      <c r="E502" t="s">
        <v>27</v>
      </c>
      <c r="F502" s="1">
        <v>41932</v>
      </c>
      <c r="G502">
        <v>24</v>
      </c>
      <c r="H502">
        <v>0</v>
      </c>
      <c r="I502">
        <v>0</v>
      </c>
    </row>
    <row r="503" spans="1:9">
      <c r="A503" t="s">
        <v>14</v>
      </c>
      <c r="B503" t="s">
        <v>15</v>
      </c>
      <c r="C503" t="s">
        <v>16</v>
      </c>
      <c r="D503" t="s">
        <v>55</v>
      </c>
      <c r="E503" t="s">
        <v>27</v>
      </c>
      <c r="F503" s="1">
        <v>41932</v>
      </c>
      <c r="G503">
        <v>24</v>
      </c>
      <c r="H503">
        <v>0</v>
      </c>
      <c r="I503">
        <v>0</v>
      </c>
    </row>
    <row r="504" spans="1:9">
      <c r="A504" t="s">
        <v>14</v>
      </c>
      <c r="B504" t="s">
        <v>15</v>
      </c>
      <c r="C504" t="s">
        <v>16</v>
      </c>
      <c r="D504" t="s">
        <v>55</v>
      </c>
      <c r="E504" t="s">
        <v>27</v>
      </c>
      <c r="F504" s="1">
        <v>41932</v>
      </c>
      <c r="G504">
        <v>24</v>
      </c>
      <c r="H504">
        <v>0</v>
      </c>
      <c r="I504">
        <v>0</v>
      </c>
    </row>
    <row r="505" spans="1:9">
      <c r="A505" t="s">
        <v>14</v>
      </c>
      <c r="B505" t="s">
        <v>15</v>
      </c>
      <c r="C505" t="s">
        <v>16</v>
      </c>
      <c r="D505" t="s">
        <v>55</v>
      </c>
      <c r="E505" t="s">
        <v>27</v>
      </c>
      <c r="F505" s="1">
        <v>41933</v>
      </c>
      <c r="G505">
        <v>24</v>
      </c>
      <c r="H505">
        <v>0</v>
      </c>
      <c r="I505">
        <v>0</v>
      </c>
    </row>
    <row r="506" spans="1:9">
      <c r="A506" t="s">
        <v>14</v>
      </c>
      <c r="B506" t="s">
        <v>15</v>
      </c>
      <c r="C506" t="s">
        <v>16</v>
      </c>
      <c r="D506" t="s">
        <v>35</v>
      </c>
      <c r="E506" t="s">
        <v>27</v>
      </c>
      <c r="F506" s="1">
        <v>41931</v>
      </c>
      <c r="G506">
        <v>24</v>
      </c>
      <c r="H506">
        <v>12.9</v>
      </c>
      <c r="I506">
        <v>2.2999999999999998</v>
      </c>
    </row>
    <row r="507" spans="1:9">
      <c r="A507" t="s">
        <v>14</v>
      </c>
      <c r="B507" t="s">
        <v>15</v>
      </c>
      <c r="C507" t="s">
        <v>16</v>
      </c>
      <c r="D507" t="s">
        <v>55</v>
      </c>
      <c r="E507" t="s">
        <v>27</v>
      </c>
      <c r="F507" s="1">
        <v>41933</v>
      </c>
      <c r="G507">
        <v>26</v>
      </c>
      <c r="H507">
        <v>0</v>
      </c>
      <c r="I507">
        <v>0</v>
      </c>
    </row>
    <row r="508" spans="1:9">
      <c r="A508" t="s">
        <v>14</v>
      </c>
      <c r="B508" t="s">
        <v>15</v>
      </c>
      <c r="C508" t="s">
        <v>16</v>
      </c>
      <c r="D508" t="s">
        <v>55</v>
      </c>
      <c r="E508" t="s">
        <v>27</v>
      </c>
      <c r="F508" s="1">
        <v>41933</v>
      </c>
      <c r="G508">
        <v>26</v>
      </c>
      <c r="H508">
        <v>0</v>
      </c>
      <c r="I508">
        <v>0</v>
      </c>
    </row>
    <row r="509" spans="1:9">
      <c r="A509" t="s">
        <v>14</v>
      </c>
      <c r="B509" t="s">
        <v>15</v>
      </c>
      <c r="C509" t="s">
        <v>16</v>
      </c>
      <c r="D509" t="s">
        <v>55</v>
      </c>
      <c r="E509" t="s">
        <v>27</v>
      </c>
      <c r="F509" s="1">
        <v>41933</v>
      </c>
      <c r="G509">
        <v>26</v>
      </c>
      <c r="H509">
        <v>0</v>
      </c>
      <c r="I509">
        <v>0</v>
      </c>
    </row>
    <row r="510" spans="1:9">
      <c r="A510" t="s">
        <v>14</v>
      </c>
      <c r="B510" t="s">
        <v>15</v>
      </c>
      <c r="C510" t="s">
        <v>16</v>
      </c>
      <c r="D510" t="s">
        <v>55</v>
      </c>
      <c r="E510" t="s">
        <v>27</v>
      </c>
      <c r="F510" s="1">
        <v>41933</v>
      </c>
      <c r="G510">
        <v>26</v>
      </c>
      <c r="H510">
        <v>0</v>
      </c>
      <c r="I510">
        <v>0</v>
      </c>
    </row>
    <row r="511" spans="1:9">
      <c r="A511" t="s">
        <v>14</v>
      </c>
      <c r="B511" t="s">
        <v>15</v>
      </c>
      <c r="C511" t="s">
        <v>16</v>
      </c>
      <c r="D511" t="s">
        <v>55</v>
      </c>
      <c r="E511" t="s">
        <v>27</v>
      </c>
      <c r="F511" s="1">
        <v>41933</v>
      </c>
      <c r="G511">
        <v>26</v>
      </c>
      <c r="H511">
        <v>0</v>
      </c>
      <c r="I511">
        <v>0</v>
      </c>
    </row>
    <row r="512" spans="1:9">
      <c r="A512" t="s">
        <v>14</v>
      </c>
      <c r="B512" t="s">
        <v>15</v>
      </c>
      <c r="C512" t="s">
        <v>16</v>
      </c>
      <c r="D512" t="s">
        <v>55</v>
      </c>
      <c r="E512" t="s">
        <v>27</v>
      </c>
      <c r="F512" s="1">
        <v>41933</v>
      </c>
      <c r="G512">
        <v>26</v>
      </c>
      <c r="H512">
        <v>0</v>
      </c>
      <c r="I512">
        <v>0</v>
      </c>
    </row>
    <row r="513" spans="1:9">
      <c r="A513" t="s">
        <v>14</v>
      </c>
      <c r="B513" t="s">
        <v>15</v>
      </c>
      <c r="C513" t="s">
        <v>16</v>
      </c>
      <c r="D513" t="s">
        <v>55</v>
      </c>
      <c r="E513" t="s">
        <v>27</v>
      </c>
      <c r="F513" s="1">
        <v>41933</v>
      </c>
      <c r="G513">
        <v>26</v>
      </c>
      <c r="H513">
        <v>13.5</v>
      </c>
      <c r="I513">
        <v>3.8</v>
      </c>
    </row>
    <row r="514" spans="1:9">
      <c r="A514" t="s">
        <v>14</v>
      </c>
      <c r="B514" t="s">
        <v>15</v>
      </c>
      <c r="C514" t="s">
        <v>16</v>
      </c>
      <c r="D514" t="s">
        <v>55</v>
      </c>
      <c r="E514" t="s">
        <v>27</v>
      </c>
      <c r="F514" s="1">
        <v>41933</v>
      </c>
      <c r="G514">
        <v>26</v>
      </c>
      <c r="H514">
        <v>15.8</v>
      </c>
      <c r="I514">
        <v>3</v>
      </c>
    </row>
    <row r="515" spans="1:9">
      <c r="A515" t="s">
        <v>14</v>
      </c>
      <c r="B515" t="s">
        <v>15</v>
      </c>
      <c r="C515" t="s">
        <v>16</v>
      </c>
      <c r="D515" t="s">
        <v>29</v>
      </c>
      <c r="E515" t="s">
        <v>27</v>
      </c>
      <c r="F515" s="1">
        <v>41930</v>
      </c>
      <c r="G515">
        <v>27</v>
      </c>
      <c r="H515">
        <v>9.1999999999999993</v>
      </c>
      <c r="I515">
        <v>4.8</v>
      </c>
    </row>
    <row r="516" spans="1:9">
      <c r="A516" t="s">
        <v>14</v>
      </c>
      <c r="B516" t="s">
        <v>15</v>
      </c>
      <c r="C516" t="s">
        <v>16</v>
      </c>
      <c r="D516" t="s">
        <v>55</v>
      </c>
      <c r="E516" t="s">
        <v>27</v>
      </c>
      <c r="F516" s="1">
        <v>41933</v>
      </c>
      <c r="G516">
        <v>27</v>
      </c>
      <c r="H516">
        <v>12.5</v>
      </c>
      <c r="I516">
        <v>3.6</v>
      </c>
    </row>
    <row r="517" spans="1:9">
      <c r="A517" t="s">
        <v>14</v>
      </c>
      <c r="B517" t="s">
        <v>15</v>
      </c>
      <c r="C517" t="s">
        <v>16</v>
      </c>
      <c r="D517" t="s">
        <v>55</v>
      </c>
      <c r="E517" t="s">
        <v>27</v>
      </c>
      <c r="F517" s="1">
        <v>41932</v>
      </c>
      <c r="G517">
        <v>27</v>
      </c>
      <c r="H517">
        <v>14.4</v>
      </c>
      <c r="I517">
        <v>3</v>
      </c>
    </row>
    <row r="518" spans="1:9">
      <c r="A518" t="s">
        <v>14</v>
      </c>
      <c r="B518" t="s">
        <v>15</v>
      </c>
      <c r="C518" t="s">
        <v>16</v>
      </c>
      <c r="D518" t="s">
        <v>55</v>
      </c>
      <c r="E518" t="s">
        <v>27</v>
      </c>
      <c r="F518" s="1">
        <v>41933</v>
      </c>
      <c r="G518">
        <v>27</v>
      </c>
      <c r="H518">
        <v>16.600000000000001</v>
      </c>
      <c r="I518">
        <v>2.4</v>
      </c>
    </row>
    <row r="519" spans="1:9">
      <c r="A519" t="s">
        <v>14</v>
      </c>
      <c r="B519" t="s">
        <v>15</v>
      </c>
      <c r="C519" t="s">
        <v>16</v>
      </c>
      <c r="D519" t="s">
        <v>55</v>
      </c>
      <c r="E519" t="s">
        <v>27</v>
      </c>
      <c r="F519" s="1">
        <v>41933</v>
      </c>
      <c r="G519">
        <v>27</v>
      </c>
      <c r="H519">
        <v>16.899999999999999</v>
      </c>
      <c r="I519">
        <v>3</v>
      </c>
    </row>
    <row r="520" spans="1:9">
      <c r="A520" t="s">
        <v>14</v>
      </c>
      <c r="B520" t="s">
        <v>15</v>
      </c>
      <c r="C520" t="s">
        <v>16</v>
      </c>
      <c r="D520" t="s">
        <v>55</v>
      </c>
      <c r="E520" t="s">
        <v>27</v>
      </c>
      <c r="F520" s="1">
        <v>41933</v>
      </c>
      <c r="G520">
        <v>27</v>
      </c>
      <c r="H520">
        <v>18.399999999999999</v>
      </c>
      <c r="I520">
        <v>3</v>
      </c>
    </row>
    <row r="521" spans="1:9">
      <c r="A521" t="s">
        <v>14</v>
      </c>
      <c r="B521" t="s">
        <v>15</v>
      </c>
      <c r="C521" t="s">
        <v>16</v>
      </c>
      <c r="D521" t="s">
        <v>55</v>
      </c>
      <c r="E521" t="s">
        <v>27</v>
      </c>
      <c r="F521" s="1">
        <v>41933</v>
      </c>
      <c r="G521">
        <v>27</v>
      </c>
      <c r="H521">
        <v>19.8</v>
      </c>
      <c r="I521">
        <v>2</v>
      </c>
    </row>
    <row r="522" spans="1:9">
      <c r="A522" t="s">
        <v>14</v>
      </c>
      <c r="B522" t="s">
        <v>15</v>
      </c>
      <c r="C522" t="s">
        <v>16</v>
      </c>
      <c r="D522" t="s">
        <v>55</v>
      </c>
      <c r="E522" t="s">
        <v>27</v>
      </c>
      <c r="F522" s="1">
        <v>41933</v>
      </c>
      <c r="G522">
        <v>27</v>
      </c>
      <c r="H522">
        <v>20.8</v>
      </c>
      <c r="I522">
        <v>3.9</v>
      </c>
    </row>
    <row r="523" spans="1:9">
      <c r="A523" t="s">
        <v>14</v>
      </c>
      <c r="B523" t="s">
        <v>15</v>
      </c>
      <c r="C523" t="s">
        <v>16</v>
      </c>
      <c r="D523" t="s">
        <v>55</v>
      </c>
      <c r="E523" t="s">
        <v>27</v>
      </c>
      <c r="F523" s="1">
        <v>41933</v>
      </c>
      <c r="G523">
        <v>28</v>
      </c>
      <c r="H523">
        <v>0</v>
      </c>
      <c r="I523">
        <v>0</v>
      </c>
    </row>
    <row r="524" spans="1:9">
      <c r="A524" t="s">
        <v>14</v>
      </c>
      <c r="B524" t="s">
        <v>15</v>
      </c>
      <c r="C524" t="s">
        <v>16</v>
      </c>
      <c r="D524" t="s">
        <v>55</v>
      </c>
      <c r="E524" t="s">
        <v>27</v>
      </c>
      <c r="F524" s="1">
        <v>41933</v>
      </c>
      <c r="G524">
        <v>28</v>
      </c>
      <c r="H524">
        <v>0</v>
      </c>
      <c r="I524">
        <v>0</v>
      </c>
    </row>
    <row r="525" spans="1:9">
      <c r="A525" t="s">
        <v>14</v>
      </c>
      <c r="B525" t="s">
        <v>15</v>
      </c>
      <c r="C525" t="s">
        <v>16</v>
      </c>
      <c r="D525" t="s">
        <v>55</v>
      </c>
      <c r="E525" t="s">
        <v>27</v>
      </c>
      <c r="F525" s="1">
        <v>41933</v>
      </c>
      <c r="G525">
        <v>28</v>
      </c>
      <c r="H525">
        <v>15.5</v>
      </c>
      <c r="I525">
        <v>3.9</v>
      </c>
    </row>
    <row r="526" spans="1:9">
      <c r="A526" t="s">
        <v>14</v>
      </c>
      <c r="B526" t="s">
        <v>15</v>
      </c>
      <c r="C526" t="s">
        <v>16</v>
      </c>
      <c r="D526" t="s">
        <v>18</v>
      </c>
      <c r="E526" t="s">
        <v>27</v>
      </c>
      <c r="F526" s="1">
        <v>41929</v>
      </c>
      <c r="G526">
        <v>30</v>
      </c>
      <c r="H526">
        <v>12.5</v>
      </c>
      <c r="I526">
        <v>3.7</v>
      </c>
    </row>
    <row r="527" spans="1:9">
      <c r="A527" t="s">
        <v>14</v>
      </c>
      <c r="B527" t="s">
        <v>15</v>
      </c>
      <c r="C527" t="s">
        <v>16</v>
      </c>
      <c r="D527" t="s">
        <v>29</v>
      </c>
      <c r="E527" t="s">
        <v>27</v>
      </c>
      <c r="F527" s="1">
        <v>41930</v>
      </c>
      <c r="G527">
        <v>30</v>
      </c>
      <c r="H527">
        <v>18.7</v>
      </c>
      <c r="I527">
        <v>3.9</v>
      </c>
    </row>
    <row r="528" spans="1:9">
      <c r="A528" t="s">
        <v>14</v>
      </c>
      <c r="B528" t="s">
        <v>15</v>
      </c>
      <c r="C528" t="s">
        <v>16</v>
      </c>
      <c r="D528" t="s">
        <v>29</v>
      </c>
      <c r="E528" t="s">
        <v>27</v>
      </c>
      <c r="F528" s="1">
        <v>41930</v>
      </c>
      <c r="G528">
        <v>30</v>
      </c>
      <c r="H528">
        <v>19.600000000000001</v>
      </c>
      <c r="I528">
        <v>4.8</v>
      </c>
    </row>
    <row r="529" spans="1:9">
      <c r="A529" t="s">
        <v>14</v>
      </c>
      <c r="B529" t="s">
        <v>15</v>
      </c>
      <c r="C529" t="s">
        <v>16</v>
      </c>
      <c r="D529" t="s">
        <v>29</v>
      </c>
      <c r="E529" t="s">
        <v>27</v>
      </c>
      <c r="F529" s="1">
        <v>41930</v>
      </c>
      <c r="G529">
        <v>32</v>
      </c>
      <c r="H529">
        <v>8.9</v>
      </c>
      <c r="I529">
        <v>5</v>
      </c>
    </row>
    <row r="530" spans="1:9">
      <c r="A530" t="s">
        <v>14</v>
      </c>
      <c r="B530" t="s">
        <v>15</v>
      </c>
      <c r="C530" t="s">
        <v>16</v>
      </c>
      <c r="D530" t="s">
        <v>29</v>
      </c>
      <c r="E530" t="s">
        <v>27</v>
      </c>
      <c r="F530" s="1">
        <v>41930</v>
      </c>
      <c r="G530">
        <v>32</v>
      </c>
      <c r="H530">
        <v>11.4</v>
      </c>
      <c r="I530">
        <v>4</v>
      </c>
    </row>
    <row r="531" spans="1:9">
      <c r="A531" t="s">
        <v>14</v>
      </c>
      <c r="B531" t="s">
        <v>15</v>
      </c>
      <c r="C531" t="s">
        <v>16</v>
      </c>
      <c r="D531" t="s">
        <v>29</v>
      </c>
      <c r="E531" t="s">
        <v>27</v>
      </c>
      <c r="F531" s="1">
        <v>41930</v>
      </c>
      <c r="G531">
        <v>32</v>
      </c>
      <c r="H531">
        <v>13.3</v>
      </c>
      <c r="I531">
        <v>5.5</v>
      </c>
    </row>
    <row r="532" spans="1:9">
      <c r="A532" t="s">
        <v>14</v>
      </c>
      <c r="B532" t="s">
        <v>15</v>
      </c>
      <c r="C532" t="s">
        <v>16</v>
      </c>
      <c r="D532" t="s">
        <v>29</v>
      </c>
      <c r="E532" t="s">
        <v>27</v>
      </c>
      <c r="F532" s="1">
        <v>41930</v>
      </c>
      <c r="G532">
        <v>32</v>
      </c>
      <c r="H532">
        <v>13.6</v>
      </c>
      <c r="I532">
        <v>5.5</v>
      </c>
    </row>
    <row r="533" spans="1:9">
      <c r="A533" t="s">
        <v>14</v>
      </c>
      <c r="B533" t="s">
        <v>15</v>
      </c>
      <c r="C533" t="s">
        <v>16</v>
      </c>
      <c r="D533" t="s">
        <v>29</v>
      </c>
      <c r="E533" t="s">
        <v>27</v>
      </c>
      <c r="F533" s="1">
        <v>41930</v>
      </c>
      <c r="G533">
        <v>32</v>
      </c>
      <c r="H533">
        <v>17.8</v>
      </c>
      <c r="I533">
        <v>8.4</v>
      </c>
    </row>
    <row r="534" spans="1:9">
      <c r="A534" t="s">
        <v>14</v>
      </c>
      <c r="B534" t="s">
        <v>15</v>
      </c>
      <c r="C534" t="s">
        <v>16</v>
      </c>
      <c r="D534" t="s">
        <v>6</v>
      </c>
      <c r="E534" t="s">
        <v>27</v>
      </c>
      <c r="F534" s="1">
        <v>41922</v>
      </c>
      <c r="G534">
        <v>33</v>
      </c>
      <c r="H534">
        <v>9.1999999999999993</v>
      </c>
      <c r="I534">
        <v>7.1</v>
      </c>
    </row>
    <row r="535" spans="1:9">
      <c r="A535" t="s">
        <v>14</v>
      </c>
      <c r="B535" t="s">
        <v>15</v>
      </c>
      <c r="C535" t="s">
        <v>16</v>
      </c>
      <c r="D535" t="s">
        <v>6</v>
      </c>
      <c r="E535" t="s">
        <v>27</v>
      </c>
      <c r="F535" s="1">
        <v>41922</v>
      </c>
      <c r="G535">
        <v>33</v>
      </c>
      <c r="H535">
        <v>12.5</v>
      </c>
      <c r="I535">
        <v>8.9</v>
      </c>
    </row>
    <row r="536" spans="1:9">
      <c r="A536" t="s">
        <v>14</v>
      </c>
      <c r="B536" t="s">
        <v>15</v>
      </c>
      <c r="C536" t="s">
        <v>16</v>
      </c>
      <c r="D536" t="s">
        <v>6</v>
      </c>
      <c r="E536" t="s">
        <v>27</v>
      </c>
      <c r="F536" s="1">
        <v>41922</v>
      </c>
      <c r="G536">
        <v>33</v>
      </c>
      <c r="H536">
        <v>19.7</v>
      </c>
      <c r="I536">
        <v>8.8000000000000007</v>
      </c>
    </row>
    <row r="537" spans="1:9">
      <c r="A537" t="s">
        <v>14</v>
      </c>
      <c r="B537" t="s">
        <v>15</v>
      </c>
      <c r="C537" t="s">
        <v>16</v>
      </c>
      <c r="D537" t="s">
        <v>29</v>
      </c>
      <c r="E537" t="s">
        <v>27</v>
      </c>
      <c r="F537" s="1">
        <v>41930</v>
      </c>
      <c r="G537">
        <v>33</v>
      </c>
      <c r="H537">
        <v>20.3</v>
      </c>
      <c r="I537">
        <v>3.6</v>
      </c>
    </row>
    <row r="538" spans="1:9">
      <c r="A538" t="s">
        <v>14</v>
      </c>
      <c r="B538" t="s">
        <v>15</v>
      </c>
      <c r="C538" t="s">
        <v>16</v>
      </c>
      <c r="D538" t="s">
        <v>35</v>
      </c>
      <c r="E538" t="s">
        <v>27</v>
      </c>
      <c r="F538" s="1">
        <v>41931</v>
      </c>
      <c r="G538">
        <v>34</v>
      </c>
      <c r="H538">
        <v>15.8</v>
      </c>
      <c r="I538">
        <v>2.6</v>
      </c>
    </row>
    <row r="539" spans="1:9">
      <c r="A539" t="s">
        <v>14</v>
      </c>
      <c r="B539" t="s">
        <v>15</v>
      </c>
      <c r="C539" t="s">
        <v>16</v>
      </c>
      <c r="D539" t="s">
        <v>35</v>
      </c>
      <c r="E539" t="s">
        <v>27</v>
      </c>
      <c r="F539" s="1">
        <v>41931</v>
      </c>
      <c r="G539">
        <v>34</v>
      </c>
      <c r="H539">
        <v>17.7</v>
      </c>
      <c r="I539">
        <v>2.9</v>
      </c>
    </row>
    <row r="540" spans="1:9">
      <c r="A540" t="s">
        <v>14</v>
      </c>
      <c r="B540" t="s">
        <v>54</v>
      </c>
      <c r="C540" t="s">
        <v>9</v>
      </c>
      <c r="D540" t="s">
        <v>55</v>
      </c>
      <c r="E540" t="s">
        <v>27</v>
      </c>
      <c r="F540" s="1">
        <v>41932</v>
      </c>
      <c r="G540">
        <v>22</v>
      </c>
      <c r="H540">
        <v>0</v>
      </c>
      <c r="I540">
        <v>0</v>
      </c>
    </row>
    <row r="541" spans="1:9">
      <c r="A541" t="s">
        <v>14</v>
      </c>
      <c r="B541" t="s">
        <v>54</v>
      </c>
      <c r="C541" t="s">
        <v>9</v>
      </c>
      <c r="D541" t="s">
        <v>55</v>
      </c>
      <c r="E541" t="s">
        <v>27</v>
      </c>
      <c r="F541" s="1">
        <v>41932</v>
      </c>
      <c r="G541">
        <v>22</v>
      </c>
      <c r="H541">
        <v>0</v>
      </c>
      <c r="I541">
        <v>0</v>
      </c>
    </row>
    <row r="542" spans="1:9">
      <c r="A542" t="s">
        <v>14</v>
      </c>
      <c r="B542" t="s">
        <v>54</v>
      </c>
      <c r="C542" t="s">
        <v>9</v>
      </c>
      <c r="D542" t="s">
        <v>35</v>
      </c>
      <c r="E542" t="s">
        <v>27</v>
      </c>
      <c r="F542" s="1">
        <v>41931</v>
      </c>
      <c r="G542">
        <v>29</v>
      </c>
      <c r="H542">
        <v>14.4</v>
      </c>
      <c r="I542">
        <v>3.2</v>
      </c>
    </row>
    <row r="543" spans="1:9">
      <c r="A543" t="s">
        <v>14</v>
      </c>
      <c r="B543" t="s">
        <v>54</v>
      </c>
      <c r="C543" t="s">
        <v>9</v>
      </c>
      <c r="D543" t="s">
        <v>35</v>
      </c>
      <c r="E543" t="s">
        <v>27</v>
      </c>
      <c r="F543" s="1">
        <v>41931</v>
      </c>
      <c r="G543">
        <v>29</v>
      </c>
      <c r="H543">
        <v>18.8</v>
      </c>
      <c r="I543">
        <v>2.7</v>
      </c>
    </row>
    <row r="544" spans="1:9">
      <c r="A544" t="s">
        <v>14</v>
      </c>
      <c r="B544" t="s">
        <v>23</v>
      </c>
      <c r="C544" t="s">
        <v>9</v>
      </c>
      <c r="D544" t="s">
        <v>55</v>
      </c>
      <c r="E544" t="s">
        <v>27</v>
      </c>
      <c r="F544" s="1">
        <v>41933</v>
      </c>
      <c r="G544">
        <v>16</v>
      </c>
      <c r="H544">
        <v>0</v>
      </c>
      <c r="I544">
        <v>0</v>
      </c>
    </row>
    <row r="545" spans="1:9">
      <c r="A545" t="s">
        <v>14</v>
      </c>
      <c r="B545" t="s">
        <v>23</v>
      </c>
      <c r="C545" t="s">
        <v>9</v>
      </c>
      <c r="D545" t="s">
        <v>55</v>
      </c>
      <c r="E545" t="s">
        <v>27</v>
      </c>
      <c r="F545" s="1">
        <v>41933</v>
      </c>
      <c r="G545">
        <v>16</v>
      </c>
      <c r="H545">
        <v>0</v>
      </c>
      <c r="I545">
        <v>0</v>
      </c>
    </row>
    <row r="546" spans="1:9">
      <c r="A546" t="s">
        <v>14</v>
      </c>
      <c r="B546" t="s">
        <v>23</v>
      </c>
      <c r="C546" t="s">
        <v>9</v>
      </c>
      <c r="D546" t="s">
        <v>55</v>
      </c>
      <c r="E546" t="s">
        <v>27</v>
      </c>
      <c r="F546" s="1">
        <v>41933</v>
      </c>
      <c r="G546">
        <v>16</v>
      </c>
      <c r="H546">
        <v>0</v>
      </c>
      <c r="I546">
        <v>0</v>
      </c>
    </row>
    <row r="547" spans="1:9">
      <c r="A547" t="s">
        <v>14</v>
      </c>
      <c r="B547" t="s">
        <v>23</v>
      </c>
      <c r="C547" t="s">
        <v>9</v>
      </c>
      <c r="D547" t="s">
        <v>55</v>
      </c>
      <c r="E547" t="s">
        <v>27</v>
      </c>
      <c r="F547" s="1">
        <v>41933</v>
      </c>
      <c r="G547">
        <v>16</v>
      </c>
      <c r="H547">
        <v>0</v>
      </c>
      <c r="I547">
        <v>0</v>
      </c>
    </row>
    <row r="548" spans="1:9">
      <c r="A548" t="s">
        <v>14</v>
      </c>
      <c r="B548" t="s">
        <v>23</v>
      </c>
      <c r="C548" t="s">
        <v>9</v>
      </c>
      <c r="D548" t="s">
        <v>55</v>
      </c>
      <c r="E548" t="s">
        <v>27</v>
      </c>
      <c r="F548" s="1">
        <v>41933</v>
      </c>
      <c r="G548">
        <v>16</v>
      </c>
      <c r="H548">
        <v>0</v>
      </c>
      <c r="I548">
        <v>0</v>
      </c>
    </row>
    <row r="549" spans="1:9">
      <c r="A549" t="s">
        <v>14</v>
      </c>
      <c r="B549" t="s">
        <v>23</v>
      </c>
      <c r="C549" t="s">
        <v>9</v>
      </c>
      <c r="D549" t="s">
        <v>55</v>
      </c>
      <c r="E549" t="s">
        <v>27</v>
      </c>
      <c r="F549" s="1">
        <v>41933</v>
      </c>
      <c r="G549">
        <v>16</v>
      </c>
      <c r="H549">
        <v>0</v>
      </c>
      <c r="I549">
        <v>0</v>
      </c>
    </row>
    <row r="550" spans="1:9">
      <c r="A550" t="s">
        <v>14</v>
      </c>
      <c r="B550" t="s">
        <v>23</v>
      </c>
      <c r="C550" t="s">
        <v>9</v>
      </c>
      <c r="D550" t="s">
        <v>55</v>
      </c>
      <c r="E550" t="s">
        <v>27</v>
      </c>
      <c r="F550" s="1">
        <v>41933</v>
      </c>
      <c r="G550">
        <v>16</v>
      </c>
      <c r="H550">
        <v>0</v>
      </c>
      <c r="I550">
        <v>0</v>
      </c>
    </row>
    <row r="551" spans="1:9">
      <c r="A551" t="s">
        <v>14</v>
      </c>
      <c r="B551" t="s">
        <v>23</v>
      </c>
      <c r="C551" t="s">
        <v>9</v>
      </c>
      <c r="D551" t="s">
        <v>55</v>
      </c>
      <c r="E551" t="s">
        <v>27</v>
      </c>
      <c r="F551" s="1">
        <v>41933</v>
      </c>
      <c r="G551">
        <v>16</v>
      </c>
      <c r="H551">
        <v>0</v>
      </c>
      <c r="I551">
        <v>0</v>
      </c>
    </row>
    <row r="552" spans="1:9">
      <c r="A552" t="s">
        <v>14</v>
      </c>
      <c r="B552" t="s">
        <v>23</v>
      </c>
      <c r="C552" t="s">
        <v>9</v>
      </c>
      <c r="D552" t="s">
        <v>55</v>
      </c>
      <c r="E552" t="s">
        <v>27</v>
      </c>
      <c r="F552" s="1">
        <v>41933</v>
      </c>
      <c r="G552">
        <v>16</v>
      </c>
      <c r="H552">
        <v>0</v>
      </c>
      <c r="I552">
        <v>0</v>
      </c>
    </row>
    <row r="553" spans="1:9">
      <c r="A553" t="s">
        <v>14</v>
      </c>
      <c r="B553" t="s">
        <v>23</v>
      </c>
      <c r="C553" t="s">
        <v>9</v>
      </c>
      <c r="D553" t="s">
        <v>55</v>
      </c>
      <c r="E553" t="s">
        <v>27</v>
      </c>
      <c r="F553" s="1">
        <v>41933</v>
      </c>
      <c r="G553">
        <v>16</v>
      </c>
      <c r="H553">
        <v>0</v>
      </c>
      <c r="I553">
        <v>0</v>
      </c>
    </row>
    <row r="554" spans="1:9">
      <c r="A554" t="s">
        <v>14</v>
      </c>
      <c r="B554" t="s">
        <v>23</v>
      </c>
      <c r="C554" t="s">
        <v>9</v>
      </c>
      <c r="D554" t="s">
        <v>55</v>
      </c>
      <c r="E554" t="s">
        <v>27</v>
      </c>
      <c r="F554" s="1">
        <v>41933</v>
      </c>
      <c r="G554">
        <v>16</v>
      </c>
      <c r="H554">
        <v>0</v>
      </c>
      <c r="I554">
        <v>0</v>
      </c>
    </row>
    <row r="555" spans="1:9">
      <c r="A555" t="s">
        <v>14</v>
      </c>
      <c r="B555" t="s">
        <v>23</v>
      </c>
      <c r="C555" t="s">
        <v>9</v>
      </c>
      <c r="D555" t="s">
        <v>55</v>
      </c>
      <c r="E555" t="s">
        <v>27</v>
      </c>
      <c r="F555" s="1">
        <v>41933</v>
      </c>
      <c r="G555">
        <v>16</v>
      </c>
      <c r="H555">
        <v>0</v>
      </c>
      <c r="I555">
        <v>0</v>
      </c>
    </row>
    <row r="556" spans="1:9">
      <c r="A556" t="s">
        <v>14</v>
      </c>
      <c r="B556" t="s">
        <v>23</v>
      </c>
      <c r="C556" t="s">
        <v>9</v>
      </c>
      <c r="D556" t="s">
        <v>55</v>
      </c>
      <c r="E556" t="s">
        <v>27</v>
      </c>
      <c r="F556" s="1">
        <v>41933</v>
      </c>
      <c r="G556">
        <v>16</v>
      </c>
      <c r="H556">
        <v>0</v>
      </c>
      <c r="I556">
        <v>0</v>
      </c>
    </row>
    <row r="557" spans="1:9">
      <c r="A557" t="s">
        <v>14</v>
      </c>
      <c r="B557" t="s">
        <v>23</v>
      </c>
      <c r="C557" t="s">
        <v>9</v>
      </c>
      <c r="D557" t="s">
        <v>55</v>
      </c>
      <c r="E557" t="s">
        <v>27</v>
      </c>
      <c r="F557" s="1">
        <v>41933</v>
      </c>
      <c r="G557">
        <v>16</v>
      </c>
      <c r="H557">
        <v>0</v>
      </c>
      <c r="I557">
        <v>0</v>
      </c>
    </row>
    <row r="558" spans="1:9">
      <c r="A558" t="s">
        <v>14</v>
      </c>
      <c r="B558" t="s">
        <v>23</v>
      </c>
      <c r="C558" t="s">
        <v>9</v>
      </c>
      <c r="D558" t="s">
        <v>55</v>
      </c>
      <c r="E558" t="s">
        <v>27</v>
      </c>
      <c r="F558" s="1">
        <v>41933</v>
      </c>
      <c r="G558">
        <v>16</v>
      </c>
      <c r="H558">
        <v>0</v>
      </c>
      <c r="I558">
        <v>0</v>
      </c>
    </row>
    <row r="559" spans="1:9">
      <c r="A559" t="s">
        <v>14</v>
      </c>
      <c r="B559" t="s">
        <v>23</v>
      </c>
      <c r="C559" t="s">
        <v>9</v>
      </c>
      <c r="D559" t="s">
        <v>55</v>
      </c>
      <c r="E559" t="s">
        <v>27</v>
      </c>
      <c r="F559" s="1">
        <v>41933</v>
      </c>
      <c r="G559">
        <v>16</v>
      </c>
      <c r="H559">
        <v>0</v>
      </c>
      <c r="I559">
        <v>0</v>
      </c>
    </row>
    <row r="560" spans="1:9">
      <c r="A560" t="s">
        <v>14</v>
      </c>
      <c r="B560" t="s">
        <v>23</v>
      </c>
      <c r="C560" t="s">
        <v>9</v>
      </c>
      <c r="D560" t="s">
        <v>55</v>
      </c>
      <c r="E560" t="s">
        <v>27</v>
      </c>
      <c r="F560" s="1">
        <v>41933</v>
      </c>
      <c r="G560">
        <v>16</v>
      </c>
      <c r="H560">
        <v>0</v>
      </c>
      <c r="I560">
        <v>0</v>
      </c>
    </row>
    <row r="561" spans="1:9">
      <c r="A561" t="s">
        <v>14</v>
      </c>
      <c r="B561" t="s">
        <v>23</v>
      </c>
      <c r="C561" t="s">
        <v>9</v>
      </c>
      <c r="D561" t="s">
        <v>55</v>
      </c>
      <c r="E561" t="s">
        <v>27</v>
      </c>
      <c r="F561" s="1">
        <v>41933</v>
      </c>
      <c r="G561">
        <v>16</v>
      </c>
      <c r="H561">
        <v>0</v>
      </c>
      <c r="I561">
        <v>0</v>
      </c>
    </row>
    <row r="562" spans="1:9">
      <c r="A562" t="s">
        <v>14</v>
      </c>
      <c r="B562" t="s">
        <v>23</v>
      </c>
      <c r="C562" t="s">
        <v>9</v>
      </c>
      <c r="D562" t="s">
        <v>55</v>
      </c>
      <c r="E562" t="s">
        <v>27</v>
      </c>
      <c r="F562" s="1">
        <v>41933</v>
      </c>
      <c r="G562">
        <v>16</v>
      </c>
      <c r="H562">
        <v>0</v>
      </c>
      <c r="I562">
        <v>0</v>
      </c>
    </row>
    <row r="563" spans="1:9">
      <c r="A563" t="s">
        <v>14</v>
      </c>
      <c r="B563" t="s">
        <v>23</v>
      </c>
      <c r="C563" t="s">
        <v>9</v>
      </c>
      <c r="D563" t="s">
        <v>55</v>
      </c>
      <c r="E563" t="s">
        <v>27</v>
      </c>
      <c r="F563" s="1">
        <v>41933</v>
      </c>
      <c r="G563">
        <v>16</v>
      </c>
      <c r="H563">
        <v>0</v>
      </c>
      <c r="I563">
        <v>0</v>
      </c>
    </row>
    <row r="564" spans="1:9">
      <c r="A564" t="s">
        <v>14</v>
      </c>
      <c r="B564" t="s">
        <v>23</v>
      </c>
      <c r="C564" t="s">
        <v>9</v>
      </c>
      <c r="D564" t="s">
        <v>55</v>
      </c>
      <c r="E564" t="s">
        <v>27</v>
      </c>
      <c r="F564" s="1">
        <v>41933</v>
      </c>
      <c r="G564">
        <v>16</v>
      </c>
      <c r="H564">
        <v>0</v>
      </c>
      <c r="I564">
        <v>0</v>
      </c>
    </row>
    <row r="565" spans="1:9">
      <c r="A565" t="s">
        <v>14</v>
      </c>
      <c r="B565" t="s">
        <v>23</v>
      </c>
      <c r="C565" t="s">
        <v>9</v>
      </c>
      <c r="D565" t="s">
        <v>55</v>
      </c>
      <c r="E565" t="s">
        <v>27</v>
      </c>
      <c r="F565" s="1">
        <v>41933</v>
      </c>
      <c r="G565">
        <v>16</v>
      </c>
      <c r="H565">
        <v>0</v>
      </c>
      <c r="I565">
        <v>0</v>
      </c>
    </row>
    <row r="566" spans="1:9">
      <c r="A566" t="s">
        <v>14</v>
      </c>
      <c r="B566" t="s">
        <v>23</v>
      </c>
      <c r="C566" t="s">
        <v>9</v>
      </c>
      <c r="D566" t="s">
        <v>55</v>
      </c>
      <c r="E566" t="s">
        <v>27</v>
      </c>
      <c r="F566" s="1">
        <v>41933</v>
      </c>
      <c r="G566">
        <v>16</v>
      </c>
      <c r="H566">
        <v>0</v>
      </c>
      <c r="I566">
        <v>0</v>
      </c>
    </row>
    <row r="567" spans="1:9">
      <c r="A567" t="s">
        <v>14</v>
      </c>
      <c r="B567" t="s">
        <v>23</v>
      </c>
      <c r="C567" t="s">
        <v>9</v>
      </c>
      <c r="D567" t="s">
        <v>55</v>
      </c>
      <c r="E567" t="s">
        <v>27</v>
      </c>
      <c r="F567" s="1">
        <v>41933</v>
      </c>
      <c r="G567">
        <v>16</v>
      </c>
      <c r="H567">
        <v>0</v>
      </c>
      <c r="I567">
        <v>0</v>
      </c>
    </row>
    <row r="568" spans="1:9">
      <c r="A568" t="s">
        <v>14</v>
      </c>
      <c r="B568" t="s">
        <v>23</v>
      </c>
      <c r="C568" t="s">
        <v>9</v>
      </c>
      <c r="D568" t="s">
        <v>55</v>
      </c>
      <c r="E568" t="s">
        <v>27</v>
      </c>
      <c r="F568" s="1">
        <v>41933</v>
      </c>
      <c r="G568">
        <v>16</v>
      </c>
      <c r="H568">
        <v>0</v>
      </c>
      <c r="I568">
        <v>0</v>
      </c>
    </row>
    <row r="569" spans="1:9">
      <c r="A569" t="s">
        <v>14</v>
      </c>
      <c r="B569" t="s">
        <v>23</v>
      </c>
      <c r="C569" t="s">
        <v>9</v>
      </c>
      <c r="D569" t="s">
        <v>55</v>
      </c>
      <c r="E569" t="s">
        <v>27</v>
      </c>
      <c r="F569" s="1">
        <v>41933</v>
      </c>
      <c r="G569">
        <v>16</v>
      </c>
      <c r="H569">
        <v>0</v>
      </c>
      <c r="I569">
        <v>0</v>
      </c>
    </row>
    <row r="570" spans="1:9">
      <c r="A570" t="s">
        <v>14</v>
      </c>
      <c r="B570" t="s">
        <v>23</v>
      </c>
      <c r="C570" t="s">
        <v>9</v>
      </c>
      <c r="D570" t="s">
        <v>55</v>
      </c>
      <c r="E570" t="s">
        <v>27</v>
      </c>
      <c r="F570" s="1">
        <v>41933</v>
      </c>
      <c r="G570">
        <v>16</v>
      </c>
      <c r="H570">
        <v>0</v>
      </c>
      <c r="I570">
        <v>0</v>
      </c>
    </row>
    <row r="571" spans="1:9">
      <c r="A571" t="s">
        <v>14</v>
      </c>
      <c r="B571" t="s">
        <v>23</v>
      </c>
      <c r="C571" t="s">
        <v>9</v>
      </c>
      <c r="D571" t="s">
        <v>55</v>
      </c>
      <c r="E571" t="s">
        <v>27</v>
      </c>
      <c r="F571" s="1">
        <v>41933</v>
      </c>
      <c r="G571">
        <v>16</v>
      </c>
      <c r="H571">
        <v>0</v>
      </c>
      <c r="I571">
        <v>0</v>
      </c>
    </row>
    <row r="572" spans="1:9">
      <c r="A572" t="s">
        <v>14</v>
      </c>
      <c r="B572" t="s">
        <v>23</v>
      </c>
      <c r="C572" t="s">
        <v>9</v>
      </c>
      <c r="D572" t="s">
        <v>55</v>
      </c>
      <c r="E572" t="s">
        <v>27</v>
      </c>
      <c r="F572" s="1">
        <v>41933</v>
      </c>
      <c r="G572">
        <v>16</v>
      </c>
      <c r="H572">
        <v>0</v>
      </c>
      <c r="I572">
        <v>0</v>
      </c>
    </row>
    <row r="573" spans="1:9">
      <c r="A573" t="s">
        <v>14</v>
      </c>
      <c r="B573" t="s">
        <v>23</v>
      </c>
      <c r="C573" t="s">
        <v>9</v>
      </c>
      <c r="D573" t="s">
        <v>55</v>
      </c>
      <c r="E573" t="s">
        <v>27</v>
      </c>
      <c r="F573" s="1">
        <v>41933</v>
      </c>
      <c r="G573">
        <v>16</v>
      </c>
      <c r="H573">
        <v>0</v>
      </c>
      <c r="I573">
        <v>0</v>
      </c>
    </row>
    <row r="574" spans="1:9">
      <c r="A574" t="s">
        <v>14</v>
      </c>
      <c r="B574" t="s">
        <v>23</v>
      </c>
      <c r="C574" t="s">
        <v>9</v>
      </c>
      <c r="D574" t="s">
        <v>55</v>
      </c>
      <c r="E574" t="s">
        <v>27</v>
      </c>
      <c r="F574" s="1">
        <v>41933</v>
      </c>
      <c r="G574">
        <v>16</v>
      </c>
      <c r="H574">
        <v>0</v>
      </c>
      <c r="I574">
        <v>0</v>
      </c>
    </row>
    <row r="575" spans="1:9">
      <c r="A575" t="s">
        <v>14</v>
      </c>
      <c r="B575" t="s">
        <v>23</v>
      </c>
      <c r="C575" t="s">
        <v>9</v>
      </c>
      <c r="D575" t="s">
        <v>55</v>
      </c>
      <c r="E575" t="s">
        <v>27</v>
      </c>
      <c r="F575" s="1">
        <v>41933</v>
      </c>
      <c r="G575">
        <v>16</v>
      </c>
      <c r="H575">
        <v>0</v>
      </c>
      <c r="I575">
        <v>0</v>
      </c>
    </row>
    <row r="576" spans="1:9">
      <c r="A576" t="s">
        <v>14</v>
      </c>
      <c r="B576" t="s">
        <v>23</v>
      </c>
      <c r="C576" t="s">
        <v>9</v>
      </c>
      <c r="D576" t="s">
        <v>55</v>
      </c>
      <c r="E576" t="s">
        <v>27</v>
      </c>
      <c r="F576" s="1">
        <v>41933</v>
      </c>
      <c r="G576">
        <v>16</v>
      </c>
      <c r="H576">
        <v>0</v>
      </c>
      <c r="I576">
        <v>0</v>
      </c>
    </row>
    <row r="577" spans="1:9">
      <c r="A577" t="s">
        <v>14</v>
      </c>
      <c r="B577" t="s">
        <v>23</v>
      </c>
      <c r="C577" t="s">
        <v>9</v>
      </c>
      <c r="D577" t="s">
        <v>55</v>
      </c>
      <c r="E577" t="s">
        <v>27</v>
      </c>
      <c r="F577" s="1">
        <v>41933</v>
      </c>
      <c r="G577">
        <v>16</v>
      </c>
      <c r="H577">
        <v>0</v>
      </c>
      <c r="I577">
        <v>0</v>
      </c>
    </row>
    <row r="578" spans="1:9">
      <c r="A578" t="s">
        <v>14</v>
      </c>
      <c r="B578" t="s">
        <v>23</v>
      </c>
      <c r="C578" t="s">
        <v>9</v>
      </c>
      <c r="D578" t="s">
        <v>55</v>
      </c>
      <c r="E578" t="s">
        <v>27</v>
      </c>
      <c r="F578" s="1">
        <v>41933</v>
      </c>
      <c r="G578">
        <v>16</v>
      </c>
      <c r="H578">
        <v>0</v>
      </c>
      <c r="I578">
        <v>0</v>
      </c>
    </row>
    <row r="579" spans="1:9">
      <c r="A579" t="s">
        <v>14</v>
      </c>
      <c r="B579" t="s">
        <v>23</v>
      </c>
      <c r="C579" t="s">
        <v>9</v>
      </c>
      <c r="D579" t="s">
        <v>55</v>
      </c>
      <c r="E579" t="s">
        <v>27</v>
      </c>
      <c r="F579" s="1">
        <v>41933</v>
      </c>
      <c r="G579">
        <v>16</v>
      </c>
      <c r="H579">
        <v>0</v>
      </c>
      <c r="I579">
        <v>0</v>
      </c>
    </row>
    <row r="580" spans="1:9">
      <c r="A580" t="s">
        <v>14</v>
      </c>
      <c r="B580" t="s">
        <v>23</v>
      </c>
      <c r="C580" t="s">
        <v>9</v>
      </c>
      <c r="D580" t="s">
        <v>55</v>
      </c>
      <c r="E580" t="s">
        <v>27</v>
      </c>
      <c r="F580" s="1">
        <v>41933</v>
      </c>
      <c r="G580">
        <v>16</v>
      </c>
      <c r="H580">
        <v>0</v>
      </c>
      <c r="I580">
        <v>0</v>
      </c>
    </row>
    <row r="581" spans="1:9">
      <c r="A581" t="s">
        <v>14</v>
      </c>
      <c r="B581" t="s">
        <v>23</v>
      </c>
      <c r="C581" t="s">
        <v>9</v>
      </c>
      <c r="D581" t="s">
        <v>55</v>
      </c>
      <c r="E581" t="s">
        <v>27</v>
      </c>
      <c r="F581" s="1">
        <v>41933</v>
      </c>
      <c r="G581">
        <v>16</v>
      </c>
      <c r="H581">
        <v>0</v>
      </c>
      <c r="I581">
        <v>0</v>
      </c>
    </row>
    <row r="582" spans="1:9">
      <c r="A582" t="s">
        <v>14</v>
      </c>
      <c r="B582" t="s">
        <v>23</v>
      </c>
      <c r="C582" t="s">
        <v>9</v>
      </c>
      <c r="D582" t="s">
        <v>55</v>
      </c>
      <c r="E582" t="s">
        <v>27</v>
      </c>
      <c r="F582" s="1">
        <v>41933</v>
      </c>
      <c r="G582">
        <v>16</v>
      </c>
      <c r="H582">
        <v>0</v>
      </c>
      <c r="I582">
        <v>0</v>
      </c>
    </row>
    <row r="583" spans="1:9">
      <c r="A583" t="s">
        <v>14</v>
      </c>
      <c r="B583" t="s">
        <v>23</v>
      </c>
      <c r="C583" t="s">
        <v>9</v>
      </c>
      <c r="D583" t="s">
        <v>55</v>
      </c>
      <c r="E583" t="s">
        <v>27</v>
      </c>
      <c r="F583" s="1">
        <v>41933</v>
      </c>
      <c r="G583">
        <v>16</v>
      </c>
      <c r="H583">
        <v>0</v>
      </c>
      <c r="I583">
        <v>0</v>
      </c>
    </row>
    <row r="584" spans="1:9">
      <c r="A584" t="s">
        <v>14</v>
      </c>
      <c r="B584" t="s">
        <v>23</v>
      </c>
      <c r="C584" t="s">
        <v>9</v>
      </c>
      <c r="D584" t="s">
        <v>28</v>
      </c>
      <c r="E584" t="s">
        <v>27</v>
      </c>
      <c r="F584" s="1">
        <v>41929</v>
      </c>
      <c r="G584">
        <v>18</v>
      </c>
      <c r="H584">
        <v>10</v>
      </c>
      <c r="I584">
        <v>2.7</v>
      </c>
    </row>
    <row r="585" spans="1:9">
      <c r="A585" t="s">
        <v>14</v>
      </c>
      <c r="B585" t="s">
        <v>23</v>
      </c>
      <c r="C585" t="s">
        <v>9</v>
      </c>
      <c r="D585" t="s">
        <v>35</v>
      </c>
      <c r="E585" t="s">
        <v>27</v>
      </c>
      <c r="F585" s="1">
        <v>41931</v>
      </c>
      <c r="G585">
        <v>20</v>
      </c>
      <c r="H585">
        <v>0</v>
      </c>
      <c r="I585">
        <v>0</v>
      </c>
    </row>
    <row r="586" spans="1:9">
      <c r="A586" t="s">
        <v>14</v>
      </c>
      <c r="B586" t="s">
        <v>23</v>
      </c>
      <c r="C586" t="s">
        <v>9</v>
      </c>
      <c r="D586" t="s">
        <v>35</v>
      </c>
      <c r="E586" t="s">
        <v>27</v>
      </c>
      <c r="F586" s="1">
        <v>41931</v>
      </c>
      <c r="G586">
        <v>20</v>
      </c>
      <c r="H586">
        <v>0</v>
      </c>
      <c r="I586">
        <v>0</v>
      </c>
    </row>
    <row r="587" spans="1:9">
      <c r="A587" t="s">
        <v>14</v>
      </c>
      <c r="B587" t="s">
        <v>23</v>
      </c>
      <c r="C587" t="s">
        <v>9</v>
      </c>
      <c r="D587" t="s">
        <v>35</v>
      </c>
      <c r="E587" t="s">
        <v>27</v>
      </c>
      <c r="F587" s="1">
        <v>41931</v>
      </c>
      <c r="G587">
        <v>20</v>
      </c>
      <c r="H587">
        <v>0</v>
      </c>
      <c r="I587">
        <v>0</v>
      </c>
    </row>
    <row r="588" spans="1:9">
      <c r="A588" t="s">
        <v>14</v>
      </c>
      <c r="B588" t="s">
        <v>23</v>
      </c>
      <c r="C588" t="s">
        <v>9</v>
      </c>
      <c r="D588" t="s">
        <v>35</v>
      </c>
      <c r="E588" t="s">
        <v>27</v>
      </c>
      <c r="F588" s="1">
        <v>41931</v>
      </c>
      <c r="G588">
        <v>20</v>
      </c>
      <c r="H588">
        <v>0</v>
      </c>
      <c r="I588">
        <v>0</v>
      </c>
    </row>
    <row r="589" spans="1:9">
      <c r="A589" t="s">
        <v>14</v>
      </c>
      <c r="B589" t="s">
        <v>23</v>
      </c>
      <c r="C589" t="s">
        <v>9</v>
      </c>
      <c r="D589" t="s">
        <v>35</v>
      </c>
      <c r="E589" t="s">
        <v>27</v>
      </c>
      <c r="F589" s="1">
        <v>41931</v>
      </c>
      <c r="G589">
        <v>20</v>
      </c>
      <c r="H589">
        <v>0</v>
      </c>
      <c r="I589">
        <v>0</v>
      </c>
    </row>
    <row r="590" spans="1:9">
      <c r="A590" t="s">
        <v>14</v>
      </c>
      <c r="B590" t="s">
        <v>23</v>
      </c>
      <c r="C590" t="s">
        <v>9</v>
      </c>
      <c r="D590" t="s">
        <v>35</v>
      </c>
      <c r="E590" t="s">
        <v>27</v>
      </c>
      <c r="F590" s="1">
        <v>41931</v>
      </c>
      <c r="G590">
        <v>20</v>
      </c>
      <c r="H590">
        <v>0</v>
      </c>
      <c r="I590">
        <v>0</v>
      </c>
    </row>
    <row r="591" spans="1:9">
      <c r="A591" t="s">
        <v>14</v>
      </c>
      <c r="B591" t="s">
        <v>23</v>
      </c>
      <c r="C591" t="s">
        <v>9</v>
      </c>
      <c r="D591" t="s">
        <v>28</v>
      </c>
      <c r="E591" t="s">
        <v>27</v>
      </c>
      <c r="F591" s="1">
        <v>41929</v>
      </c>
      <c r="G591">
        <v>20</v>
      </c>
      <c r="H591">
        <v>8</v>
      </c>
      <c r="I591">
        <v>3.3</v>
      </c>
    </row>
    <row r="592" spans="1:9">
      <c r="A592" t="s">
        <v>14</v>
      </c>
      <c r="B592" t="s">
        <v>23</v>
      </c>
      <c r="C592" t="s">
        <v>9</v>
      </c>
      <c r="D592" t="s">
        <v>28</v>
      </c>
      <c r="E592" t="s">
        <v>27</v>
      </c>
      <c r="F592" s="1">
        <v>41929</v>
      </c>
      <c r="G592">
        <v>20</v>
      </c>
      <c r="H592">
        <v>10</v>
      </c>
      <c r="I592">
        <v>4</v>
      </c>
    </row>
    <row r="593" spans="1:9">
      <c r="A593" t="s">
        <v>14</v>
      </c>
      <c r="B593" t="s">
        <v>23</v>
      </c>
      <c r="C593" t="s">
        <v>9</v>
      </c>
      <c r="D593" t="s">
        <v>29</v>
      </c>
      <c r="E593" t="s">
        <v>27</v>
      </c>
      <c r="F593" s="1">
        <v>41930</v>
      </c>
      <c r="G593">
        <v>22</v>
      </c>
      <c r="H593">
        <v>0</v>
      </c>
      <c r="I593">
        <v>0</v>
      </c>
    </row>
    <row r="594" spans="1:9">
      <c r="A594" t="s">
        <v>14</v>
      </c>
      <c r="B594" t="s">
        <v>23</v>
      </c>
      <c r="C594" t="s">
        <v>16</v>
      </c>
      <c r="D594" t="s">
        <v>55</v>
      </c>
      <c r="E594" t="s">
        <v>27</v>
      </c>
      <c r="F594" s="1">
        <v>41933</v>
      </c>
      <c r="G594">
        <v>20</v>
      </c>
      <c r="H594">
        <v>0</v>
      </c>
      <c r="I594">
        <v>0</v>
      </c>
    </row>
    <row r="595" spans="1:9">
      <c r="A595" t="s">
        <v>14</v>
      </c>
      <c r="B595" t="s">
        <v>23</v>
      </c>
      <c r="C595" t="s">
        <v>16</v>
      </c>
      <c r="D595" t="s">
        <v>55</v>
      </c>
      <c r="E595" t="s">
        <v>27</v>
      </c>
      <c r="F595" s="1">
        <v>41933</v>
      </c>
      <c r="G595">
        <v>20</v>
      </c>
      <c r="H595">
        <v>0</v>
      </c>
      <c r="I595">
        <v>0</v>
      </c>
    </row>
    <row r="596" spans="1:9">
      <c r="A596" t="s">
        <v>14</v>
      </c>
      <c r="B596" t="s">
        <v>23</v>
      </c>
      <c r="C596" t="s">
        <v>16</v>
      </c>
      <c r="D596" t="s">
        <v>55</v>
      </c>
      <c r="E596" t="s">
        <v>27</v>
      </c>
      <c r="F596" s="1">
        <v>41933</v>
      </c>
      <c r="G596">
        <v>20</v>
      </c>
      <c r="H596">
        <v>0</v>
      </c>
      <c r="I596">
        <v>0</v>
      </c>
    </row>
    <row r="597" spans="1:9">
      <c r="A597" t="s">
        <v>14</v>
      </c>
      <c r="B597" t="s">
        <v>23</v>
      </c>
      <c r="C597" t="s">
        <v>16</v>
      </c>
      <c r="D597" t="s">
        <v>55</v>
      </c>
      <c r="E597" t="s">
        <v>27</v>
      </c>
      <c r="F597" s="1">
        <v>41933</v>
      </c>
      <c r="G597">
        <v>20</v>
      </c>
      <c r="H597">
        <v>0</v>
      </c>
      <c r="I597">
        <v>0</v>
      </c>
    </row>
    <row r="598" spans="1:9">
      <c r="A598" t="s">
        <v>14</v>
      </c>
      <c r="B598" t="s">
        <v>23</v>
      </c>
      <c r="C598" t="s">
        <v>16</v>
      </c>
      <c r="D598" t="s">
        <v>55</v>
      </c>
      <c r="E598" t="s">
        <v>27</v>
      </c>
      <c r="F598" s="1">
        <v>41933</v>
      </c>
      <c r="G598">
        <v>20</v>
      </c>
      <c r="H598">
        <v>0</v>
      </c>
      <c r="I598">
        <v>0</v>
      </c>
    </row>
    <row r="599" spans="1:9">
      <c r="A599" t="s">
        <v>14</v>
      </c>
      <c r="B599" t="s">
        <v>23</v>
      </c>
      <c r="C599" t="s">
        <v>16</v>
      </c>
      <c r="D599" t="s">
        <v>55</v>
      </c>
      <c r="E599" t="s">
        <v>27</v>
      </c>
      <c r="F599" s="1">
        <v>41933</v>
      </c>
      <c r="G599">
        <v>20</v>
      </c>
      <c r="H599">
        <v>0</v>
      </c>
      <c r="I599">
        <v>0</v>
      </c>
    </row>
    <row r="600" spans="1:9">
      <c r="A600" t="s">
        <v>14</v>
      </c>
      <c r="B600" t="s">
        <v>23</v>
      </c>
      <c r="C600" t="s">
        <v>16</v>
      </c>
      <c r="D600" t="s">
        <v>55</v>
      </c>
      <c r="E600" t="s">
        <v>27</v>
      </c>
      <c r="F600" s="1">
        <v>41933</v>
      </c>
      <c r="G600">
        <v>20</v>
      </c>
      <c r="H600">
        <v>0</v>
      </c>
      <c r="I600">
        <v>0</v>
      </c>
    </row>
    <row r="601" spans="1:9">
      <c r="A601" t="s">
        <v>14</v>
      </c>
      <c r="B601" t="s">
        <v>23</v>
      </c>
      <c r="C601" t="s">
        <v>16</v>
      </c>
      <c r="D601" t="s">
        <v>55</v>
      </c>
      <c r="E601" t="s">
        <v>27</v>
      </c>
      <c r="F601" s="1">
        <v>41933</v>
      </c>
      <c r="G601">
        <v>20</v>
      </c>
      <c r="H601">
        <v>0</v>
      </c>
      <c r="I601">
        <v>0</v>
      </c>
    </row>
    <row r="602" spans="1:9">
      <c r="A602" t="s">
        <v>14</v>
      </c>
      <c r="B602" t="s">
        <v>23</v>
      </c>
      <c r="C602" t="s">
        <v>16</v>
      </c>
      <c r="D602" t="s">
        <v>55</v>
      </c>
      <c r="E602" t="s">
        <v>27</v>
      </c>
      <c r="F602" s="1">
        <v>41933</v>
      </c>
      <c r="G602">
        <v>20</v>
      </c>
      <c r="H602">
        <v>0</v>
      </c>
      <c r="I602">
        <v>0</v>
      </c>
    </row>
    <row r="603" spans="1:9">
      <c r="A603" t="s">
        <v>14</v>
      </c>
      <c r="B603" t="s">
        <v>23</v>
      </c>
      <c r="C603" t="s">
        <v>16</v>
      </c>
      <c r="D603" t="s">
        <v>55</v>
      </c>
      <c r="E603" t="s">
        <v>27</v>
      </c>
      <c r="F603" s="1">
        <v>41933</v>
      </c>
      <c r="G603">
        <v>20</v>
      </c>
      <c r="H603">
        <v>0</v>
      </c>
      <c r="I603">
        <v>0</v>
      </c>
    </row>
    <row r="604" spans="1:9">
      <c r="A604" t="s">
        <v>14</v>
      </c>
      <c r="B604" t="s">
        <v>23</v>
      </c>
      <c r="C604" t="s">
        <v>16</v>
      </c>
      <c r="D604" t="s">
        <v>55</v>
      </c>
      <c r="E604" t="s">
        <v>27</v>
      </c>
      <c r="F604" s="1">
        <v>41933</v>
      </c>
      <c r="G604">
        <v>20</v>
      </c>
      <c r="H604">
        <v>0</v>
      </c>
      <c r="I604">
        <v>0</v>
      </c>
    </row>
    <row r="605" spans="1:9">
      <c r="A605" t="s">
        <v>14</v>
      </c>
      <c r="B605" t="s">
        <v>23</v>
      </c>
      <c r="C605" t="s">
        <v>16</v>
      </c>
      <c r="D605" t="s">
        <v>55</v>
      </c>
      <c r="E605" t="s">
        <v>27</v>
      </c>
      <c r="F605" s="1">
        <v>41933</v>
      </c>
      <c r="G605">
        <v>20</v>
      </c>
      <c r="H605">
        <v>0</v>
      </c>
      <c r="I605">
        <v>0</v>
      </c>
    </row>
    <row r="606" spans="1:9">
      <c r="A606" t="s">
        <v>14</v>
      </c>
      <c r="B606" t="s">
        <v>23</v>
      </c>
      <c r="C606" t="s">
        <v>16</v>
      </c>
      <c r="D606" t="s">
        <v>55</v>
      </c>
      <c r="E606" t="s">
        <v>27</v>
      </c>
      <c r="F606" s="1">
        <v>41933</v>
      </c>
      <c r="G606">
        <v>20</v>
      </c>
      <c r="H606">
        <v>0</v>
      </c>
      <c r="I606">
        <v>0</v>
      </c>
    </row>
    <row r="607" spans="1:9">
      <c r="A607" t="s">
        <v>14</v>
      </c>
      <c r="B607" t="s">
        <v>23</v>
      </c>
      <c r="C607" t="s">
        <v>16</v>
      </c>
      <c r="D607" t="s">
        <v>55</v>
      </c>
      <c r="E607" t="s">
        <v>27</v>
      </c>
      <c r="F607" s="1">
        <v>41933</v>
      </c>
      <c r="G607">
        <v>20</v>
      </c>
      <c r="H607">
        <v>0</v>
      </c>
      <c r="I607">
        <v>0</v>
      </c>
    </row>
    <row r="608" spans="1:9">
      <c r="A608" t="s">
        <v>14</v>
      </c>
      <c r="B608" t="s">
        <v>23</v>
      </c>
      <c r="C608" t="s">
        <v>16</v>
      </c>
      <c r="D608" t="s">
        <v>55</v>
      </c>
      <c r="E608" t="s">
        <v>27</v>
      </c>
      <c r="F608" s="1">
        <v>41933</v>
      </c>
      <c r="G608">
        <v>20</v>
      </c>
      <c r="H608">
        <v>0</v>
      </c>
      <c r="I608">
        <v>0</v>
      </c>
    </row>
    <row r="609" spans="1:9">
      <c r="A609" t="s">
        <v>14</v>
      </c>
      <c r="B609" t="s">
        <v>23</v>
      </c>
      <c r="C609" t="s">
        <v>16</v>
      </c>
      <c r="D609" t="s">
        <v>55</v>
      </c>
      <c r="E609" t="s">
        <v>27</v>
      </c>
      <c r="F609" s="1">
        <v>41933</v>
      </c>
      <c r="G609">
        <v>20</v>
      </c>
      <c r="H609">
        <v>0</v>
      </c>
      <c r="I609">
        <v>0</v>
      </c>
    </row>
    <row r="610" spans="1:9">
      <c r="A610" t="s">
        <v>14</v>
      </c>
      <c r="B610" t="s">
        <v>23</v>
      </c>
      <c r="C610" t="s">
        <v>16</v>
      </c>
      <c r="D610" t="s">
        <v>55</v>
      </c>
      <c r="E610" t="s">
        <v>27</v>
      </c>
      <c r="F610" s="1">
        <v>41933</v>
      </c>
      <c r="G610">
        <v>20</v>
      </c>
      <c r="H610">
        <v>0</v>
      </c>
      <c r="I610">
        <v>0</v>
      </c>
    </row>
    <row r="611" spans="1:9">
      <c r="A611" t="s">
        <v>14</v>
      </c>
      <c r="B611" t="s">
        <v>23</v>
      </c>
      <c r="C611" t="s">
        <v>16</v>
      </c>
      <c r="D611" t="s">
        <v>55</v>
      </c>
      <c r="E611" t="s">
        <v>27</v>
      </c>
      <c r="F611" s="1">
        <v>41933</v>
      </c>
      <c r="G611">
        <v>20</v>
      </c>
      <c r="H611">
        <v>0</v>
      </c>
      <c r="I611">
        <v>0</v>
      </c>
    </row>
    <row r="612" spans="1:9">
      <c r="A612" t="s">
        <v>14</v>
      </c>
      <c r="B612" t="s">
        <v>23</v>
      </c>
      <c r="C612" t="s">
        <v>16</v>
      </c>
      <c r="D612" t="s">
        <v>55</v>
      </c>
      <c r="E612" t="s">
        <v>27</v>
      </c>
      <c r="F612" s="1">
        <v>41933</v>
      </c>
      <c r="G612">
        <v>20</v>
      </c>
      <c r="H612">
        <v>0</v>
      </c>
      <c r="I612">
        <v>0</v>
      </c>
    </row>
    <row r="613" spans="1:9">
      <c r="A613" t="s">
        <v>14</v>
      </c>
      <c r="B613" t="s">
        <v>23</v>
      </c>
      <c r="C613" t="s">
        <v>16</v>
      </c>
      <c r="D613" t="s">
        <v>35</v>
      </c>
      <c r="E613" t="s">
        <v>27</v>
      </c>
      <c r="F613" s="1">
        <v>41931</v>
      </c>
      <c r="G613">
        <v>22</v>
      </c>
      <c r="H613">
        <v>0</v>
      </c>
      <c r="I613">
        <v>0</v>
      </c>
    </row>
    <row r="614" spans="1:9">
      <c r="A614" t="s">
        <v>14</v>
      </c>
      <c r="B614" t="s">
        <v>23</v>
      </c>
      <c r="C614" t="s">
        <v>16</v>
      </c>
      <c r="D614" t="s">
        <v>35</v>
      </c>
      <c r="E614" t="s">
        <v>27</v>
      </c>
      <c r="F614" s="1">
        <v>41931</v>
      </c>
      <c r="G614">
        <v>22</v>
      </c>
      <c r="H614">
        <v>0</v>
      </c>
      <c r="I614">
        <v>0</v>
      </c>
    </row>
    <row r="615" spans="1:9">
      <c r="A615" t="s">
        <v>14</v>
      </c>
      <c r="B615" t="s">
        <v>23</v>
      </c>
      <c r="C615" t="s">
        <v>16</v>
      </c>
      <c r="D615" t="s">
        <v>35</v>
      </c>
      <c r="E615" t="s">
        <v>27</v>
      </c>
      <c r="F615" s="1">
        <v>41931</v>
      </c>
      <c r="G615">
        <v>22</v>
      </c>
      <c r="H615">
        <v>0</v>
      </c>
      <c r="I615">
        <v>0</v>
      </c>
    </row>
    <row r="616" spans="1:9">
      <c r="A616" t="s">
        <v>14</v>
      </c>
      <c r="B616" t="s">
        <v>23</v>
      </c>
      <c r="C616" t="s">
        <v>16</v>
      </c>
      <c r="D616" t="s">
        <v>35</v>
      </c>
      <c r="E616" t="s">
        <v>27</v>
      </c>
      <c r="F616" s="1">
        <v>41931</v>
      </c>
      <c r="G616">
        <v>22</v>
      </c>
      <c r="H616">
        <v>0</v>
      </c>
      <c r="I616">
        <v>0</v>
      </c>
    </row>
    <row r="617" spans="1:9">
      <c r="A617" t="s">
        <v>14</v>
      </c>
      <c r="B617" t="s">
        <v>23</v>
      </c>
      <c r="C617" t="s">
        <v>16</v>
      </c>
      <c r="D617" t="s">
        <v>35</v>
      </c>
      <c r="E617" t="s">
        <v>27</v>
      </c>
      <c r="F617" s="1">
        <v>41931</v>
      </c>
      <c r="G617">
        <v>22</v>
      </c>
      <c r="H617">
        <v>0</v>
      </c>
      <c r="I617">
        <v>0</v>
      </c>
    </row>
    <row r="618" spans="1:9">
      <c r="A618" t="s">
        <v>14</v>
      </c>
      <c r="B618" t="s">
        <v>23</v>
      </c>
      <c r="C618" t="s">
        <v>16</v>
      </c>
      <c r="D618" t="s">
        <v>35</v>
      </c>
      <c r="E618" t="s">
        <v>27</v>
      </c>
      <c r="F618" s="1">
        <v>41931</v>
      </c>
      <c r="G618">
        <v>22</v>
      </c>
      <c r="H618">
        <v>0</v>
      </c>
      <c r="I618">
        <v>0</v>
      </c>
    </row>
    <row r="619" spans="1:9">
      <c r="A619" t="s">
        <v>14</v>
      </c>
      <c r="B619" t="s">
        <v>23</v>
      </c>
      <c r="C619" t="s">
        <v>16</v>
      </c>
      <c r="D619" t="s">
        <v>35</v>
      </c>
      <c r="E619" t="s">
        <v>27</v>
      </c>
      <c r="F619" s="1">
        <v>41931</v>
      </c>
      <c r="G619">
        <v>22</v>
      </c>
      <c r="H619">
        <v>0</v>
      </c>
      <c r="I619">
        <v>0</v>
      </c>
    </row>
    <row r="620" spans="1:9">
      <c r="A620" t="s">
        <v>14</v>
      </c>
      <c r="B620" t="s">
        <v>23</v>
      </c>
      <c r="C620" t="s">
        <v>16</v>
      </c>
      <c r="D620" t="s">
        <v>35</v>
      </c>
      <c r="E620" t="s">
        <v>27</v>
      </c>
      <c r="F620" s="1">
        <v>41931</v>
      </c>
      <c r="G620">
        <v>22</v>
      </c>
      <c r="H620">
        <v>0</v>
      </c>
      <c r="I620">
        <v>0</v>
      </c>
    </row>
    <row r="621" spans="1:9">
      <c r="A621" t="s">
        <v>14</v>
      </c>
      <c r="B621" t="s">
        <v>23</v>
      </c>
      <c r="C621" t="s">
        <v>16</v>
      </c>
      <c r="D621" t="s">
        <v>35</v>
      </c>
      <c r="E621" t="s">
        <v>27</v>
      </c>
      <c r="F621" s="1">
        <v>41931</v>
      </c>
      <c r="G621">
        <v>22</v>
      </c>
      <c r="H621">
        <v>0</v>
      </c>
      <c r="I621">
        <v>0</v>
      </c>
    </row>
    <row r="622" spans="1:9">
      <c r="A622" t="s">
        <v>14</v>
      </c>
      <c r="B622" t="s">
        <v>23</v>
      </c>
      <c r="C622" t="s">
        <v>16</v>
      </c>
      <c r="D622" t="s">
        <v>35</v>
      </c>
      <c r="E622" t="s">
        <v>27</v>
      </c>
      <c r="F622" s="1">
        <v>41931</v>
      </c>
      <c r="G622">
        <v>22</v>
      </c>
      <c r="H622">
        <v>0</v>
      </c>
      <c r="I622">
        <v>0</v>
      </c>
    </row>
    <row r="623" spans="1:9">
      <c r="A623" t="s">
        <v>14</v>
      </c>
      <c r="B623" t="s">
        <v>23</v>
      </c>
      <c r="C623" t="s">
        <v>16</v>
      </c>
      <c r="D623" t="s">
        <v>35</v>
      </c>
      <c r="E623" t="s">
        <v>27</v>
      </c>
      <c r="F623" s="1">
        <v>41931</v>
      </c>
      <c r="G623">
        <v>22</v>
      </c>
      <c r="H623">
        <v>0</v>
      </c>
      <c r="I623">
        <v>0</v>
      </c>
    </row>
    <row r="624" spans="1:9">
      <c r="A624" t="s">
        <v>14</v>
      </c>
      <c r="B624" t="s">
        <v>23</v>
      </c>
      <c r="C624" t="s">
        <v>16</v>
      </c>
      <c r="D624" t="s">
        <v>35</v>
      </c>
      <c r="E624" t="s">
        <v>27</v>
      </c>
      <c r="F624" s="1">
        <v>41931</v>
      </c>
      <c r="G624">
        <v>22</v>
      </c>
      <c r="H624">
        <v>0</v>
      </c>
      <c r="I624">
        <v>0</v>
      </c>
    </row>
    <row r="625" spans="1:9">
      <c r="A625" t="s">
        <v>14</v>
      </c>
      <c r="B625" t="s">
        <v>23</v>
      </c>
      <c r="C625" t="s">
        <v>16</v>
      </c>
      <c r="D625" t="s">
        <v>35</v>
      </c>
      <c r="E625" t="s">
        <v>27</v>
      </c>
      <c r="F625" s="1">
        <v>41931</v>
      </c>
      <c r="G625">
        <v>22</v>
      </c>
      <c r="H625">
        <v>0</v>
      </c>
      <c r="I625">
        <v>0</v>
      </c>
    </row>
    <row r="626" spans="1:9">
      <c r="A626" t="s">
        <v>14</v>
      </c>
      <c r="B626" t="s">
        <v>23</v>
      </c>
      <c r="C626" t="s">
        <v>16</v>
      </c>
      <c r="D626" t="s">
        <v>55</v>
      </c>
      <c r="E626" t="s">
        <v>27</v>
      </c>
      <c r="F626" s="1">
        <v>41933</v>
      </c>
      <c r="G626">
        <v>23</v>
      </c>
      <c r="H626">
        <v>0</v>
      </c>
      <c r="I626">
        <v>0</v>
      </c>
    </row>
    <row r="627" spans="1:9">
      <c r="A627" t="s">
        <v>14</v>
      </c>
      <c r="B627" t="s">
        <v>23</v>
      </c>
      <c r="C627" t="s">
        <v>16</v>
      </c>
      <c r="D627" t="s">
        <v>55</v>
      </c>
      <c r="E627" t="s">
        <v>27</v>
      </c>
      <c r="F627" s="1">
        <v>41933</v>
      </c>
      <c r="G627">
        <v>23</v>
      </c>
      <c r="H627">
        <v>0</v>
      </c>
      <c r="I627">
        <v>0</v>
      </c>
    </row>
    <row r="628" spans="1:9">
      <c r="A628" t="s">
        <v>14</v>
      </c>
      <c r="B628" t="s">
        <v>23</v>
      </c>
      <c r="C628" t="s">
        <v>16</v>
      </c>
      <c r="D628" t="s">
        <v>55</v>
      </c>
      <c r="E628" t="s">
        <v>27</v>
      </c>
      <c r="F628" s="1">
        <v>41933</v>
      </c>
      <c r="G628">
        <v>23</v>
      </c>
      <c r="H628">
        <v>0</v>
      </c>
      <c r="I628">
        <v>0</v>
      </c>
    </row>
    <row r="629" spans="1:9">
      <c r="A629" t="s">
        <v>14</v>
      </c>
      <c r="B629" t="s">
        <v>23</v>
      </c>
      <c r="C629" t="s">
        <v>16</v>
      </c>
      <c r="D629" t="s">
        <v>55</v>
      </c>
      <c r="E629" t="s">
        <v>27</v>
      </c>
      <c r="F629" s="1">
        <v>41933</v>
      </c>
      <c r="G629">
        <v>23</v>
      </c>
      <c r="H629">
        <v>0</v>
      </c>
      <c r="I629">
        <v>0</v>
      </c>
    </row>
    <row r="630" spans="1:9">
      <c r="A630" t="s">
        <v>14</v>
      </c>
      <c r="B630" t="s">
        <v>23</v>
      </c>
      <c r="C630" t="s">
        <v>16</v>
      </c>
      <c r="D630" t="s">
        <v>55</v>
      </c>
      <c r="E630" t="s">
        <v>27</v>
      </c>
      <c r="F630" s="1">
        <v>41933</v>
      </c>
      <c r="G630">
        <v>23</v>
      </c>
      <c r="H630">
        <v>0</v>
      </c>
      <c r="I630">
        <v>0</v>
      </c>
    </row>
    <row r="631" spans="1:9">
      <c r="A631" t="s">
        <v>14</v>
      </c>
      <c r="B631" t="s">
        <v>23</v>
      </c>
      <c r="C631" t="s">
        <v>16</v>
      </c>
      <c r="D631" t="s">
        <v>55</v>
      </c>
      <c r="E631" t="s">
        <v>27</v>
      </c>
      <c r="F631" s="1">
        <v>41933</v>
      </c>
      <c r="G631">
        <v>23</v>
      </c>
      <c r="H631">
        <v>0</v>
      </c>
      <c r="I631">
        <v>0</v>
      </c>
    </row>
    <row r="632" spans="1:9">
      <c r="A632" t="s">
        <v>14</v>
      </c>
      <c r="B632" t="s">
        <v>23</v>
      </c>
      <c r="C632" t="s">
        <v>16</v>
      </c>
      <c r="D632" t="s">
        <v>55</v>
      </c>
      <c r="E632" t="s">
        <v>27</v>
      </c>
      <c r="F632" s="1">
        <v>41933</v>
      </c>
      <c r="G632">
        <v>23</v>
      </c>
      <c r="H632">
        <v>0</v>
      </c>
      <c r="I632">
        <v>0</v>
      </c>
    </row>
    <row r="633" spans="1:9">
      <c r="A633" t="s">
        <v>14</v>
      </c>
      <c r="B633" t="s">
        <v>23</v>
      </c>
      <c r="C633" t="s">
        <v>16</v>
      </c>
      <c r="D633" t="s">
        <v>55</v>
      </c>
      <c r="E633" t="s">
        <v>27</v>
      </c>
      <c r="F633" s="1">
        <v>41933</v>
      </c>
      <c r="G633">
        <v>23</v>
      </c>
      <c r="H633">
        <v>0</v>
      </c>
      <c r="I633">
        <v>0</v>
      </c>
    </row>
    <row r="634" spans="1:9">
      <c r="A634" t="s">
        <v>14</v>
      </c>
      <c r="B634" t="s">
        <v>23</v>
      </c>
      <c r="C634" t="s">
        <v>16</v>
      </c>
      <c r="D634" t="s">
        <v>55</v>
      </c>
      <c r="E634" t="s">
        <v>27</v>
      </c>
      <c r="F634" s="1">
        <v>41933</v>
      </c>
      <c r="G634">
        <v>23</v>
      </c>
      <c r="H634">
        <v>0</v>
      </c>
      <c r="I634">
        <v>0</v>
      </c>
    </row>
    <row r="635" spans="1:9">
      <c r="A635" t="s">
        <v>14</v>
      </c>
      <c r="B635" t="s">
        <v>23</v>
      </c>
      <c r="C635" t="s">
        <v>16</v>
      </c>
      <c r="D635" t="s">
        <v>55</v>
      </c>
      <c r="E635" t="s">
        <v>27</v>
      </c>
      <c r="F635" s="1">
        <v>41933</v>
      </c>
      <c r="G635">
        <v>23</v>
      </c>
      <c r="H635">
        <v>0</v>
      </c>
      <c r="I635">
        <v>0</v>
      </c>
    </row>
    <row r="636" spans="1:9">
      <c r="A636" t="s">
        <v>14</v>
      </c>
      <c r="B636" t="s">
        <v>23</v>
      </c>
      <c r="C636" t="s">
        <v>16</v>
      </c>
      <c r="D636" t="s">
        <v>55</v>
      </c>
      <c r="E636" t="s">
        <v>27</v>
      </c>
      <c r="F636" s="1">
        <v>41933</v>
      </c>
      <c r="G636">
        <v>23</v>
      </c>
      <c r="H636">
        <v>0</v>
      </c>
      <c r="I636">
        <v>0</v>
      </c>
    </row>
    <row r="637" spans="1:9">
      <c r="A637" t="s">
        <v>14</v>
      </c>
      <c r="B637" t="s">
        <v>23</v>
      </c>
      <c r="C637" t="s">
        <v>16</v>
      </c>
      <c r="D637" t="s">
        <v>55</v>
      </c>
      <c r="E637" t="s">
        <v>27</v>
      </c>
      <c r="F637" s="1">
        <v>41933</v>
      </c>
      <c r="G637">
        <v>23</v>
      </c>
      <c r="H637">
        <v>0</v>
      </c>
      <c r="I637">
        <v>0</v>
      </c>
    </row>
    <row r="638" spans="1:9">
      <c r="A638" t="s">
        <v>14</v>
      </c>
      <c r="B638" t="s">
        <v>23</v>
      </c>
      <c r="C638" t="s">
        <v>16</v>
      </c>
      <c r="D638" t="s">
        <v>55</v>
      </c>
      <c r="E638" t="s">
        <v>27</v>
      </c>
      <c r="F638" s="1">
        <v>41933</v>
      </c>
      <c r="G638">
        <v>23</v>
      </c>
      <c r="H638">
        <v>0</v>
      </c>
      <c r="I638">
        <v>0</v>
      </c>
    </row>
    <row r="639" spans="1:9">
      <c r="A639" t="s">
        <v>14</v>
      </c>
      <c r="B639" t="s">
        <v>23</v>
      </c>
      <c r="C639" t="s">
        <v>16</v>
      </c>
      <c r="D639" t="s">
        <v>55</v>
      </c>
      <c r="E639" t="s">
        <v>27</v>
      </c>
      <c r="F639" s="1">
        <v>41933</v>
      </c>
      <c r="G639">
        <v>23</v>
      </c>
      <c r="H639">
        <v>0</v>
      </c>
      <c r="I639">
        <v>0</v>
      </c>
    </row>
    <row r="640" spans="1:9">
      <c r="A640" t="s">
        <v>14</v>
      </c>
      <c r="B640" t="s">
        <v>23</v>
      </c>
      <c r="C640" t="s">
        <v>16</v>
      </c>
      <c r="D640" t="s">
        <v>55</v>
      </c>
      <c r="E640" t="s">
        <v>27</v>
      </c>
      <c r="F640" s="1">
        <v>41933</v>
      </c>
      <c r="G640">
        <v>23</v>
      </c>
      <c r="H640">
        <v>0</v>
      </c>
      <c r="I640">
        <v>0</v>
      </c>
    </row>
    <row r="641" spans="1:9">
      <c r="A641" t="s">
        <v>14</v>
      </c>
      <c r="B641" t="s">
        <v>23</v>
      </c>
      <c r="C641" t="s">
        <v>16</v>
      </c>
      <c r="D641" t="s">
        <v>55</v>
      </c>
      <c r="E641" t="s">
        <v>27</v>
      </c>
      <c r="F641" s="1">
        <v>41933</v>
      </c>
      <c r="G641">
        <v>23</v>
      </c>
      <c r="H641">
        <v>0</v>
      </c>
      <c r="I641">
        <v>0</v>
      </c>
    </row>
    <row r="642" spans="1:9">
      <c r="A642" t="s">
        <v>14</v>
      </c>
      <c r="B642" t="s">
        <v>23</v>
      </c>
      <c r="C642" t="s">
        <v>16</v>
      </c>
      <c r="D642" t="s">
        <v>55</v>
      </c>
      <c r="E642" t="s">
        <v>27</v>
      </c>
      <c r="F642" s="1">
        <v>41933</v>
      </c>
      <c r="G642">
        <v>23</v>
      </c>
      <c r="H642">
        <v>0</v>
      </c>
      <c r="I642">
        <v>0</v>
      </c>
    </row>
    <row r="643" spans="1:9">
      <c r="A643" t="s">
        <v>14</v>
      </c>
      <c r="B643" t="s">
        <v>23</v>
      </c>
      <c r="C643" t="s">
        <v>16</v>
      </c>
      <c r="D643" t="s">
        <v>55</v>
      </c>
      <c r="E643" t="s">
        <v>27</v>
      </c>
      <c r="F643" s="1">
        <v>41933</v>
      </c>
      <c r="G643">
        <v>23</v>
      </c>
      <c r="H643">
        <v>0</v>
      </c>
      <c r="I643">
        <v>0</v>
      </c>
    </row>
    <row r="644" spans="1:9">
      <c r="A644" t="s">
        <v>14</v>
      </c>
      <c r="B644" t="s">
        <v>23</v>
      </c>
      <c r="C644" t="s">
        <v>16</v>
      </c>
      <c r="D644" t="s">
        <v>55</v>
      </c>
      <c r="E644" t="s">
        <v>27</v>
      </c>
      <c r="F644" s="1">
        <v>41933</v>
      </c>
      <c r="G644">
        <v>23</v>
      </c>
      <c r="H644">
        <v>0</v>
      </c>
      <c r="I644">
        <v>0</v>
      </c>
    </row>
    <row r="645" spans="1:9">
      <c r="A645" t="s">
        <v>14</v>
      </c>
      <c r="B645" t="s">
        <v>23</v>
      </c>
      <c r="C645" t="s">
        <v>16</v>
      </c>
      <c r="D645" t="s">
        <v>55</v>
      </c>
      <c r="E645" t="s">
        <v>27</v>
      </c>
      <c r="F645" s="1">
        <v>41933</v>
      </c>
      <c r="G645">
        <v>23</v>
      </c>
      <c r="H645">
        <v>0</v>
      </c>
      <c r="I645">
        <v>0</v>
      </c>
    </row>
    <row r="646" spans="1:9">
      <c r="A646" t="s">
        <v>14</v>
      </c>
      <c r="B646" t="s">
        <v>23</v>
      </c>
      <c r="C646" t="s">
        <v>16</v>
      </c>
      <c r="D646" t="s">
        <v>55</v>
      </c>
      <c r="E646" t="s">
        <v>27</v>
      </c>
      <c r="F646" s="1">
        <v>41933</v>
      </c>
      <c r="G646">
        <v>23</v>
      </c>
      <c r="H646">
        <v>0</v>
      </c>
      <c r="I646">
        <v>0</v>
      </c>
    </row>
    <row r="647" spans="1:9">
      <c r="A647" t="s">
        <v>14</v>
      </c>
      <c r="B647" t="s">
        <v>23</v>
      </c>
      <c r="C647" t="s">
        <v>16</v>
      </c>
      <c r="D647" t="s">
        <v>55</v>
      </c>
      <c r="E647" t="s">
        <v>27</v>
      </c>
      <c r="F647" s="1">
        <v>41933</v>
      </c>
      <c r="G647">
        <v>25</v>
      </c>
      <c r="H647">
        <v>0</v>
      </c>
      <c r="I647">
        <v>0</v>
      </c>
    </row>
    <row r="648" spans="1:9">
      <c r="A648" t="s">
        <v>14</v>
      </c>
      <c r="B648" t="s">
        <v>23</v>
      </c>
      <c r="C648" t="s">
        <v>16</v>
      </c>
      <c r="D648" t="s">
        <v>55</v>
      </c>
      <c r="E648" t="s">
        <v>27</v>
      </c>
      <c r="F648" s="1">
        <v>41933</v>
      </c>
      <c r="G648">
        <v>25</v>
      </c>
      <c r="H648">
        <v>0</v>
      </c>
      <c r="I648">
        <v>0</v>
      </c>
    </row>
    <row r="649" spans="1:9">
      <c r="A649" t="s">
        <v>14</v>
      </c>
      <c r="B649" t="s">
        <v>23</v>
      </c>
      <c r="C649" t="s">
        <v>16</v>
      </c>
      <c r="D649" t="s">
        <v>55</v>
      </c>
      <c r="E649" t="s">
        <v>27</v>
      </c>
      <c r="F649" s="1">
        <v>41933</v>
      </c>
      <c r="G649">
        <v>25</v>
      </c>
      <c r="H649">
        <v>0</v>
      </c>
      <c r="I649">
        <v>0</v>
      </c>
    </row>
    <row r="650" spans="1:9">
      <c r="A650" t="s">
        <v>14</v>
      </c>
      <c r="B650" t="s">
        <v>23</v>
      </c>
      <c r="C650" t="s">
        <v>16</v>
      </c>
      <c r="D650" t="s">
        <v>55</v>
      </c>
      <c r="E650" t="s">
        <v>27</v>
      </c>
      <c r="F650" s="1">
        <v>41933</v>
      </c>
      <c r="G650">
        <v>25</v>
      </c>
      <c r="H650">
        <v>0</v>
      </c>
      <c r="I650">
        <v>0</v>
      </c>
    </row>
    <row r="651" spans="1:9">
      <c r="A651" t="s">
        <v>14</v>
      </c>
      <c r="B651" t="s">
        <v>23</v>
      </c>
      <c r="C651" t="s">
        <v>16</v>
      </c>
      <c r="D651" t="s">
        <v>55</v>
      </c>
      <c r="E651" t="s">
        <v>27</v>
      </c>
      <c r="F651" s="1">
        <v>41933</v>
      </c>
      <c r="G651">
        <v>25</v>
      </c>
      <c r="H651">
        <v>0</v>
      </c>
      <c r="I651">
        <v>0</v>
      </c>
    </row>
    <row r="652" spans="1:9">
      <c r="A652" t="s">
        <v>14</v>
      </c>
      <c r="B652" t="s">
        <v>23</v>
      </c>
      <c r="C652" t="s">
        <v>16</v>
      </c>
      <c r="D652" t="s">
        <v>55</v>
      </c>
      <c r="E652" t="s">
        <v>27</v>
      </c>
      <c r="F652" s="1">
        <v>41933</v>
      </c>
      <c r="G652">
        <v>25</v>
      </c>
      <c r="H652">
        <v>0</v>
      </c>
      <c r="I652">
        <v>0</v>
      </c>
    </row>
    <row r="653" spans="1:9">
      <c r="A653" t="s">
        <v>14</v>
      </c>
      <c r="B653" t="s">
        <v>23</v>
      </c>
      <c r="C653" t="s">
        <v>16</v>
      </c>
      <c r="D653" t="s">
        <v>55</v>
      </c>
      <c r="E653" t="s">
        <v>27</v>
      </c>
      <c r="F653" s="1">
        <v>41933</v>
      </c>
      <c r="G653">
        <v>25</v>
      </c>
      <c r="H653">
        <v>0</v>
      </c>
      <c r="I653">
        <v>0</v>
      </c>
    </row>
    <row r="654" spans="1:9">
      <c r="A654" t="s">
        <v>14</v>
      </c>
      <c r="B654" t="s">
        <v>23</v>
      </c>
      <c r="C654" t="s">
        <v>16</v>
      </c>
      <c r="D654" t="s">
        <v>55</v>
      </c>
      <c r="E654" t="s">
        <v>27</v>
      </c>
      <c r="F654" s="1">
        <v>41933</v>
      </c>
      <c r="G654">
        <v>25</v>
      </c>
      <c r="H654">
        <v>0</v>
      </c>
      <c r="I654">
        <v>0</v>
      </c>
    </row>
    <row r="655" spans="1:9">
      <c r="A655" t="s">
        <v>14</v>
      </c>
      <c r="B655" t="s">
        <v>23</v>
      </c>
      <c r="C655" t="s">
        <v>16</v>
      </c>
      <c r="D655" t="s">
        <v>55</v>
      </c>
      <c r="E655" t="s">
        <v>27</v>
      </c>
      <c r="F655" s="1">
        <v>41933</v>
      </c>
      <c r="G655">
        <v>25</v>
      </c>
      <c r="H655">
        <v>0</v>
      </c>
      <c r="I655">
        <v>0</v>
      </c>
    </row>
    <row r="656" spans="1:9">
      <c r="A656" t="s">
        <v>14</v>
      </c>
      <c r="B656" t="s">
        <v>23</v>
      </c>
      <c r="C656" t="s">
        <v>16</v>
      </c>
      <c r="D656" t="s">
        <v>55</v>
      </c>
      <c r="E656" t="s">
        <v>27</v>
      </c>
      <c r="F656" s="1">
        <v>41933</v>
      </c>
      <c r="G656">
        <v>25</v>
      </c>
      <c r="H656">
        <v>0</v>
      </c>
      <c r="I656">
        <v>0</v>
      </c>
    </row>
    <row r="657" spans="1:9">
      <c r="A657" t="s">
        <v>14</v>
      </c>
      <c r="B657" t="s">
        <v>19</v>
      </c>
      <c r="D657" t="s">
        <v>55</v>
      </c>
      <c r="E657" t="s">
        <v>27</v>
      </c>
      <c r="F657" s="1">
        <v>41932</v>
      </c>
      <c r="G657">
        <v>10</v>
      </c>
      <c r="H657">
        <v>0</v>
      </c>
      <c r="I657">
        <v>0</v>
      </c>
    </row>
    <row r="658" spans="1:9">
      <c r="A658" t="s">
        <v>14</v>
      </c>
      <c r="B658" t="s">
        <v>19</v>
      </c>
      <c r="D658" t="s">
        <v>55</v>
      </c>
      <c r="E658" t="s">
        <v>27</v>
      </c>
      <c r="F658" s="1">
        <v>41932</v>
      </c>
      <c r="G658">
        <v>10</v>
      </c>
      <c r="H658">
        <v>0</v>
      </c>
      <c r="I658">
        <v>0</v>
      </c>
    </row>
    <row r="659" spans="1:9">
      <c r="A659" t="s">
        <v>14</v>
      </c>
      <c r="B659" t="s">
        <v>19</v>
      </c>
      <c r="D659" t="s">
        <v>55</v>
      </c>
      <c r="E659" t="s">
        <v>27</v>
      </c>
      <c r="F659" s="1">
        <v>41932</v>
      </c>
      <c r="G659">
        <v>10</v>
      </c>
      <c r="H659">
        <v>0</v>
      </c>
      <c r="I659">
        <v>0</v>
      </c>
    </row>
    <row r="660" spans="1:9">
      <c r="A660" t="s">
        <v>14</v>
      </c>
      <c r="B660" t="s">
        <v>19</v>
      </c>
      <c r="D660" t="s">
        <v>29</v>
      </c>
      <c r="E660" t="s">
        <v>27</v>
      </c>
      <c r="F660" s="1">
        <v>41930</v>
      </c>
      <c r="G660">
        <v>12</v>
      </c>
      <c r="H660">
        <v>0</v>
      </c>
      <c r="I660">
        <v>0</v>
      </c>
    </row>
    <row r="661" spans="1:9">
      <c r="A661" t="s">
        <v>14</v>
      </c>
      <c r="B661" t="s">
        <v>19</v>
      </c>
      <c r="D661" t="s">
        <v>29</v>
      </c>
      <c r="E661" t="s">
        <v>27</v>
      </c>
      <c r="F661" s="1">
        <v>41930</v>
      </c>
      <c r="G661">
        <v>12</v>
      </c>
      <c r="H661">
        <v>0</v>
      </c>
      <c r="I661">
        <v>0</v>
      </c>
    </row>
    <row r="662" spans="1:9">
      <c r="A662" t="s">
        <v>14</v>
      </c>
      <c r="B662" t="s">
        <v>19</v>
      </c>
      <c r="D662" t="s">
        <v>29</v>
      </c>
      <c r="E662" t="s">
        <v>27</v>
      </c>
      <c r="F662" s="1">
        <v>41930</v>
      </c>
      <c r="G662">
        <v>12</v>
      </c>
      <c r="H662">
        <v>0</v>
      </c>
      <c r="I662">
        <v>0</v>
      </c>
    </row>
    <row r="663" spans="1:9">
      <c r="A663" t="s">
        <v>14</v>
      </c>
      <c r="B663" t="s">
        <v>19</v>
      </c>
      <c r="D663" t="s">
        <v>29</v>
      </c>
      <c r="E663" t="s">
        <v>27</v>
      </c>
      <c r="F663" s="1">
        <v>41930</v>
      </c>
      <c r="G663">
        <v>12</v>
      </c>
      <c r="H663">
        <v>0</v>
      </c>
      <c r="I663">
        <v>0</v>
      </c>
    </row>
    <row r="664" spans="1:9">
      <c r="A664" t="s">
        <v>14</v>
      </c>
      <c r="B664" t="s">
        <v>19</v>
      </c>
      <c r="D664" t="s">
        <v>29</v>
      </c>
      <c r="E664" t="s">
        <v>27</v>
      </c>
      <c r="F664" s="1">
        <v>41930</v>
      </c>
      <c r="G664">
        <v>12</v>
      </c>
      <c r="H664">
        <v>0</v>
      </c>
      <c r="I664">
        <v>0</v>
      </c>
    </row>
    <row r="665" spans="1:9">
      <c r="A665" t="s">
        <v>14</v>
      </c>
      <c r="B665" t="s">
        <v>19</v>
      </c>
      <c r="D665" t="s">
        <v>35</v>
      </c>
      <c r="E665" t="s">
        <v>27</v>
      </c>
      <c r="F665" s="1">
        <v>41931</v>
      </c>
      <c r="G665">
        <v>12</v>
      </c>
      <c r="H665">
        <v>0</v>
      </c>
      <c r="I665">
        <v>0</v>
      </c>
    </row>
    <row r="666" spans="1:9">
      <c r="A666" t="s">
        <v>14</v>
      </c>
      <c r="B666" t="s">
        <v>19</v>
      </c>
      <c r="D666" t="s">
        <v>35</v>
      </c>
      <c r="E666" t="s">
        <v>27</v>
      </c>
      <c r="F666" s="1">
        <v>41931</v>
      </c>
      <c r="G666">
        <v>12</v>
      </c>
      <c r="H666">
        <v>0</v>
      </c>
      <c r="I666">
        <v>0</v>
      </c>
    </row>
    <row r="667" spans="1:9">
      <c r="A667" t="s">
        <v>14</v>
      </c>
      <c r="B667" t="s">
        <v>19</v>
      </c>
      <c r="D667" t="s">
        <v>35</v>
      </c>
      <c r="E667" t="s">
        <v>27</v>
      </c>
      <c r="F667" s="1">
        <v>41931</v>
      </c>
      <c r="G667">
        <v>12</v>
      </c>
      <c r="H667">
        <v>0</v>
      </c>
      <c r="I667">
        <v>0</v>
      </c>
    </row>
    <row r="668" spans="1:9">
      <c r="A668" t="s">
        <v>14</v>
      </c>
      <c r="B668" t="s">
        <v>19</v>
      </c>
      <c r="D668" t="s">
        <v>35</v>
      </c>
      <c r="E668" t="s">
        <v>27</v>
      </c>
      <c r="F668" s="1">
        <v>41931</v>
      </c>
      <c r="G668">
        <v>12</v>
      </c>
      <c r="H668">
        <v>0</v>
      </c>
      <c r="I668">
        <v>0</v>
      </c>
    </row>
    <row r="669" spans="1:9">
      <c r="A669" t="s">
        <v>14</v>
      </c>
      <c r="B669" t="s">
        <v>19</v>
      </c>
      <c r="D669" t="s">
        <v>35</v>
      </c>
      <c r="E669" t="s">
        <v>27</v>
      </c>
      <c r="F669" s="1">
        <v>41931</v>
      </c>
      <c r="G669">
        <v>12</v>
      </c>
      <c r="H669">
        <v>0</v>
      </c>
      <c r="I669">
        <v>0</v>
      </c>
    </row>
    <row r="670" spans="1:9">
      <c r="A670" t="s">
        <v>14</v>
      </c>
      <c r="B670" t="s">
        <v>19</v>
      </c>
      <c r="D670" t="s">
        <v>35</v>
      </c>
      <c r="E670" t="s">
        <v>27</v>
      </c>
      <c r="F670" s="1">
        <v>41931</v>
      </c>
      <c r="G670">
        <v>12</v>
      </c>
      <c r="H670">
        <v>0</v>
      </c>
      <c r="I670">
        <v>0</v>
      </c>
    </row>
    <row r="671" spans="1:9">
      <c r="A671" t="s">
        <v>14</v>
      </c>
      <c r="B671" t="s">
        <v>19</v>
      </c>
      <c r="D671" t="s">
        <v>55</v>
      </c>
      <c r="E671" t="s">
        <v>27</v>
      </c>
      <c r="F671" s="1">
        <v>41933</v>
      </c>
      <c r="G671">
        <v>16</v>
      </c>
      <c r="H671">
        <v>0</v>
      </c>
      <c r="I671">
        <v>0</v>
      </c>
    </row>
    <row r="672" spans="1:9">
      <c r="A672" t="s">
        <v>14</v>
      </c>
      <c r="B672" t="s">
        <v>19</v>
      </c>
      <c r="D672" t="s">
        <v>55</v>
      </c>
      <c r="E672" t="s">
        <v>27</v>
      </c>
      <c r="F672" s="1">
        <v>41933</v>
      </c>
      <c r="G672">
        <v>16</v>
      </c>
      <c r="H672">
        <v>0</v>
      </c>
      <c r="I672">
        <v>0</v>
      </c>
    </row>
    <row r="673" spans="1:9">
      <c r="A673" t="s">
        <v>14</v>
      </c>
      <c r="B673" t="s">
        <v>19</v>
      </c>
      <c r="D673" t="s">
        <v>55</v>
      </c>
      <c r="E673" t="s">
        <v>27</v>
      </c>
      <c r="F673" s="1">
        <v>41933</v>
      </c>
      <c r="G673">
        <v>16</v>
      </c>
      <c r="H673">
        <v>0</v>
      </c>
      <c r="I673">
        <v>0</v>
      </c>
    </row>
    <row r="674" spans="1:9">
      <c r="A674" t="s">
        <v>14</v>
      </c>
      <c r="B674" t="s">
        <v>19</v>
      </c>
      <c r="D674" t="s">
        <v>55</v>
      </c>
      <c r="E674" t="s">
        <v>27</v>
      </c>
      <c r="F674" s="1">
        <v>41933</v>
      </c>
      <c r="G674">
        <v>16</v>
      </c>
      <c r="H674">
        <v>8.6999999999999993</v>
      </c>
      <c r="I674">
        <v>2</v>
      </c>
    </row>
    <row r="675" spans="1:9">
      <c r="A675" t="s">
        <v>14</v>
      </c>
      <c r="B675" t="s">
        <v>19</v>
      </c>
      <c r="D675" t="s">
        <v>35</v>
      </c>
      <c r="E675" t="s">
        <v>27</v>
      </c>
      <c r="F675" s="1">
        <v>41931</v>
      </c>
      <c r="G675">
        <v>17</v>
      </c>
      <c r="H675">
        <v>0</v>
      </c>
      <c r="I675">
        <v>0</v>
      </c>
    </row>
    <row r="676" spans="1:9">
      <c r="A676" t="s">
        <v>14</v>
      </c>
      <c r="B676" t="s">
        <v>19</v>
      </c>
      <c r="D676" t="s">
        <v>35</v>
      </c>
      <c r="E676" t="s">
        <v>27</v>
      </c>
      <c r="F676" s="1">
        <v>41931</v>
      </c>
      <c r="G676">
        <v>17</v>
      </c>
      <c r="H676">
        <v>0</v>
      </c>
      <c r="I676">
        <v>0</v>
      </c>
    </row>
    <row r="677" spans="1:9">
      <c r="A677" t="s">
        <v>14</v>
      </c>
      <c r="B677" t="s">
        <v>19</v>
      </c>
      <c r="D677" t="s">
        <v>35</v>
      </c>
      <c r="E677" t="s">
        <v>27</v>
      </c>
      <c r="F677" s="1">
        <v>41931</v>
      </c>
      <c r="G677">
        <v>17</v>
      </c>
      <c r="H677">
        <v>0</v>
      </c>
      <c r="I677">
        <v>0</v>
      </c>
    </row>
    <row r="678" spans="1:9">
      <c r="A678" t="s">
        <v>14</v>
      </c>
      <c r="B678" t="s">
        <v>19</v>
      </c>
      <c r="D678" t="s">
        <v>35</v>
      </c>
      <c r="E678" t="s">
        <v>27</v>
      </c>
      <c r="F678" s="1">
        <v>41931</v>
      </c>
      <c r="G678">
        <v>17</v>
      </c>
      <c r="H678">
        <v>6.5</v>
      </c>
      <c r="I678">
        <v>2.7</v>
      </c>
    </row>
    <row r="679" spans="1:9">
      <c r="A679" t="s">
        <v>14</v>
      </c>
      <c r="B679" t="s">
        <v>19</v>
      </c>
      <c r="D679" t="s">
        <v>18</v>
      </c>
      <c r="E679" t="s">
        <v>27</v>
      </c>
      <c r="F679" s="1">
        <v>41929</v>
      </c>
      <c r="G679">
        <v>18</v>
      </c>
      <c r="H679">
        <v>0</v>
      </c>
      <c r="I679">
        <v>0</v>
      </c>
    </row>
    <row r="680" spans="1:9">
      <c r="A680" t="s">
        <v>14</v>
      </c>
      <c r="B680" t="s">
        <v>19</v>
      </c>
      <c r="D680" t="s">
        <v>18</v>
      </c>
      <c r="E680" t="s">
        <v>27</v>
      </c>
      <c r="F680" s="1">
        <v>41929</v>
      </c>
      <c r="G680">
        <v>18</v>
      </c>
      <c r="H680">
        <v>0</v>
      </c>
      <c r="I680">
        <v>0</v>
      </c>
    </row>
    <row r="681" spans="1:9">
      <c r="A681" t="s">
        <v>14</v>
      </c>
      <c r="B681" t="s">
        <v>19</v>
      </c>
      <c r="D681" t="s">
        <v>18</v>
      </c>
      <c r="E681" t="s">
        <v>27</v>
      </c>
      <c r="F681" s="1">
        <v>41929</v>
      </c>
      <c r="G681">
        <v>18</v>
      </c>
      <c r="H681">
        <v>0</v>
      </c>
      <c r="I681">
        <v>0</v>
      </c>
    </row>
    <row r="682" spans="1:9">
      <c r="A682" t="s">
        <v>14</v>
      </c>
      <c r="B682" t="s">
        <v>19</v>
      </c>
      <c r="D682" t="s">
        <v>18</v>
      </c>
      <c r="E682" t="s">
        <v>27</v>
      </c>
      <c r="F682" s="1">
        <v>41929</v>
      </c>
      <c r="G682">
        <v>18</v>
      </c>
      <c r="H682">
        <v>0</v>
      </c>
      <c r="I682">
        <v>0</v>
      </c>
    </row>
    <row r="683" spans="1:9">
      <c r="A683" t="s">
        <v>14</v>
      </c>
      <c r="B683" t="s">
        <v>19</v>
      </c>
      <c r="D683" t="s">
        <v>18</v>
      </c>
      <c r="E683" t="s">
        <v>27</v>
      </c>
      <c r="F683" s="1">
        <v>41929</v>
      </c>
      <c r="G683">
        <v>18</v>
      </c>
      <c r="H683">
        <v>0</v>
      </c>
      <c r="I683">
        <v>0</v>
      </c>
    </row>
    <row r="684" spans="1:9">
      <c r="A684" t="s">
        <v>14</v>
      </c>
      <c r="B684" t="s">
        <v>19</v>
      </c>
      <c r="D684" t="s">
        <v>35</v>
      </c>
      <c r="E684" t="s">
        <v>27</v>
      </c>
      <c r="F684" s="1">
        <v>41931</v>
      </c>
      <c r="G684">
        <v>18</v>
      </c>
      <c r="H684">
        <v>0</v>
      </c>
      <c r="I684">
        <v>0</v>
      </c>
    </row>
    <row r="685" spans="1:9">
      <c r="A685" t="s">
        <v>14</v>
      </c>
      <c r="B685" t="s">
        <v>19</v>
      </c>
      <c r="D685" t="s">
        <v>35</v>
      </c>
      <c r="E685" t="s">
        <v>27</v>
      </c>
      <c r="F685" s="1">
        <v>41931</v>
      </c>
      <c r="G685">
        <v>18</v>
      </c>
      <c r="H685">
        <v>0</v>
      </c>
      <c r="I685">
        <v>0</v>
      </c>
    </row>
    <row r="686" spans="1:9">
      <c r="A686" t="s">
        <v>14</v>
      </c>
      <c r="B686" t="s">
        <v>19</v>
      </c>
      <c r="D686" t="s">
        <v>35</v>
      </c>
      <c r="E686" t="s">
        <v>27</v>
      </c>
      <c r="F686" s="1">
        <v>41931</v>
      </c>
      <c r="G686">
        <v>19</v>
      </c>
      <c r="H686">
        <v>10.5</v>
      </c>
      <c r="I686">
        <v>3.5</v>
      </c>
    </row>
    <row r="687" spans="1:9">
      <c r="A687" t="s">
        <v>14</v>
      </c>
      <c r="B687" t="s">
        <v>19</v>
      </c>
      <c r="D687" t="s">
        <v>55</v>
      </c>
      <c r="E687" t="s">
        <v>27</v>
      </c>
      <c r="F687" s="1">
        <v>41933</v>
      </c>
      <c r="G687">
        <v>21</v>
      </c>
      <c r="H687">
        <v>0</v>
      </c>
      <c r="I687">
        <v>0</v>
      </c>
    </row>
    <row r="688" spans="1:9">
      <c r="A688" t="s">
        <v>14</v>
      </c>
      <c r="B688" t="s">
        <v>19</v>
      </c>
      <c r="D688" t="s">
        <v>55</v>
      </c>
      <c r="E688" t="s">
        <v>27</v>
      </c>
      <c r="F688" s="1">
        <v>41933</v>
      </c>
      <c r="G688">
        <v>21</v>
      </c>
      <c r="H688">
        <v>0</v>
      </c>
      <c r="I688">
        <v>0</v>
      </c>
    </row>
    <row r="689" spans="1:9">
      <c r="A689" t="s">
        <v>14</v>
      </c>
      <c r="B689" t="s">
        <v>19</v>
      </c>
      <c r="D689" t="s">
        <v>55</v>
      </c>
      <c r="E689" t="s">
        <v>27</v>
      </c>
      <c r="F689" s="1">
        <v>41933</v>
      </c>
      <c r="G689">
        <v>21</v>
      </c>
      <c r="H689">
        <v>0</v>
      </c>
      <c r="I689">
        <v>0</v>
      </c>
    </row>
    <row r="690" spans="1:9">
      <c r="A690" t="s">
        <v>14</v>
      </c>
      <c r="B690" t="s">
        <v>19</v>
      </c>
      <c r="D690" t="s">
        <v>29</v>
      </c>
      <c r="E690" t="s">
        <v>27</v>
      </c>
      <c r="F690" s="1">
        <v>41930</v>
      </c>
      <c r="G690">
        <v>22</v>
      </c>
      <c r="H690">
        <v>10.199999999999999</v>
      </c>
      <c r="I690">
        <v>4.8</v>
      </c>
    </row>
    <row r="691" spans="1:9">
      <c r="A691" t="s">
        <v>14</v>
      </c>
      <c r="B691" t="s">
        <v>19</v>
      </c>
      <c r="D691" t="s">
        <v>55</v>
      </c>
      <c r="E691" t="s">
        <v>27</v>
      </c>
      <c r="F691" s="1">
        <v>41933</v>
      </c>
      <c r="G691">
        <v>22</v>
      </c>
      <c r="H691">
        <v>0</v>
      </c>
      <c r="I691">
        <v>0</v>
      </c>
    </row>
    <row r="692" spans="1:9">
      <c r="A692" t="s">
        <v>14</v>
      </c>
      <c r="B692" t="s">
        <v>19</v>
      </c>
      <c r="D692" t="s">
        <v>55</v>
      </c>
      <c r="E692" t="s">
        <v>27</v>
      </c>
      <c r="F692" s="1">
        <v>41933</v>
      </c>
      <c r="G692">
        <v>22</v>
      </c>
      <c r="H692">
        <v>0</v>
      </c>
      <c r="I692">
        <v>0</v>
      </c>
    </row>
    <row r="693" spans="1:9">
      <c r="A693" t="s">
        <v>14</v>
      </c>
      <c r="B693" t="s">
        <v>19</v>
      </c>
      <c r="D693" t="s">
        <v>55</v>
      </c>
      <c r="E693" t="s">
        <v>27</v>
      </c>
      <c r="F693" s="1">
        <v>41933</v>
      </c>
      <c r="G693">
        <v>22</v>
      </c>
      <c r="H693">
        <v>0</v>
      </c>
      <c r="I693">
        <v>0</v>
      </c>
    </row>
    <row r="694" spans="1:9">
      <c r="A694" t="s">
        <v>14</v>
      </c>
      <c r="B694" t="s">
        <v>19</v>
      </c>
      <c r="D694" t="s">
        <v>55</v>
      </c>
      <c r="E694" t="s">
        <v>27</v>
      </c>
      <c r="F694" s="1">
        <v>41933</v>
      </c>
      <c r="G694">
        <v>22</v>
      </c>
      <c r="H694">
        <v>6</v>
      </c>
      <c r="I694">
        <v>2.8</v>
      </c>
    </row>
    <row r="695" spans="1:9">
      <c r="A695" t="s">
        <v>14</v>
      </c>
      <c r="B695" t="s">
        <v>19</v>
      </c>
      <c r="D695" t="s">
        <v>18</v>
      </c>
      <c r="E695" t="s">
        <v>27</v>
      </c>
      <c r="F695" s="1">
        <v>41929</v>
      </c>
      <c r="G695">
        <v>23</v>
      </c>
      <c r="H695">
        <v>0</v>
      </c>
      <c r="I695">
        <v>0</v>
      </c>
    </row>
    <row r="696" spans="1:9">
      <c r="A696" t="s">
        <v>14</v>
      </c>
      <c r="B696" t="s">
        <v>19</v>
      </c>
      <c r="D696" t="s">
        <v>18</v>
      </c>
      <c r="E696" t="s">
        <v>27</v>
      </c>
      <c r="F696" s="1">
        <v>41929</v>
      </c>
      <c r="G696">
        <v>23</v>
      </c>
      <c r="H696">
        <v>0</v>
      </c>
      <c r="I696">
        <v>0</v>
      </c>
    </row>
    <row r="697" spans="1:9">
      <c r="A697" t="s">
        <v>14</v>
      </c>
      <c r="B697" t="s">
        <v>19</v>
      </c>
      <c r="D697" t="s">
        <v>18</v>
      </c>
      <c r="E697" t="s">
        <v>27</v>
      </c>
      <c r="F697" s="1">
        <v>41929</v>
      </c>
      <c r="G697">
        <v>23</v>
      </c>
      <c r="H697">
        <v>0</v>
      </c>
      <c r="I697">
        <v>0</v>
      </c>
    </row>
    <row r="698" spans="1:9">
      <c r="A698" t="s">
        <v>14</v>
      </c>
      <c r="B698" t="s">
        <v>19</v>
      </c>
      <c r="D698" t="s">
        <v>18</v>
      </c>
      <c r="E698" t="s">
        <v>27</v>
      </c>
      <c r="F698" s="1">
        <v>41929</v>
      </c>
      <c r="G698">
        <v>23</v>
      </c>
      <c r="H698">
        <v>0</v>
      </c>
      <c r="I698">
        <v>0</v>
      </c>
    </row>
    <row r="699" spans="1:9">
      <c r="A699" t="s">
        <v>14</v>
      </c>
      <c r="B699" t="s">
        <v>19</v>
      </c>
      <c r="D699" t="s">
        <v>18</v>
      </c>
      <c r="E699" t="s">
        <v>27</v>
      </c>
      <c r="F699" s="1">
        <v>41929</v>
      </c>
      <c r="G699">
        <v>23</v>
      </c>
      <c r="H699">
        <v>0</v>
      </c>
      <c r="I699">
        <v>0</v>
      </c>
    </row>
    <row r="700" spans="1:9">
      <c r="A700" t="s">
        <v>14</v>
      </c>
      <c r="B700" t="s">
        <v>19</v>
      </c>
      <c r="D700" t="s">
        <v>18</v>
      </c>
      <c r="E700" t="s">
        <v>27</v>
      </c>
      <c r="F700" s="1">
        <v>41929</v>
      </c>
      <c r="G700">
        <v>23</v>
      </c>
      <c r="H700">
        <v>0</v>
      </c>
      <c r="I700">
        <v>0</v>
      </c>
    </row>
    <row r="701" spans="1:9">
      <c r="A701" t="s">
        <v>14</v>
      </c>
      <c r="B701" t="s">
        <v>19</v>
      </c>
      <c r="D701" t="s">
        <v>18</v>
      </c>
      <c r="E701" t="s">
        <v>27</v>
      </c>
      <c r="F701" s="1">
        <v>41929</v>
      </c>
      <c r="G701">
        <v>23</v>
      </c>
      <c r="H701">
        <v>0</v>
      </c>
      <c r="I701">
        <v>0</v>
      </c>
    </row>
    <row r="702" spans="1:9">
      <c r="A702" t="s">
        <v>14</v>
      </c>
      <c r="B702" t="s">
        <v>19</v>
      </c>
      <c r="D702" t="s">
        <v>18</v>
      </c>
      <c r="E702" t="s">
        <v>27</v>
      </c>
      <c r="F702" s="1">
        <v>41929</v>
      </c>
      <c r="G702">
        <v>23</v>
      </c>
      <c r="H702">
        <v>0</v>
      </c>
      <c r="I702">
        <v>0</v>
      </c>
    </row>
    <row r="703" spans="1:9">
      <c r="A703" t="s">
        <v>14</v>
      </c>
      <c r="B703" t="s">
        <v>19</v>
      </c>
      <c r="D703" t="s">
        <v>18</v>
      </c>
      <c r="E703" t="s">
        <v>27</v>
      </c>
      <c r="F703" s="1">
        <v>41929</v>
      </c>
      <c r="G703">
        <v>23</v>
      </c>
      <c r="H703">
        <v>0</v>
      </c>
      <c r="I703">
        <v>0</v>
      </c>
    </row>
    <row r="704" spans="1:9">
      <c r="A704" t="s">
        <v>14</v>
      </c>
      <c r="B704" t="s">
        <v>19</v>
      </c>
      <c r="D704" t="s">
        <v>18</v>
      </c>
      <c r="E704" t="s">
        <v>27</v>
      </c>
      <c r="F704" s="1">
        <v>41929</v>
      </c>
      <c r="G704">
        <v>23</v>
      </c>
      <c r="H704">
        <v>0</v>
      </c>
      <c r="I704">
        <v>0</v>
      </c>
    </row>
    <row r="705" spans="1:9">
      <c r="A705" t="s">
        <v>14</v>
      </c>
      <c r="B705" t="s">
        <v>19</v>
      </c>
      <c r="D705" t="s">
        <v>18</v>
      </c>
      <c r="E705" t="s">
        <v>27</v>
      </c>
      <c r="F705" s="1">
        <v>41929</v>
      </c>
      <c r="G705">
        <v>23</v>
      </c>
      <c r="H705">
        <v>0</v>
      </c>
      <c r="I705">
        <v>0</v>
      </c>
    </row>
    <row r="706" spans="1:9">
      <c r="A706" t="s">
        <v>14</v>
      </c>
      <c r="B706" t="s">
        <v>19</v>
      </c>
      <c r="D706" t="s">
        <v>55</v>
      </c>
      <c r="E706" t="s">
        <v>27</v>
      </c>
      <c r="F706" s="1">
        <v>41932</v>
      </c>
      <c r="G706">
        <v>23</v>
      </c>
      <c r="H706">
        <v>0</v>
      </c>
      <c r="I706">
        <v>0</v>
      </c>
    </row>
    <row r="707" spans="1:9">
      <c r="A707" t="s">
        <v>14</v>
      </c>
      <c r="B707" t="s">
        <v>19</v>
      </c>
      <c r="D707" t="s">
        <v>55</v>
      </c>
      <c r="E707" t="s">
        <v>27</v>
      </c>
      <c r="F707" s="1">
        <v>41932</v>
      </c>
      <c r="G707">
        <v>23</v>
      </c>
      <c r="H707">
        <v>0</v>
      </c>
      <c r="I707">
        <v>0</v>
      </c>
    </row>
    <row r="708" spans="1:9">
      <c r="A708" t="s">
        <v>14</v>
      </c>
      <c r="B708" t="s">
        <v>19</v>
      </c>
      <c r="D708" t="s">
        <v>55</v>
      </c>
      <c r="E708" t="s">
        <v>27</v>
      </c>
      <c r="F708" s="1">
        <v>41932</v>
      </c>
      <c r="G708">
        <v>23</v>
      </c>
      <c r="H708">
        <v>0</v>
      </c>
      <c r="I708">
        <v>0</v>
      </c>
    </row>
    <row r="709" spans="1:9">
      <c r="A709" t="s">
        <v>14</v>
      </c>
      <c r="B709" t="s">
        <v>19</v>
      </c>
      <c r="D709" t="s">
        <v>55</v>
      </c>
      <c r="E709" t="s">
        <v>27</v>
      </c>
      <c r="F709" s="1">
        <v>41933</v>
      </c>
      <c r="G709">
        <v>23</v>
      </c>
      <c r="H709">
        <v>0</v>
      </c>
      <c r="I709">
        <v>0</v>
      </c>
    </row>
    <row r="710" spans="1:9">
      <c r="A710" t="s">
        <v>14</v>
      </c>
      <c r="B710" t="s">
        <v>19</v>
      </c>
      <c r="D710" t="s">
        <v>55</v>
      </c>
      <c r="E710" t="s">
        <v>27</v>
      </c>
      <c r="F710" s="1">
        <v>41933</v>
      </c>
      <c r="G710">
        <v>23</v>
      </c>
      <c r="H710">
        <v>0</v>
      </c>
      <c r="I710">
        <v>0</v>
      </c>
    </row>
    <row r="711" spans="1:9">
      <c r="A711" t="s">
        <v>14</v>
      </c>
      <c r="B711" t="s">
        <v>19</v>
      </c>
      <c r="D711" t="s">
        <v>55</v>
      </c>
      <c r="E711" t="s">
        <v>27</v>
      </c>
      <c r="F711" s="1">
        <v>41933</v>
      </c>
      <c r="G711">
        <v>23</v>
      </c>
      <c r="H711">
        <v>0</v>
      </c>
      <c r="I711">
        <v>0</v>
      </c>
    </row>
    <row r="712" spans="1:9">
      <c r="A712" t="s">
        <v>14</v>
      </c>
      <c r="B712" t="s">
        <v>19</v>
      </c>
      <c r="D712" t="s">
        <v>55</v>
      </c>
      <c r="E712" t="s">
        <v>27</v>
      </c>
      <c r="F712" s="1">
        <v>41933</v>
      </c>
      <c r="G712">
        <v>23</v>
      </c>
      <c r="H712">
        <v>0</v>
      </c>
      <c r="I712">
        <v>0</v>
      </c>
    </row>
    <row r="713" spans="1:9">
      <c r="A713" t="s">
        <v>14</v>
      </c>
      <c r="B713" t="s">
        <v>19</v>
      </c>
      <c r="D713" t="s">
        <v>55</v>
      </c>
      <c r="E713" t="s">
        <v>27</v>
      </c>
      <c r="F713" s="1">
        <v>41933</v>
      </c>
      <c r="G713">
        <v>23</v>
      </c>
      <c r="H713">
        <v>0</v>
      </c>
      <c r="I713">
        <v>0</v>
      </c>
    </row>
    <row r="714" spans="1:9">
      <c r="A714" t="s">
        <v>14</v>
      </c>
      <c r="B714" t="s">
        <v>19</v>
      </c>
      <c r="D714" t="s">
        <v>55</v>
      </c>
      <c r="E714" t="s">
        <v>27</v>
      </c>
      <c r="F714" s="1">
        <v>41933</v>
      </c>
      <c r="G714">
        <v>23</v>
      </c>
      <c r="H714">
        <v>0</v>
      </c>
      <c r="I714">
        <v>0</v>
      </c>
    </row>
    <row r="715" spans="1:9">
      <c r="A715" t="s">
        <v>14</v>
      </c>
      <c r="B715" t="s">
        <v>19</v>
      </c>
      <c r="D715" t="s">
        <v>55</v>
      </c>
      <c r="E715" t="s">
        <v>27</v>
      </c>
      <c r="F715" s="1">
        <v>41933</v>
      </c>
      <c r="G715">
        <v>23</v>
      </c>
      <c r="H715">
        <v>0</v>
      </c>
      <c r="I715">
        <v>0</v>
      </c>
    </row>
    <row r="716" spans="1:9">
      <c r="A716" t="s">
        <v>14</v>
      </c>
      <c r="B716" t="s">
        <v>19</v>
      </c>
      <c r="D716" t="s">
        <v>55</v>
      </c>
      <c r="E716" t="s">
        <v>27</v>
      </c>
      <c r="F716" s="1">
        <v>41933</v>
      </c>
      <c r="G716">
        <v>23</v>
      </c>
      <c r="H716">
        <v>0</v>
      </c>
      <c r="I716">
        <v>0</v>
      </c>
    </row>
    <row r="717" spans="1:9">
      <c r="A717" t="s">
        <v>14</v>
      </c>
      <c r="B717" t="s">
        <v>19</v>
      </c>
      <c r="D717" t="s">
        <v>55</v>
      </c>
      <c r="E717" t="s">
        <v>27</v>
      </c>
      <c r="F717" s="1">
        <v>41933</v>
      </c>
      <c r="G717">
        <v>23</v>
      </c>
      <c r="H717">
        <v>0</v>
      </c>
      <c r="I717">
        <v>0</v>
      </c>
    </row>
    <row r="718" spans="1:9">
      <c r="A718" t="s">
        <v>14</v>
      </c>
      <c r="B718" t="s">
        <v>19</v>
      </c>
      <c r="D718" t="s">
        <v>55</v>
      </c>
      <c r="E718" t="s">
        <v>27</v>
      </c>
      <c r="F718" s="1">
        <v>41933</v>
      </c>
      <c r="G718">
        <v>23</v>
      </c>
      <c r="H718">
        <v>0</v>
      </c>
      <c r="I718">
        <v>0</v>
      </c>
    </row>
    <row r="719" spans="1:9">
      <c r="A719" t="s">
        <v>14</v>
      </c>
      <c r="B719" t="s">
        <v>19</v>
      </c>
      <c r="D719" t="s">
        <v>55</v>
      </c>
      <c r="E719" t="s">
        <v>27</v>
      </c>
      <c r="F719" s="1">
        <v>41932</v>
      </c>
      <c r="G719">
        <v>23</v>
      </c>
      <c r="H719">
        <v>8.8000000000000007</v>
      </c>
      <c r="I719">
        <v>2.5</v>
      </c>
    </row>
    <row r="720" spans="1:9">
      <c r="A720" t="s">
        <v>14</v>
      </c>
      <c r="B720" t="s">
        <v>19</v>
      </c>
      <c r="D720" t="s">
        <v>35</v>
      </c>
      <c r="E720" t="s">
        <v>27</v>
      </c>
      <c r="F720" s="1">
        <v>41931</v>
      </c>
      <c r="G720">
        <v>24</v>
      </c>
      <c r="H720">
        <v>0</v>
      </c>
      <c r="I720">
        <v>0</v>
      </c>
    </row>
    <row r="721" spans="1:9">
      <c r="A721" t="s">
        <v>14</v>
      </c>
      <c r="B721" t="s">
        <v>19</v>
      </c>
      <c r="D721" t="s">
        <v>35</v>
      </c>
      <c r="E721" t="s">
        <v>27</v>
      </c>
      <c r="F721" s="1">
        <v>41931</v>
      </c>
      <c r="G721">
        <v>24</v>
      </c>
      <c r="H721">
        <v>0</v>
      </c>
      <c r="I721">
        <v>0</v>
      </c>
    </row>
    <row r="722" spans="1:9">
      <c r="A722" t="s">
        <v>14</v>
      </c>
      <c r="B722" t="s">
        <v>19</v>
      </c>
      <c r="D722" t="s">
        <v>35</v>
      </c>
      <c r="E722" t="s">
        <v>27</v>
      </c>
      <c r="F722" s="1">
        <v>41931</v>
      </c>
      <c r="G722">
        <v>24</v>
      </c>
      <c r="H722">
        <v>0</v>
      </c>
      <c r="I722">
        <v>0</v>
      </c>
    </row>
    <row r="723" spans="1:9">
      <c r="A723" t="s">
        <v>14</v>
      </c>
      <c r="B723" t="s">
        <v>19</v>
      </c>
      <c r="D723" t="s">
        <v>35</v>
      </c>
      <c r="E723" t="s">
        <v>27</v>
      </c>
      <c r="F723" s="1">
        <v>41931</v>
      </c>
      <c r="G723">
        <v>24</v>
      </c>
      <c r="H723">
        <v>0</v>
      </c>
      <c r="I723">
        <v>0</v>
      </c>
    </row>
    <row r="724" spans="1:9">
      <c r="A724" t="s">
        <v>14</v>
      </c>
      <c r="B724" t="s">
        <v>19</v>
      </c>
      <c r="D724" t="s">
        <v>35</v>
      </c>
      <c r="E724" t="s">
        <v>27</v>
      </c>
      <c r="F724" s="1">
        <v>41931</v>
      </c>
      <c r="G724">
        <v>24</v>
      </c>
      <c r="H724">
        <v>0</v>
      </c>
      <c r="I724">
        <v>0</v>
      </c>
    </row>
    <row r="725" spans="1:9">
      <c r="A725" t="s">
        <v>14</v>
      </c>
      <c r="B725" t="s">
        <v>19</v>
      </c>
      <c r="D725" t="s">
        <v>35</v>
      </c>
      <c r="E725" t="s">
        <v>27</v>
      </c>
      <c r="F725" s="1">
        <v>41931</v>
      </c>
      <c r="G725">
        <v>24</v>
      </c>
      <c r="H725">
        <v>0</v>
      </c>
      <c r="I725">
        <v>0</v>
      </c>
    </row>
    <row r="726" spans="1:9">
      <c r="A726" t="s">
        <v>14</v>
      </c>
      <c r="B726" t="s">
        <v>19</v>
      </c>
      <c r="D726" t="s">
        <v>35</v>
      </c>
      <c r="E726" t="s">
        <v>27</v>
      </c>
      <c r="F726" s="1">
        <v>41931</v>
      </c>
      <c r="G726">
        <v>24</v>
      </c>
      <c r="H726">
        <v>0</v>
      </c>
      <c r="I726">
        <v>0</v>
      </c>
    </row>
    <row r="727" spans="1:9">
      <c r="A727" t="s">
        <v>14</v>
      </c>
      <c r="B727" t="s">
        <v>19</v>
      </c>
      <c r="D727" t="s">
        <v>35</v>
      </c>
      <c r="E727" t="s">
        <v>27</v>
      </c>
      <c r="F727" s="1">
        <v>41931</v>
      </c>
      <c r="G727">
        <v>24</v>
      </c>
      <c r="H727">
        <v>9.1999999999999993</v>
      </c>
      <c r="I727">
        <v>3.7</v>
      </c>
    </row>
    <row r="728" spans="1:9">
      <c r="A728" t="s">
        <v>14</v>
      </c>
      <c r="B728" t="s">
        <v>19</v>
      </c>
      <c r="D728" t="s">
        <v>35</v>
      </c>
      <c r="E728" t="s">
        <v>27</v>
      </c>
      <c r="F728" s="1">
        <v>41931</v>
      </c>
      <c r="G728">
        <v>24</v>
      </c>
      <c r="H728">
        <v>11.1</v>
      </c>
      <c r="I728">
        <v>1.4</v>
      </c>
    </row>
    <row r="729" spans="1:9">
      <c r="A729" t="s">
        <v>14</v>
      </c>
      <c r="B729" t="s">
        <v>19</v>
      </c>
      <c r="D729" t="s">
        <v>35</v>
      </c>
      <c r="E729" t="s">
        <v>27</v>
      </c>
      <c r="F729" s="1">
        <v>41931</v>
      </c>
      <c r="G729">
        <v>24</v>
      </c>
      <c r="H729">
        <v>0</v>
      </c>
      <c r="I729">
        <v>0</v>
      </c>
    </row>
    <row r="730" spans="1:9">
      <c r="A730" t="s">
        <v>14</v>
      </c>
      <c r="B730" t="s">
        <v>19</v>
      </c>
      <c r="D730" t="s">
        <v>35</v>
      </c>
      <c r="E730" t="s">
        <v>27</v>
      </c>
      <c r="F730" s="1">
        <v>41931</v>
      </c>
      <c r="G730">
        <v>24</v>
      </c>
      <c r="H730">
        <v>0</v>
      </c>
      <c r="I730">
        <v>0</v>
      </c>
    </row>
    <row r="731" spans="1:9">
      <c r="A731" t="s">
        <v>14</v>
      </c>
      <c r="B731" t="s">
        <v>19</v>
      </c>
      <c r="D731" t="s">
        <v>35</v>
      </c>
      <c r="E731" t="s">
        <v>27</v>
      </c>
      <c r="F731" s="1">
        <v>41931</v>
      </c>
      <c r="G731">
        <v>24</v>
      </c>
      <c r="H731">
        <v>0</v>
      </c>
      <c r="I731">
        <v>0</v>
      </c>
    </row>
    <row r="732" spans="1:9">
      <c r="A732" t="s">
        <v>14</v>
      </c>
      <c r="B732" t="s">
        <v>19</v>
      </c>
      <c r="D732" t="s">
        <v>35</v>
      </c>
      <c r="E732" t="s">
        <v>27</v>
      </c>
      <c r="F732" s="1">
        <v>41931</v>
      </c>
      <c r="G732">
        <v>24</v>
      </c>
      <c r="H732">
        <v>0</v>
      </c>
      <c r="I732">
        <v>0</v>
      </c>
    </row>
    <row r="733" spans="1:9">
      <c r="A733" t="s">
        <v>14</v>
      </c>
      <c r="B733" t="s">
        <v>19</v>
      </c>
      <c r="D733" t="s">
        <v>35</v>
      </c>
      <c r="E733" t="s">
        <v>27</v>
      </c>
      <c r="F733" s="1">
        <v>41931</v>
      </c>
      <c r="G733">
        <v>24</v>
      </c>
      <c r="H733">
        <v>0</v>
      </c>
      <c r="I733">
        <v>0</v>
      </c>
    </row>
    <row r="734" spans="1:9">
      <c r="A734" t="s">
        <v>14</v>
      </c>
      <c r="B734" t="s">
        <v>19</v>
      </c>
      <c r="D734" t="s">
        <v>55</v>
      </c>
      <c r="E734" t="s">
        <v>27</v>
      </c>
      <c r="F734" s="1">
        <v>41932</v>
      </c>
      <c r="G734">
        <v>24</v>
      </c>
      <c r="H734">
        <v>0</v>
      </c>
      <c r="I734">
        <v>0</v>
      </c>
    </row>
    <row r="735" spans="1:9">
      <c r="A735" t="s">
        <v>14</v>
      </c>
      <c r="B735" t="s">
        <v>19</v>
      </c>
      <c r="D735" t="s">
        <v>55</v>
      </c>
      <c r="E735" t="s">
        <v>27</v>
      </c>
      <c r="F735" s="1">
        <v>41932</v>
      </c>
      <c r="G735">
        <v>24</v>
      </c>
      <c r="H735">
        <v>0</v>
      </c>
      <c r="I735">
        <v>0</v>
      </c>
    </row>
    <row r="736" spans="1:9">
      <c r="A736" t="s">
        <v>14</v>
      </c>
      <c r="B736" t="s">
        <v>19</v>
      </c>
      <c r="D736" t="s">
        <v>55</v>
      </c>
      <c r="E736" t="s">
        <v>27</v>
      </c>
      <c r="F736" s="1">
        <v>41932</v>
      </c>
      <c r="G736">
        <v>24</v>
      </c>
      <c r="H736">
        <v>0</v>
      </c>
      <c r="I736">
        <v>0</v>
      </c>
    </row>
    <row r="737" spans="1:9">
      <c r="A737" t="s">
        <v>14</v>
      </c>
      <c r="B737" t="s">
        <v>19</v>
      </c>
      <c r="D737" t="s">
        <v>55</v>
      </c>
      <c r="E737" t="s">
        <v>27</v>
      </c>
      <c r="F737" s="1">
        <v>41932</v>
      </c>
      <c r="G737">
        <v>24</v>
      </c>
      <c r="H737">
        <v>0</v>
      </c>
      <c r="I737">
        <v>0</v>
      </c>
    </row>
    <row r="738" spans="1:9">
      <c r="A738" t="s">
        <v>14</v>
      </c>
      <c r="B738" t="s">
        <v>19</v>
      </c>
      <c r="D738" t="s">
        <v>55</v>
      </c>
      <c r="E738" t="s">
        <v>27</v>
      </c>
      <c r="F738" s="1">
        <v>41932</v>
      </c>
      <c r="G738">
        <v>24</v>
      </c>
      <c r="H738">
        <v>0</v>
      </c>
      <c r="I738">
        <v>0</v>
      </c>
    </row>
    <row r="739" spans="1:9">
      <c r="A739" t="s">
        <v>14</v>
      </c>
      <c r="B739" t="s">
        <v>19</v>
      </c>
      <c r="D739" t="s">
        <v>55</v>
      </c>
      <c r="E739" t="s">
        <v>27</v>
      </c>
      <c r="F739" s="1">
        <v>41932</v>
      </c>
      <c r="G739">
        <v>24</v>
      </c>
      <c r="H739">
        <v>0</v>
      </c>
      <c r="I739">
        <v>0</v>
      </c>
    </row>
    <row r="740" spans="1:9">
      <c r="A740" t="s">
        <v>14</v>
      </c>
      <c r="B740" t="s">
        <v>19</v>
      </c>
      <c r="D740" t="s">
        <v>55</v>
      </c>
      <c r="E740" t="s">
        <v>27</v>
      </c>
      <c r="F740" s="1">
        <v>41932</v>
      </c>
      <c r="G740">
        <v>24</v>
      </c>
      <c r="H740">
        <v>0</v>
      </c>
      <c r="I740">
        <v>0</v>
      </c>
    </row>
    <row r="741" spans="1:9">
      <c r="A741" t="s">
        <v>14</v>
      </c>
      <c r="B741" t="s">
        <v>19</v>
      </c>
      <c r="D741" t="s">
        <v>55</v>
      </c>
      <c r="E741" t="s">
        <v>27</v>
      </c>
      <c r="F741" s="1">
        <v>41932</v>
      </c>
      <c r="G741">
        <v>24</v>
      </c>
      <c r="H741">
        <v>0</v>
      </c>
      <c r="I741">
        <v>0</v>
      </c>
    </row>
    <row r="742" spans="1:9">
      <c r="A742" t="s">
        <v>14</v>
      </c>
      <c r="B742" t="s">
        <v>19</v>
      </c>
      <c r="D742" t="s">
        <v>55</v>
      </c>
      <c r="E742" t="s">
        <v>27</v>
      </c>
      <c r="F742" s="1">
        <v>41932</v>
      </c>
      <c r="G742">
        <v>24</v>
      </c>
      <c r="H742">
        <v>0</v>
      </c>
      <c r="I742">
        <v>0</v>
      </c>
    </row>
    <row r="743" spans="1:9">
      <c r="A743" t="s">
        <v>14</v>
      </c>
      <c r="B743" t="s">
        <v>19</v>
      </c>
      <c r="D743" t="s">
        <v>55</v>
      </c>
      <c r="E743" t="s">
        <v>27</v>
      </c>
      <c r="F743" s="1">
        <v>41932</v>
      </c>
      <c r="G743">
        <v>24</v>
      </c>
      <c r="H743">
        <v>0</v>
      </c>
      <c r="I743">
        <v>0</v>
      </c>
    </row>
    <row r="744" spans="1:9">
      <c r="A744" t="s">
        <v>14</v>
      </c>
      <c r="B744" t="s">
        <v>19</v>
      </c>
      <c r="D744" t="s">
        <v>55</v>
      </c>
      <c r="E744" t="s">
        <v>27</v>
      </c>
      <c r="F744" s="1">
        <v>41932</v>
      </c>
      <c r="G744">
        <v>24</v>
      </c>
      <c r="H744">
        <v>0</v>
      </c>
      <c r="I744">
        <v>0</v>
      </c>
    </row>
    <row r="745" spans="1:9">
      <c r="A745" t="s">
        <v>14</v>
      </c>
      <c r="B745" t="s">
        <v>19</v>
      </c>
      <c r="D745" t="s">
        <v>55</v>
      </c>
      <c r="E745" t="s">
        <v>27</v>
      </c>
      <c r="F745" s="1">
        <v>41932</v>
      </c>
      <c r="G745">
        <v>24</v>
      </c>
      <c r="H745">
        <v>0</v>
      </c>
      <c r="I745">
        <v>0</v>
      </c>
    </row>
    <row r="746" spans="1:9">
      <c r="A746" t="s">
        <v>14</v>
      </c>
      <c r="B746" t="s">
        <v>19</v>
      </c>
      <c r="D746" t="s">
        <v>55</v>
      </c>
      <c r="E746" t="s">
        <v>27</v>
      </c>
      <c r="F746" s="1">
        <v>41932</v>
      </c>
      <c r="G746">
        <v>24</v>
      </c>
      <c r="H746">
        <v>0</v>
      </c>
      <c r="I746">
        <v>0</v>
      </c>
    </row>
    <row r="747" spans="1:9">
      <c r="A747" t="s">
        <v>14</v>
      </c>
      <c r="B747" t="s">
        <v>19</v>
      </c>
      <c r="D747" t="s">
        <v>55</v>
      </c>
      <c r="E747" t="s">
        <v>27</v>
      </c>
      <c r="F747" s="1">
        <v>41932</v>
      </c>
      <c r="G747">
        <v>24</v>
      </c>
      <c r="H747">
        <v>0</v>
      </c>
      <c r="I747">
        <v>0</v>
      </c>
    </row>
    <row r="748" spans="1:9">
      <c r="A748" t="s">
        <v>14</v>
      </c>
      <c r="B748" t="s">
        <v>19</v>
      </c>
      <c r="D748" t="s">
        <v>35</v>
      </c>
      <c r="E748" t="s">
        <v>27</v>
      </c>
      <c r="F748" s="1">
        <v>41931</v>
      </c>
      <c r="G748">
        <v>24</v>
      </c>
      <c r="H748">
        <v>12.3</v>
      </c>
      <c r="I748">
        <v>2.8</v>
      </c>
    </row>
    <row r="749" spans="1:9">
      <c r="A749" t="s">
        <v>14</v>
      </c>
      <c r="B749" t="s">
        <v>19</v>
      </c>
      <c r="D749" t="s">
        <v>29</v>
      </c>
      <c r="E749" t="s">
        <v>27</v>
      </c>
      <c r="F749" s="1">
        <v>41930</v>
      </c>
      <c r="G749">
        <v>25</v>
      </c>
      <c r="H749">
        <v>0</v>
      </c>
      <c r="I749">
        <v>0</v>
      </c>
    </row>
    <row r="750" spans="1:9">
      <c r="A750" t="s">
        <v>14</v>
      </c>
      <c r="B750" t="s">
        <v>19</v>
      </c>
      <c r="D750" t="s">
        <v>29</v>
      </c>
      <c r="E750" t="s">
        <v>27</v>
      </c>
      <c r="F750" s="1">
        <v>41930</v>
      </c>
      <c r="G750">
        <v>25</v>
      </c>
      <c r="H750">
        <v>0</v>
      </c>
      <c r="I750">
        <v>0</v>
      </c>
    </row>
    <row r="751" spans="1:9">
      <c r="A751" t="s">
        <v>14</v>
      </c>
      <c r="B751" t="s">
        <v>19</v>
      </c>
      <c r="D751" t="s">
        <v>29</v>
      </c>
      <c r="E751" t="s">
        <v>27</v>
      </c>
      <c r="F751" s="1">
        <v>41930</v>
      </c>
      <c r="G751">
        <v>25</v>
      </c>
      <c r="H751">
        <v>0</v>
      </c>
      <c r="I751">
        <v>0</v>
      </c>
    </row>
    <row r="752" spans="1:9">
      <c r="A752" t="s">
        <v>14</v>
      </c>
      <c r="B752" t="s">
        <v>19</v>
      </c>
      <c r="D752" t="s">
        <v>55</v>
      </c>
      <c r="E752" t="s">
        <v>27</v>
      </c>
      <c r="F752" s="1">
        <v>41932</v>
      </c>
      <c r="G752">
        <v>25</v>
      </c>
      <c r="H752">
        <v>0</v>
      </c>
      <c r="I752">
        <v>0</v>
      </c>
    </row>
    <row r="753" spans="1:9">
      <c r="A753" t="s">
        <v>14</v>
      </c>
      <c r="B753" t="s">
        <v>19</v>
      </c>
      <c r="D753" t="s">
        <v>55</v>
      </c>
      <c r="E753" t="s">
        <v>27</v>
      </c>
      <c r="F753" s="1">
        <v>41932</v>
      </c>
      <c r="G753">
        <v>25</v>
      </c>
      <c r="H753">
        <v>0</v>
      </c>
      <c r="I753">
        <v>0</v>
      </c>
    </row>
    <row r="754" spans="1:9">
      <c r="A754" t="s">
        <v>14</v>
      </c>
      <c r="B754" t="s">
        <v>19</v>
      </c>
      <c r="D754" t="s">
        <v>55</v>
      </c>
      <c r="E754" t="s">
        <v>27</v>
      </c>
      <c r="F754" s="1">
        <v>41932</v>
      </c>
      <c r="G754">
        <v>25</v>
      </c>
      <c r="H754">
        <v>0</v>
      </c>
      <c r="I754">
        <v>0</v>
      </c>
    </row>
    <row r="755" spans="1:9">
      <c r="A755" t="s">
        <v>14</v>
      </c>
      <c r="B755" t="s">
        <v>19</v>
      </c>
      <c r="D755" t="s">
        <v>35</v>
      </c>
      <c r="E755" t="s">
        <v>27</v>
      </c>
      <c r="F755" s="1">
        <v>41930</v>
      </c>
      <c r="G755">
        <v>26</v>
      </c>
      <c r="H755">
        <v>12.5</v>
      </c>
      <c r="I755">
        <v>3.5</v>
      </c>
    </row>
    <row r="756" spans="1:9">
      <c r="A756" t="s">
        <v>14</v>
      </c>
      <c r="B756" t="s">
        <v>19</v>
      </c>
      <c r="D756" t="s">
        <v>35</v>
      </c>
      <c r="E756" t="s">
        <v>27</v>
      </c>
      <c r="F756" s="1">
        <v>41930</v>
      </c>
      <c r="G756">
        <v>26</v>
      </c>
      <c r="H756">
        <v>14.1</v>
      </c>
      <c r="I756">
        <v>2.9</v>
      </c>
    </row>
    <row r="757" spans="1:9">
      <c r="A757" t="s">
        <v>14</v>
      </c>
      <c r="B757" t="s">
        <v>19</v>
      </c>
      <c r="D757" t="s">
        <v>35</v>
      </c>
      <c r="E757" t="s">
        <v>27</v>
      </c>
      <c r="F757" s="1">
        <v>41931</v>
      </c>
      <c r="G757">
        <v>27</v>
      </c>
      <c r="H757">
        <v>0</v>
      </c>
      <c r="I757">
        <v>0</v>
      </c>
    </row>
    <row r="758" spans="1:9">
      <c r="A758" t="s">
        <v>14</v>
      </c>
      <c r="B758" t="s">
        <v>19</v>
      </c>
      <c r="D758" t="s">
        <v>35</v>
      </c>
      <c r="E758" t="s">
        <v>27</v>
      </c>
      <c r="F758" s="1">
        <v>41931</v>
      </c>
      <c r="G758">
        <v>27</v>
      </c>
      <c r="H758">
        <v>0</v>
      </c>
      <c r="I758">
        <v>0</v>
      </c>
    </row>
    <row r="759" spans="1:9">
      <c r="A759" t="s">
        <v>14</v>
      </c>
      <c r="B759" t="s">
        <v>19</v>
      </c>
      <c r="D759" t="s">
        <v>35</v>
      </c>
      <c r="E759" t="s">
        <v>27</v>
      </c>
      <c r="F759" s="1">
        <v>41931</v>
      </c>
      <c r="G759">
        <v>27</v>
      </c>
      <c r="H759">
        <v>9.1999999999999993</v>
      </c>
      <c r="I759">
        <v>4.0999999999999996</v>
      </c>
    </row>
    <row r="760" spans="1:9">
      <c r="A760" t="s">
        <v>14</v>
      </c>
      <c r="B760" t="s">
        <v>19</v>
      </c>
      <c r="D760" t="s">
        <v>35</v>
      </c>
      <c r="E760" t="s">
        <v>27</v>
      </c>
      <c r="F760" s="1">
        <v>41931</v>
      </c>
      <c r="G760">
        <v>27</v>
      </c>
      <c r="H760">
        <v>17.5</v>
      </c>
      <c r="I760">
        <v>2.6</v>
      </c>
    </row>
    <row r="761" spans="1:9">
      <c r="A761" t="s">
        <v>14</v>
      </c>
      <c r="B761" t="s">
        <v>19</v>
      </c>
      <c r="D761" t="s">
        <v>18</v>
      </c>
      <c r="E761" t="s">
        <v>27</v>
      </c>
      <c r="F761" s="1">
        <v>41929</v>
      </c>
      <c r="G761">
        <v>28</v>
      </c>
      <c r="H761">
        <v>0</v>
      </c>
      <c r="I761">
        <v>0</v>
      </c>
    </row>
    <row r="762" spans="1:9">
      <c r="A762" t="s">
        <v>14</v>
      </c>
      <c r="B762" t="s">
        <v>19</v>
      </c>
      <c r="D762" t="s">
        <v>18</v>
      </c>
      <c r="E762" t="s">
        <v>27</v>
      </c>
      <c r="F762" s="1">
        <v>41929</v>
      </c>
      <c r="G762">
        <v>28</v>
      </c>
      <c r="H762">
        <v>0</v>
      </c>
      <c r="I762">
        <v>0</v>
      </c>
    </row>
    <row r="763" spans="1:9">
      <c r="A763" t="s">
        <v>14</v>
      </c>
      <c r="B763" t="s">
        <v>19</v>
      </c>
      <c r="D763" t="s">
        <v>18</v>
      </c>
      <c r="E763" t="s">
        <v>27</v>
      </c>
      <c r="F763" s="1">
        <v>41929</v>
      </c>
      <c r="G763">
        <v>28</v>
      </c>
      <c r="H763">
        <v>0</v>
      </c>
      <c r="I763">
        <v>0</v>
      </c>
    </row>
    <row r="764" spans="1:9">
      <c r="A764" t="s">
        <v>14</v>
      </c>
      <c r="B764" t="s">
        <v>19</v>
      </c>
      <c r="D764" t="s">
        <v>18</v>
      </c>
      <c r="E764" t="s">
        <v>27</v>
      </c>
      <c r="F764" s="1">
        <v>41929</v>
      </c>
      <c r="G764">
        <v>28</v>
      </c>
      <c r="H764">
        <v>0</v>
      </c>
      <c r="I764">
        <v>0</v>
      </c>
    </row>
    <row r="765" spans="1:9">
      <c r="A765" t="s">
        <v>14</v>
      </c>
      <c r="B765" t="s">
        <v>19</v>
      </c>
      <c r="D765" t="s">
        <v>18</v>
      </c>
      <c r="E765" t="s">
        <v>27</v>
      </c>
      <c r="F765" s="1">
        <v>41929</v>
      </c>
      <c r="G765">
        <v>28</v>
      </c>
      <c r="H765">
        <v>0</v>
      </c>
      <c r="I765">
        <v>0</v>
      </c>
    </row>
    <row r="766" spans="1:9">
      <c r="A766" t="s">
        <v>14</v>
      </c>
      <c r="B766" t="s">
        <v>19</v>
      </c>
      <c r="D766" t="s">
        <v>18</v>
      </c>
      <c r="E766" t="s">
        <v>27</v>
      </c>
      <c r="F766" s="1">
        <v>41929</v>
      </c>
      <c r="G766">
        <v>28</v>
      </c>
      <c r="H766">
        <v>0</v>
      </c>
      <c r="I766">
        <v>0</v>
      </c>
    </row>
    <row r="767" spans="1:9">
      <c r="A767" t="s">
        <v>14</v>
      </c>
      <c r="B767" t="s">
        <v>19</v>
      </c>
      <c r="D767" t="s">
        <v>35</v>
      </c>
      <c r="E767" t="s">
        <v>27</v>
      </c>
      <c r="F767" s="1">
        <v>41930</v>
      </c>
      <c r="G767">
        <v>28</v>
      </c>
      <c r="H767">
        <v>0</v>
      </c>
      <c r="I767">
        <v>0</v>
      </c>
    </row>
    <row r="768" spans="1:9">
      <c r="A768" t="s">
        <v>14</v>
      </c>
      <c r="B768" t="s">
        <v>19</v>
      </c>
      <c r="D768" t="s">
        <v>35</v>
      </c>
      <c r="E768" t="s">
        <v>27</v>
      </c>
      <c r="F768" s="1">
        <v>41930</v>
      </c>
      <c r="G768">
        <v>28</v>
      </c>
      <c r="H768">
        <v>0</v>
      </c>
      <c r="I768">
        <v>0</v>
      </c>
    </row>
    <row r="769" spans="1:9">
      <c r="A769" t="s">
        <v>14</v>
      </c>
      <c r="B769" t="s">
        <v>19</v>
      </c>
      <c r="D769" t="s">
        <v>35</v>
      </c>
      <c r="E769" t="s">
        <v>27</v>
      </c>
      <c r="F769" s="1">
        <v>41930</v>
      </c>
      <c r="G769">
        <v>28</v>
      </c>
      <c r="H769">
        <v>0</v>
      </c>
      <c r="I769">
        <v>0</v>
      </c>
    </row>
    <row r="770" spans="1:9">
      <c r="A770" t="s">
        <v>14</v>
      </c>
      <c r="B770" t="s">
        <v>19</v>
      </c>
      <c r="D770" t="s">
        <v>35</v>
      </c>
      <c r="E770" t="s">
        <v>27</v>
      </c>
      <c r="F770" s="1">
        <v>41930</v>
      </c>
      <c r="G770">
        <v>28</v>
      </c>
      <c r="H770">
        <v>0</v>
      </c>
      <c r="I770">
        <v>0</v>
      </c>
    </row>
    <row r="771" spans="1:9">
      <c r="A771" t="s">
        <v>14</v>
      </c>
      <c r="B771" t="s">
        <v>19</v>
      </c>
      <c r="D771" t="s">
        <v>35</v>
      </c>
      <c r="E771" t="s">
        <v>27</v>
      </c>
      <c r="F771" s="1">
        <v>41930</v>
      </c>
      <c r="G771">
        <v>28</v>
      </c>
      <c r="H771">
        <v>0</v>
      </c>
      <c r="I771">
        <v>0</v>
      </c>
    </row>
    <row r="772" spans="1:9">
      <c r="A772" t="s">
        <v>14</v>
      </c>
      <c r="B772" t="s">
        <v>19</v>
      </c>
      <c r="D772" t="s">
        <v>35</v>
      </c>
      <c r="E772" t="s">
        <v>27</v>
      </c>
      <c r="F772" s="1">
        <v>41930</v>
      </c>
      <c r="G772">
        <v>28</v>
      </c>
      <c r="H772">
        <v>0</v>
      </c>
      <c r="I772">
        <v>0</v>
      </c>
    </row>
    <row r="773" spans="1:9">
      <c r="A773" t="s">
        <v>14</v>
      </c>
      <c r="B773" t="s">
        <v>19</v>
      </c>
      <c r="D773" t="s">
        <v>35</v>
      </c>
      <c r="E773" t="s">
        <v>27</v>
      </c>
      <c r="F773" s="1">
        <v>41931</v>
      </c>
      <c r="G773">
        <v>28</v>
      </c>
      <c r="H773">
        <v>0</v>
      </c>
      <c r="I773">
        <v>0</v>
      </c>
    </row>
    <row r="774" spans="1:9">
      <c r="A774" t="s">
        <v>14</v>
      </c>
      <c r="B774" t="s">
        <v>19</v>
      </c>
      <c r="D774" t="s">
        <v>35</v>
      </c>
      <c r="E774" t="s">
        <v>27</v>
      </c>
      <c r="F774" s="1">
        <v>41931</v>
      </c>
      <c r="G774">
        <v>28</v>
      </c>
      <c r="H774">
        <v>0</v>
      </c>
      <c r="I774">
        <v>0</v>
      </c>
    </row>
    <row r="775" spans="1:9">
      <c r="A775" t="s">
        <v>14</v>
      </c>
      <c r="B775" t="s">
        <v>19</v>
      </c>
      <c r="D775" t="s">
        <v>35</v>
      </c>
      <c r="E775" t="s">
        <v>27</v>
      </c>
      <c r="F775" s="1">
        <v>41931</v>
      </c>
      <c r="G775">
        <v>28</v>
      </c>
      <c r="H775">
        <v>0</v>
      </c>
      <c r="I775">
        <v>0</v>
      </c>
    </row>
    <row r="776" spans="1:9">
      <c r="A776" t="s">
        <v>14</v>
      </c>
      <c r="B776" t="s">
        <v>19</v>
      </c>
      <c r="D776" t="s">
        <v>18</v>
      </c>
      <c r="E776" t="s">
        <v>27</v>
      </c>
      <c r="F776" s="1">
        <v>41929</v>
      </c>
      <c r="G776">
        <v>28</v>
      </c>
      <c r="H776">
        <v>12</v>
      </c>
      <c r="I776">
        <v>2</v>
      </c>
    </row>
    <row r="777" spans="1:9">
      <c r="A777" t="s">
        <v>14</v>
      </c>
      <c r="B777" t="s">
        <v>19</v>
      </c>
      <c r="D777" t="s">
        <v>35</v>
      </c>
      <c r="E777" t="s">
        <v>27</v>
      </c>
      <c r="F777" s="1">
        <v>41930</v>
      </c>
      <c r="G777">
        <v>28</v>
      </c>
      <c r="H777">
        <v>13.7</v>
      </c>
      <c r="I777">
        <v>4.8</v>
      </c>
    </row>
    <row r="778" spans="1:9">
      <c r="A778" t="s">
        <v>14</v>
      </c>
      <c r="B778" t="s">
        <v>19</v>
      </c>
      <c r="D778" t="s">
        <v>35</v>
      </c>
      <c r="E778" t="s">
        <v>27</v>
      </c>
      <c r="F778" s="1">
        <v>41931</v>
      </c>
      <c r="G778">
        <v>28</v>
      </c>
      <c r="H778">
        <v>13.7</v>
      </c>
      <c r="I778">
        <v>3</v>
      </c>
    </row>
    <row r="779" spans="1:9">
      <c r="A779" t="s">
        <v>14</v>
      </c>
      <c r="B779" t="s">
        <v>19</v>
      </c>
      <c r="D779" t="s">
        <v>35</v>
      </c>
      <c r="E779" t="s">
        <v>27</v>
      </c>
      <c r="F779" s="1">
        <v>41931</v>
      </c>
      <c r="G779">
        <v>28</v>
      </c>
      <c r="H779">
        <v>14.8</v>
      </c>
      <c r="I779">
        <v>2.9</v>
      </c>
    </row>
    <row r="780" spans="1:9">
      <c r="A780" t="s">
        <v>14</v>
      </c>
      <c r="B780" t="s">
        <v>19</v>
      </c>
      <c r="D780" t="s">
        <v>35</v>
      </c>
      <c r="E780" t="s">
        <v>27</v>
      </c>
      <c r="F780" s="1">
        <v>41931</v>
      </c>
      <c r="G780">
        <v>28</v>
      </c>
      <c r="H780">
        <v>15.3</v>
      </c>
      <c r="I780">
        <v>3</v>
      </c>
    </row>
    <row r="781" spans="1:9">
      <c r="A781" t="s">
        <v>14</v>
      </c>
      <c r="B781" t="s">
        <v>19</v>
      </c>
      <c r="D781" t="s">
        <v>55</v>
      </c>
      <c r="E781" t="s">
        <v>27</v>
      </c>
      <c r="F781" s="1">
        <v>41933</v>
      </c>
      <c r="G781">
        <v>28</v>
      </c>
      <c r="H781">
        <v>0</v>
      </c>
      <c r="I781">
        <v>0</v>
      </c>
    </row>
    <row r="782" spans="1:9">
      <c r="A782" t="s">
        <v>14</v>
      </c>
      <c r="B782" t="s">
        <v>19</v>
      </c>
      <c r="D782" t="s">
        <v>55</v>
      </c>
      <c r="E782" t="s">
        <v>27</v>
      </c>
      <c r="F782" s="1">
        <v>41933</v>
      </c>
      <c r="G782">
        <v>28</v>
      </c>
      <c r="H782">
        <v>0</v>
      </c>
      <c r="I782">
        <v>0</v>
      </c>
    </row>
    <row r="783" spans="1:9">
      <c r="A783" t="s">
        <v>14</v>
      </c>
      <c r="B783" t="s">
        <v>19</v>
      </c>
      <c r="D783" t="s">
        <v>55</v>
      </c>
      <c r="E783" t="s">
        <v>27</v>
      </c>
      <c r="F783" s="1">
        <v>41933</v>
      </c>
      <c r="G783">
        <v>28</v>
      </c>
      <c r="H783">
        <v>0</v>
      </c>
      <c r="I783">
        <v>0</v>
      </c>
    </row>
    <row r="784" spans="1:9">
      <c r="A784" t="s">
        <v>14</v>
      </c>
      <c r="B784" t="s">
        <v>19</v>
      </c>
      <c r="D784" t="s">
        <v>55</v>
      </c>
      <c r="E784" t="s">
        <v>27</v>
      </c>
      <c r="F784" s="1">
        <v>41933</v>
      </c>
      <c r="G784">
        <v>28</v>
      </c>
      <c r="H784">
        <v>0</v>
      </c>
      <c r="I784">
        <v>0</v>
      </c>
    </row>
    <row r="785" spans="1:9">
      <c r="A785" t="s">
        <v>14</v>
      </c>
      <c r="B785" t="s">
        <v>19</v>
      </c>
      <c r="D785" t="s">
        <v>55</v>
      </c>
      <c r="E785" t="s">
        <v>27</v>
      </c>
      <c r="F785" s="1">
        <v>41933</v>
      </c>
      <c r="G785">
        <v>28</v>
      </c>
      <c r="H785">
        <v>0</v>
      </c>
      <c r="I785">
        <v>0</v>
      </c>
    </row>
    <row r="786" spans="1:9">
      <c r="A786" t="s">
        <v>14</v>
      </c>
      <c r="B786" t="s">
        <v>19</v>
      </c>
      <c r="D786" t="s">
        <v>55</v>
      </c>
      <c r="E786" t="s">
        <v>27</v>
      </c>
      <c r="F786" s="1">
        <v>41933</v>
      </c>
      <c r="G786">
        <v>28</v>
      </c>
      <c r="H786">
        <v>0</v>
      </c>
      <c r="I786">
        <v>0</v>
      </c>
    </row>
    <row r="787" spans="1:9">
      <c r="A787" t="s">
        <v>14</v>
      </c>
      <c r="B787" t="s">
        <v>19</v>
      </c>
      <c r="D787" t="s">
        <v>55</v>
      </c>
      <c r="E787" t="s">
        <v>27</v>
      </c>
      <c r="F787" s="1">
        <v>41933</v>
      </c>
      <c r="G787">
        <v>28</v>
      </c>
      <c r="H787">
        <v>15.4</v>
      </c>
      <c r="I787">
        <v>1.9</v>
      </c>
    </row>
    <row r="788" spans="1:9">
      <c r="A788" t="s">
        <v>14</v>
      </c>
      <c r="B788" t="s">
        <v>19</v>
      </c>
      <c r="D788" t="s">
        <v>55</v>
      </c>
      <c r="E788" t="s">
        <v>27</v>
      </c>
      <c r="F788" s="1">
        <v>41932</v>
      </c>
      <c r="G788">
        <v>30</v>
      </c>
      <c r="H788">
        <v>18.100000000000001</v>
      </c>
      <c r="I788">
        <v>3.9</v>
      </c>
    </row>
    <row r="789" spans="1:9">
      <c r="A789" t="s">
        <v>14</v>
      </c>
      <c r="B789" t="s">
        <v>17</v>
      </c>
      <c r="C789" t="s">
        <v>9</v>
      </c>
      <c r="D789" t="s">
        <v>29</v>
      </c>
      <c r="E789" t="s">
        <v>27</v>
      </c>
      <c r="F789" s="1">
        <v>41930</v>
      </c>
      <c r="G789">
        <v>15</v>
      </c>
      <c r="H789">
        <v>0</v>
      </c>
      <c r="I789">
        <v>0</v>
      </c>
    </row>
    <row r="790" spans="1:9">
      <c r="A790" t="s">
        <v>14</v>
      </c>
      <c r="B790" t="s">
        <v>17</v>
      </c>
      <c r="C790" t="s">
        <v>9</v>
      </c>
      <c r="D790" t="s">
        <v>29</v>
      </c>
      <c r="E790" t="s">
        <v>27</v>
      </c>
      <c r="F790" s="1">
        <v>41930</v>
      </c>
      <c r="G790">
        <v>17</v>
      </c>
      <c r="H790">
        <v>0</v>
      </c>
      <c r="I790">
        <v>0</v>
      </c>
    </row>
    <row r="791" spans="1:9">
      <c r="A791" t="s">
        <v>14</v>
      </c>
      <c r="B791" t="s">
        <v>17</v>
      </c>
      <c r="C791" t="s">
        <v>9</v>
      </c>
      <c r="D791" t="s">
        <v>29</v>
      </c>
      <c r="E791" t="s">
        <v>27</v>
      </c>
      <c r="F791" s="1">
        <v>41930</v>
      </c>
      <c r="G791">
        <v>17</v>
      </c>
      <c r="H791">
        <v>0</v>
      </c>
      <c r="I791">
        <v>0</v>
      </c>
    </row>
    <row r="792" spans="1:9">
      <c r="A792" t="s">
        <v>14</v>
      </c>
      <c r="B792" t="s">
        <v>17</v>
      </c>
      <c r="C792" t="s">
        <v>9</v>
      </c>
      <c r="D792" t="s">
        <v>29</v>
      </c>
      <c r="E792" t="s">
        <v>27</v>
      </c>
      <c r="F792" s="1">
        <v>41930</v>
      </c>
      <c r="G792">
        <v>17</v>
      </c>
      <c r="H792">
        <v>0</v>
      </c>
      <c r="I792">
        <v>0</v>
      </c>
    </row>
    <row r="793" spans="1:9">
      <c r="A793" t="s">
        <v>14</v>
      </c>
      <c r="B793" t="s">
        <v>17</v>
      </c>
      <c r="C793" t="s">
        <v>9</v>
      </c>
      <c r="D793" t="s">
        <v>28</v>
      </c>
      <c r="E793" t="s">
        <v>27</v>
      </c>
      <c r="F793" s="1">
        <v>41929</v>
      </c>
      <c r="G793">
        <v>17</v>
      </c>
      <c r="H793">
        <v>6.9</v>
      </c>
      <c r="I793">
        <v>2.9</v>
      </c>
    </row>
    <row r="794" spans="1:9">
      <c r="A794" t="s">
        <v>14</v>
      </c>
      <c r="B794" t="s">
        <v>17</v>
      </c>
      <c r="C794" t="s">
        <v>9</v>
      </c>
      <c r="D794" t="s">
        <v>28</v>
      </c>
      <c r="E794" t="s">
        <v>27</v>
      </c>
      <c r="F794" s="1">
        <v>41929</v>
      </c>
      <c r="G794">
        <v>17</v>
      </c>
      <c r="H794">
        <v>7.4</v>
      </c>
      <c r="I794">
        <v>3</v>
      </c>
    </row>
    <row r="795" spans="1:9">
      <c r="A795" t="s">
        <v>14</v>
      </c>
      <c r="B795" t="s">
        <v>17</v>
      </c>
      <c r="C795" t="s">
        <v>9</v>
      </c>
      <c r="D795" t="s">
        <v>28</v>
      </c>
      <c r="E795" t="s">
        <v>27</v>
      </c>
      <c r="F795" s="1">
        <v>41929</v>
      </c>
      <c r="G795">
        <v>17</v>
      </c>
      <c r="H795">
        <v>7.8</v>
      </c>
      <c r="I795">
        <v>2.9</v>
      </c>
    </row>
    <row r="796" spans="1:9">
      <c r="A796" t="s">
        <v>14</v>
      </c>
      <c r="B796" t="s">
        <v>17</v>
      </c>
      <c r="C796" t="s">
        <v>9</v>
      </c>
      <c r="D796" t="s">
        <v>28</v>
      </c>
      <c r="E796" t="s">
        <v>27</v>
      </c>
      <c r="F796" s="1">
        <v>41929</v>
      </c>
      <c r="G796">
        <v>17</v>
      </c>
      <c r="H796">
        <v>8</v>
      </c>
      <c r="I796">
        <v>3</v>
      </c>
    </row>
    <row r="797" spans="1:9">
      <c r="A797" t="s">
        <v>14</v>
      </c>
      <c r="B797" t="s">
        <v>17</v>
      </c>
      <c r="C797" t="s">
        <v>9</v>
      </c>
      <c r="D797" t="s">
        <v>55</v>
      </c>
      <c r="E797" t="s">
        <v>27</v>
      </c>
      <c r="F797" s="1">
        <v>41933</v>
      </c>
      <c r="G797">
        <v>20</v>
      </c>
      <c r="H797">
        <v>0</v>
      </c>
      <c r="I797">
        <v>0</v>
      </c>
    </row>
    <row r="798" spans="1:9">
      <c r="A798" t="s">
        <v>14</v>
      </c>
      <c r="B798" t="s">
        <v>17</v>
      </c>
      <c r="C798" t="s">
        <v>9</v>
      </c>
      <c r="D798" t="s">
        <v>55</v>
      </c>
      <c r="E798" t="s">
        <v>27</v>
      </c>
      <c r="F798" s="1">
        <v>41933</v>
      </c>
      <c r="G798">
        <v>20</v>
      </c>
      <c r="H798">
        <v>0</v>
      </c>
      <c r="I798">
        <v>0</v>
      </c>
    </row>
    <row r="799" spans="1:9">
      <c r="A799" t="s">
        <v>14</v>
      </c>
      <c r="B799" t="s">
        <v>17</v>
      </c>
      <c r="C799" t="s">
        <v>9</v>
      </c>
      <c r="D799" t="s">
        <v>55</v>
      </c>
      <c r="E799" t="s">
        <v>27</v>
      </c>
      <c r="F799" s="1">
        <v>41933</v>
      </c>
      <c r="G799">
        <v>20</v>
      </c>
      <c r="H799">
        <v>0</v>
      </c>
      <c r="I799">
        <v>0</v>
      </c>
    </row>
    <row r="800" spans="1:9">
      <c r="A800" t="s">
        <v>14</v>
      </c>
      <c r="B800" t="s">
        <v>17</v>
      </c>
      <c r="C800" t="s">
        <v>9</v>
      </c>
      <c r="D800" t="s">
        <v>55</v>
      </c>
      <c r="E800" t="s">
        <v>27</v>
      </c>
      <c r="F800" s="1">
        <v>41933</v>
      </c>
      <c r="G800">
        <v>20</v>
      </c>
      <c r="H800">
        <v>0</v>
      </c>
      <c r="I800">
        <v>0</v>
      </c>
    </row>
    <row r="801" spans="1:9">
      <c r="A801" t="s">
        <v>14</v>
      </c>
      <c r="B801" t="s">
        <v>17</v>
      </c>
      <c r="C801" t="s">
        <v>9</v>
      </c>
      <c r="D801" t="s">
        <v>55</v>
      </c>
      <c r="E801" t="s">
        <v>27</v>
      </c>
      <c r="F801" s="1">
        <v>41933</v>
      </c>
      <c r="G801">
        <v>20</v>
      </c>
      <c r="H801">
        <v>0</v>
      </c>
      <c r="I801">
        <v>0</v>
      </c>
    </row>
    <row r="802" spans="1:9">
      <c r="A802" t="s">
        <v>14</v>
      </c>
      <c r="B802" t="s">
        <v>17</v>
      </c>
      <c r="C802" t="s">
        <v>9</v>
      </c>
      <c r="D802" t="s">
        <v>35</v>
      </c>
      <c r="E802" t="s">
        <v>27</v>
      </c>
      <c r="F802" s="1">
        <v>41930</v>
      </c>
      <c r="G802">
        <v>21</v>
      </c>
      <c r="H802">
        <v>0</v>
      </c>
      <c r="I802">
        <v>0</v>
      </c>
    </row>
    <row r="803" spans="1:9">
      <c r="A803" t="s">
        <v>14</v>
      </c>
      <c r="B803" t="s">
        <v>17</v>
      </c>
      <c r="C803" t="s">
        <v>9</v>
      </c>
      <c r="D803" t="s">
        <v>35</v>
      </c>
      <c r="E803" t="s">
        <v>27</v>
      </c>
      <c r="F803" s="1">
        <v>41930</v>
      </c>
      <c r="G803">
        <v>21</v>
      </c>
      <c r="H803">
        <v>0</v>
      </c>
      <c r="I803">
        <v>0</v>
      </c>
    </row>
    <row r="804" spans="1:9">
      <c r="A804" t="s">
        <v>14</v>
      </c>
      <c r="B804" t="s">
        <v>17</v>
      </c>
      <c r="C804" t="s">
        <v>9</v>
      </c>
      <c r="D804" t="s">
        <v>35</v>
      </c>
      <c r="E804" t="s">
        <v>27</v>
      </c>
      <c r="F804" s="1">
        <v>41930</v>
      </c>
      <c r="G804">
        <v>21</v>
      </c>
      <c r="H804">
        <v>0</v>
      </c>
      <c r="I804">
        <v>0</v>
      </c>
    </row>
    <row r="805" spans="1:9">
      <c r="A805" t="s">
        <v>14</v>
      </c>
      <c r="B805" t="s">
        <v>17</v>
      </c>
      <c r="C805" t="s">
        <v>9</v>
      </c>
      <c r="D805" t="s">
        <v>35</v>
      </c>
      <c r="E805" t="s">
        <v>27</v>
      </c>
      <c r="F805" s="1">
        <v>41930</v>
      </c>
      <c r="G805">
        <v>21</v>
      </c>
      <c r="H805">
        <v>0</v>
      </c>
      <c r="I805">
        <v>0</v>
      </c>
    </row>
    <row r="806" spans="1:9">
      <c r="A806" t="s">
        <v>14</v>
      </c>
      <c r="B806" t="s">
        <v>17</v>
      </c>
      <c r="C806" t="s">
        <v>9</v>
      </c>
      <c r="D806" t="s">
        <v>35</v>
      </c>
      <c r="E806" t="s">
        <v>27</v>
      </c>
      <c r="F806" s="1">
        <v>41930</v>
      </c>
      <c r="G806">
        <v>21</v>
      </c>
      <c r="H806">
        <v>9.1999999999999993</v>
      </c>
      <c r="I806">
        <v>3.8</v>
      </c>
    </row>
    <row r="807" spans="1:9">
      <c r="A807" t="s">
        <v>14</v>
      </c>
      <c r="B807" t="s">
        <v>17</v>
      </c>
      <c r="C807" t="s">
        <v>9</v>
      </c>
      <c r="D807" t="s">
        <v>29</v>
      </c>
      <c r="E807" t="s">
        <v>27</v>
      </c>
      <c r="F807" s="1">
        <v>41930</v>
      </c>
      <c r="G807">
        <v>22</v>
      </c>
      <c r="H807">
        <v>0</v>
      </c>
      <c r="I807">
        <v>0</v>
      </c>
    </row>
    <row r="808" spans="1:9">
      <c r="A808" t="s">
        <v>14</v>
      </c>
      <c r="B808" t="s">
        <v>17</v>
      </c>
      <c r="C808" t="s">
        <v>9</v>
      </c>
      <c r="D808" t="s">
        <v>29</v>
      </c>
      <c r="E808" t="s">
        <v>27</v>
      </c>
      <c r="F808" s="1">
        <v>41930</v>
      </c>
      <c r="G808">
        <v>22</v>
      </c>
      <c r="H808">
        <v>0</v>
      </c>
      <c r="I808">
        <v>0</v>
      </c>
    </row>
    <row r="809" spans="1:9">
      <c r="A809" t="s">
        <v>14</v>
      </c>
      <c r="B809" t="s">
        <v>17</v>
      </c>
      <c r="C809" t="s">
        <v>9</v>
      </c>
      <c r="D809" t="s">
        <v>29</v>
      </c>
      <c r="E809" t="s">
        <v>27</v>
      </c>
      <c r="F809" s="1">
        <v>41930</v>
      </c>
      <c r="G809">
        <v>22</v>
      </c>
      <c r="H809">
        <v>0</v>
      </c>
      <c r="I809">
        <v>0</v>
      </c>
    </row>
    <row r="810" spans="1:9">
      <c r="A810" t="s">
        <v>14</v>
      </c>
      <c r="B810" t="s">
        <v>17</v>
      </c>
      <c r="C810" t="s">
        <v>9</v>
      </c>
      <c r="D810" t="s">
        <v>29</v>
      </c>
      <c r="E810" t="s">
        <v>27</v>
      </c>
      <c r="F810" s="1">
        <v>41930</v>
      </c>
      <c r="G810">
        <v>22</v>
      </c>
      <c r="H810">
        <v>0</v>
      </c>
      <c r="I810">
        <v>0</v>
      </c>
    </row>
    <row r="811" spans="1:9">
      <c r="A811" t="s">
        <v>14</v>
      </c>
      <c r="B811" t="s">
        <v>17</v>
      </c>
      <c r="C811" t="s">
        <v>9</v>
      </c>
      <c r="D811" t="s">
        <v>29</v>
      </c>
      <c r="E811" t="s">
        <v>27</v>
      </c>
      <c r="F811" s="1">
        <v>41930</v>
      </c>
      <c r="G811">
        <v>22</v>
      </c>
      <c r="H811">
        <v>0</v>
      </c>
      <c r="I811">
        <v>0</v>
      </c>
    </row>
    <row r="812" spans="1:9">
      <c r="A812" t="s">
        <v>14</v>
      </c>
      <c r="B812" t="s">
        <v>17</v>
      </c>
      <c r="C812" t="s">
        <v>9</v>
      </c>
      <c r="D812" t="s">
        <v>29</v>
      </c>
      <c r="E812" t="s">
        <v>27</v>
      </c>
      <c r="F812" s="1">
        <v>41930</v>
      </c>
      <c r="G812">
        <v>22</v>
      </c>
      <c r="H812">
        <v>0</v>
      </c>
      <c r="I812">
        <v>0</v>
      </c>
    </row>
    <row r="813" spans="1:9">
      <c r="A813" t="s">
        <v>14</v>
      </c>
      <c r="B813" t="s">
        <v>17</v>
      </c>
      <c r="C813" t="s">
        <v>9</v>
      </c>
      <c r="D813" t="s">
        <v>29</v>
      </c>
      <c r="E813" t="s">
        <v>27</v>
      </c>
      <c r="F813" s="1">
        <v>41930</v>
      </c>
      <c r="G813">
        <v>22</v>
      </c>
      <c r="H813">
        <v>0</v>
      </c>
      <c r="I813">
        <v>0</v>
      </c>
    </row>
    <row r="814" spans="1:9">
      <c r="A814" t="s">
        <v>14</v>
      </c>
      <c r="B814" t="s">
        <v>17</v>
      </c>
      <c r="C814" t="s">
        <v>9</v>
      </c>
      <c r="D814" t="s">
        <v>29</v>
      </c>
      <c r="E814" t="s">
        <v>27</v>
      </c>
      <c r="F814" s="1">
        <v>41930</v>
      </c>
      <c r="G814">
        <v>22</v>
      </c>
      <c r="H814">
        <v>0</v>
      </c>
      <c r="I814">
        <v>0</v>
      </c>
    </row>
    <row r="815" spans="1:9">
      <c r="A815" t="s">
        <v>14</v>
      </c>
      <c r="B815" t="s">
        <v>17</v>
      </c>
      <c r="C815" t="s">
        <v>9</v>
      </c>
      <c r="D815" t="s">
        <v>29</v>
      </c>
      <c r="E815" t="s">
        <v>27</v>
      </c>
      <c r="F815" s="1">
        <v>41930</v>
      </c>
      <c r="G815">
        <v>22</v>
      </c>
      <c r="H815">
        <v>0</v>
      </c>
      <c r="I815">
        <v>0</v>
      </c>
    </row>
    <row r="816" spans="1:9">
      <c r="A816" t="s">
        <v>14</v>
      </c>
      <c r="B816" t="s">
        <v>17</v>
      </c>
      <c r="C816" t="s">
        <v>9</v>
      </c>
      <c r="D816" t="s">
        <v>29</v>
      </c>
      <c r="E816" t="s">
        <v>27</v>
      </c>
      <c r="F816" s="1">
        <v>41930</v>
      </c>
      <c r="G816">
        <v>22</v>
      </c>
      <c r="H816">
        <v>0</v>
      </c>
      <c r="I816">
        <v>0</v>
      </c>
    </row>
    <row r="817" spans="1:9">
      <c r="A817" t="s">
        <v>14</v>
      </c>
      <c r="B817" t="s">
        <v>17</v>
      </c>
      <c r="C817" t="s">
        <v>9</v>
      </c>
      <c r="D817" t="s">
        <v>55</v>
      </c>
      <c r="E817" t="s">
        <v>27</v>
      </c>
      <c r="F817" s="1">
        <v>41933</v>
      </c>
      <c r="G817">
        <v>22</v>
      </c>
      <c r="H817">
        <v>0</v>
      </c>
      <c r="I817">
        <v>0</v>
      </c>
    </row>
    <row r="818" spans="1:9">
      <c r="A818" t="s">
        <v>14</v>
      </c>
      <c r="B818" t="s">
        <v>17</v>
      </c>
      <c r="C818" t="s">
        <v>9</v>
      </c>
      <c r="D818" t="s">
        <v>55</v>
      </c>
      <c r="E818" t="s">
        <v>27</v>
      </c>
      <c r="F818" s="1">
        <v>41933</v>
      </c>
      <c r="G818">
        <v>22</v>
      </c>
      <c r="H818">
        <v>0</v>
      </c>
      <c r="I818">
        <v>0</v>
      </c>
    </row>
    <row r="819" spans="1:9">
      <c r="A819" t="s">
        <v>14</v>
      </c>
      <c r="B819" t="s">
        <v>17</v>
      </c>
      <c r="C819" t="s">
        <v>9</v>
      </c>
      <c r="D819" t="s">
        <v>55</v>
      </c>
      <c r="E819" t="s">
        <v>27</v>
      </c>
      <c r="F819" s="1">
        <v>41932</v>
      </c>
      <c r="G819">
        <v>22</v>
      </c>
      <c r="H819">
        <v>10.6</v>
      </c>
      <c r="I819">
        <v>2.6</v>
      </c>
    </row>
    <row r="820" spans="1:9">
      <c r="A820" t="s">
        <v>14</v>
      </c>
      <c r="B820" t="s">
        <v>17</v>
      </c>
      <c r="C820" t="s">
        <v>9</v>
      </c>
      <c r="D820" t="s">
        <v>55</v>
      </c>
      <c r="E820" t="s">
        <v>27</v>
      </c>
      <c r="F820" s="1">
        <v>41933</v>
      </c>
      <c r="G820">
        <v>22</v>
      </c>
      <c r="H820">
        <v>12</v>
      </c>
      <c r="I820">
        <v>2.6</v>
      </c>
    </row>
    <row r="821" spans="1:9">
      <c r="A821" t="s">
        <v>14</v>
      </c>
      <c r="B821" t="s">
        <v>17</v>
      </c>
      <c r="C821" t="s">
        <v>9</v>
      </c>
      <c r="D821" t="s">
        <v>28</v>
      </c>
      <c r="E821" t="s">
        <v>27</v>
      </c>
      <c r="F821" s="1">
        <v>41929</v>
      </c>
      <c r="G821">
        <v>22</v>
      </c>
      <c r="H821">
        <v>13.9</v>
      </c>
      <c r="I821">
        <v>2.9</v>
      </c>
    </row>
    <row r="822" spans="1:9">
      <c r="A822" t="s">
        <v>14</v>
      </c>
      <c r="B822" t="s">
        <v>17</v>
      </c>
      <c r="C822" t="s">
        <v>9</v>
      </c>
      <c r="D822" t="s">
        <v>35</v>
      </c>
      <c r="E822" t="s">
        <v>27</v>
      </c>
      <c r="F822" s="1">
        <v>41931</v>
      </c>
      <c r="G822">
        <v>23</v>
      </c>
      <c r="H822">
        <v>0</v>
      </c>
      <c r="I822">
        <v>0</v>
      </c>
    </row>
    <row r="823" spans="1:9">
      <c r="A823" t="s">
        <v>14</v>
      </c>
      <c r="B823" t="s">
        <v>17</v>
      </c>
      <c r="C823" t="s">
        <v>9</v>
      </c>
      <c r="D823" t="s">
        <v>35</v>
      </c>
      <c r="E823" t="s">
        <v>27</v>
      </c>
      <c r="F823" s="1">
        <v>41931</v>
      </c>
      <c r="G823">
        <v>23</v>
      </c>
      <c r="H823">
        <v>0</v>
      </c>
      <c r="I823">
        <v>0</v>
      </c>
    </row>
    <row r="824" spans="1:9">
      <c r="A824" t="s">
        <v>14</v>
      </c>
      <c r="B824" t="s">
        <v>17</v>
      </c>
      <c r="C824" t="s">
        <v>9</v>
      </c>
      <c r="D824" t="s">
        <v>6</v>
      </c>
      <c r="E824" t="s">
        <v>27</v>
      </c>
      <c r="F824" s="1">
        <v>41922</v>
      </c>
      <c r="G824">
        <v>23</v>
      </c>
      <c r="H824">
        <v>9.1999999999999993</v>
      </c>
      <c r="I824">
        <v>4.4000000000000004</v>
      </c>
    </row>
    <row r="825" spans="1:9">
      <c r="A825" t="s">
        <v>14</v>
      </c>
      <c r="B825" t="s">
        <v>17</v>
      </c>
      <c r="C825" t="s">
        <v>9</v>
      </c>
      <c r="D825" t="s">
        <v>35</v>
      </c>
      <c r="E825" t="s">
        <v>27</v>
      </c>
      <c r="F825" s="1">
        <v>41931</v>
      </c>
      <c r="G825">
        <v>23</v>
      </c>
      <c r="H825">
        <v>13.4</v>
      </c>
      <c r="I825">
        <v>1.9</v>
      </c>
    </row>
    <row r="826" spans="1:9">
      <c r="A826" t="s">
        <v>14</v>
      </c>
      <c r="B826" t="s">
        <v>17</v>
      </c>
      <c r="C826" t="s">
        <v>9</v>
      </c>
      <c r="D826" t="s">
        <v>29</v>
      </c>
      <c r="E826" t="s">
        <v>27</v>
      </c>
      <c r="F826" s="1">
        <v>41930</v>
      </c>
      <c r="G826">
        <v>24</v>
      </c>
      <c r="H826">
        <v>0</v>
      </c>
      <c r="I826">
        <v>0</v>
      </c>
    </row>
    <row r="827" spans="1:9">
      <c r="A827" t="s">
        <v>14</v>
      </c>
      <c r="B827" t="s">
        <v>17</v>
      </c>
      <c r="C827" t="s">
        <v>9</v>
      </c>
      <c r="D827" t="s">
        <v>29</v>
      </c>
      <c r="E827" t="s">
        <v>27</v>
      </c>
      <c r="F827" s="1">
        <v>41930</v>
      </c>
      <c r="G827">
        <v>24</v>
      </c>
      <c r="H827">
        <v>0</v>
      </c>
      <c r="I827">
        <v>0</v>
      </c>
    </row>
    <row r="828" spans="1:9">
      <c r="A828" t="s">
        <v>14</v>
      </c>
      <c r="B828" t="s">
        <v>17</v>
      </c>
      <c r="C828" t="s">
        <v>9</v>
      </c>
      <c r="D828" t="s">
        <v>29</v>
      </c>
      <c r="E828" t="s">
        <v>27</v>
      </c>
      <c r="F828" s="1">
        <v>41930</v>
      </c>
      <c r="G828">
        <v>24</v>
      </c>
      <c r="H828">
        <v>0</v>
      </c>
      <c r="I828">
        <v>0</v>
      </c>
    </row>
    <row r="829" spans="1:9">
      <c r="A829" t="s">
        <v>14</v>
      </c>
      <c r="B829" t="s">
        <v>17</v>
      </c>
      <c r="C829" t="s">
        <v>9</v>
      </c>
      <c r="D829" t="s">
        <v>29</v>
      </c>
      <c r="E829" t="s">
        <v>27</v>
      </c>
      <c r="F829" s="1">
        <v>41930</v>
      </c>
      <c r="G829">
        <v>24</v>
      </c>
      <c r="H829">
        <v>0</v>
      </c>
      <c r="I829">
        <v>0</v>
      </c>
    </row>
    <row r="830" spans="1:9">
      <c r="A830" t="s">
        <v>14</v>
      </c>
      <c r="B830" t="s">
        <v>17</v>
      </c>
      <c r="C830" t="s">
        <v>9</v>
      </c>
      <c r="D830" t="s">
        <v>29</v>
      </c>
      <c r="E830" t="s">
        <v>27</v>
      </c>
      <c r="F830" s="1">
        <v>41930</v>
      </c>
      <c r="G830">
        <v>24</v>
      </c>
      <c r="H830">
        <v>0</v>
      </c>
      <c r="I830">
        <v>0</v>
      </c>
    </row>
    <row r="831" spans="1:9">
      <c r="A831" t="s">
        <v>14</v>
      </c>
      <c r="B831" t="s">
        <v>17</v>
      </c>
      <c r="C831" t="s">
        <v>9</v>
      </c>
      <c r="D831" t="s">
        <v>29</v>
      </c>
      <c r="E831" t="s">
        <v>27</v>
      </c>
      <c r="F831" s="1">
        <v>41930</v>
      </c>
      <c r="G831">
        <v>24</v>
      </c>
      <c r="H831">
        <v>0</v>
      </c>
      <c r="I831">
        <v>0</v>
      </c>
    </row>
    <row r="832" spans="1:9">
      <c r="A832" t="s">
        <v>14</v>
      </c>
      <c r="B832" t="s">
        <v>17</v>
      </c>
      <c r="C832" t="s">
        <v>9</v>
      </c>
      <c r="D832" t="s">
        <v>29</v>
      </c>
      <c r="E832" t="s">
        <v>27</v>
      </c>
      <c r="F832" s="1">
        <v>41930</v>
      </c>
      <c r="G832">
        <v>24</v>
      </c>
      <c r="H832">
        <v>0</v>
      </c>
      <c r="I832">
        <v>0</v>
      </c>
    </row>
    <row r="833" spans="1:9">
      <c r="A833" t="s">
        <v>14</v>
      </c>
      <c r="B833" t="s">
        <v>17</v>
      </c>
      <c r="C833" t="s">
        <v>9</v>
      </c>
      <c r="D833" t="s">
        <v>29</v>
      </c>
      <c r="E833" t="s">
        <v>27</v>
      </c>
      <c r="F833" s="1">
        <v>41930</v>
      </c>
      <c r="G833">
        <v>24</v>
      </c>
      <c r="H833">
        <v>0</v>
      </c>
      <c r="I833">
        <v>0</v>
      </c>
    </row>
    <row r="834" spans="1:9">
      <c r="A834" t="s">
        <v>14</v>
      </c>
      <c r="B834" t="s">
        <v>17</v>
      </c>
      <c r="C834" t="s">
        <v>9</v>
      </c>
      <c r="D834" t="s">
        <v>29</v>
      </c>
      <c r="E834" t="s">
        <v>27</v>
      </c>
      <c r="F834" s="1">
        <v>41930</v>
      </c>
      <c r="G834">
        <v>24</v>
      </c>
      <c r="H834">
        <v>0</v>
      </c>
      <c r="I834">
        <v>0</v>
      </c>
    </row>
    <row r="835" spans="1:9">
      <c r="A835" t="s">
        <v>14</v>
      </c>
      <c r="B835" t="s">
        <v>17</v>
      </c>
      <c r="C835" t="s">
        <v>9</v>
      </c>
      <c r="D835" t="s">
        <v>29</v>
      </c>
      <c r="E835" t="s">
        <v>27</v>
      </c>
      <c r="F835" s="1">
        <v>41930</v>
      </c>
      <c r="G835">
        <v>24</v>
      </c>
      <c r="H835">
        <v>0</v>
      </c>
      <c r="I835">
        <v>0</v>
      </c>
    </row>
    <row r="836" spans="1:9">
      <c r="A836" t="s">
        <v>14</v>
      </c>
      <c r="B836" t="s">
        <v>17</v>
      </c>
      <c r="C836" t="s">
        <v>9</v>
      </c>
      <c r="D836" t="s">
        <v>29</v>
      </c>
      <c r="E836" t="s">
        <v>27</v>
      </c>
      <c r="F836" s="1">
        <v>41930</v>
      </c>
      <c r="G836">
        <v>24</v>
      </c>
      <c r="H836">
        <v>0</v>
      </c>
      <c r="I836">
        <v>0</v>
      </c>
    </row>
    <row r="837" spans="1:9">
      <c r="A837" t="s">
        <v>14</v>
      </c>
      <c r="B837" t="s">
        <v>17</v>
      </c>
      <c r="C837" t="s">
        <v>9</v>
      </c>
      <c r="D837" t="s">
        <v>29</v>
      </c>
      <c r="E837" t="s">
        <v>27</v>
      </c>
      <c r="F837" s="1">
        <v>41930</v>
      </c>
      <c r="G837">
        <v>24</v>
      </c>
      <c r="H837">
        <v>0</v>
      </c>
      <c r="I837">
        <v>0</v>
      </c>
    </row>
    <row r="838" spans="1:9">
      <c r="A838" t="s">
        <v>14</v>
      </c>
      <c r="B838" t="s">
        <v>17</v>
      </c>
      <c r="C838" t="s">
        <v>9</v>
      </c>
      <c r="D838" t="s">
        <v>29</v>
      </c>
      <c r="E838" t="s">
        <v>27</v>
      </c>
      <c r="F838" s="1">
        <v>41930</v>
      </c>
      <c r="G838">
        <v>24</v>
      </c>
      <c r="H838">
        <v>0</v>
      </c>
      <c r="I838">
        <v>0</v>
      </c>
    </row>
    <row r="839" spans="1:9">
      <c r="A839" t="s">
        <v>14</v>
      </c>
      <c r="B839" t="s">
        <v>17</v>
      </c>
      <c r="C839" t="s">
        <v>9</v>
      </c>
      <c r="D839" t="s">
        <v>55</v>
      </c>
      <c r="E839" t="s">
        <v>27</v>
      </c>
      <c r="F839" s="1">
        <v>41933</v>
      </c>
      <c r="G839">
        <v>24</v>
      </c>
      <c r="H839">
        <v>0</v>
      </c>
      <c r="I839">
        <v>0</v>
      </c>
    </row>
    <row r="840" spans="1:9">
      <c r="A840" t="s">
        <v>14</v>
      </c>
      <c r="B840" t="s">
        <v>17</v>
      </c>
      <c r="C840" t="s">
        <v>9</v>
      </c>
      <c r="D840" t="s">
        <v>55</v>
      </c>
      <c r="E840" t="s">
        <v>27</v>
      </c>
      <c r="F840" s="1">
        <v>41933</v>
      </c>
      <c r="G840">
        <v>24</v>
      </c>
      <c r="H840">
        <v>0</v>
      </c>
      <c r="I840">
        <v>0</v>
      </c>
    </row>
    <row r="841" spans="1:9">
      <c r="A841" t="s">
        <v>14</v>
      </c>
      <c r="B841" t="s">
        <v>17</v>
      </c>
      <c r="C841" t="s">
        <v>9</v>
      </c>
      <c r="D841" t="s">
        <v>55</v>
      </c>
      <c r="E841" t="s">
        <v>27</v>
      </c>
      <c r="F841" s="1">
        <v>41933</v>
      </c>
      <c r="G841">
        <v>24</v>
      </c>
      <c r="H841">
        <v>0</v>
      </c>
      <c r="I841">
        <v>0</v>
      </c>
    </row>
    <row r="842" spans="1:9">
      <c r="A842" t="s">
        <v>14</v>
      </c>
      <c r="B842" t="s">
        <v>17</v>
      </c>
      <c r="C842" t="s">
        <v>9</v>
      </c>
      <c r="D842" t="s">
        <v>55</v>
      </c>
      <c r="E842" t="s">
        <v>27</v>
      </c>
      <c r="F842" s="1">
        <v>41933</v>
      </c>
      <c r="G842">
        <v>24</v>
      </c>
      <c r="H842">
        <v>0</v>
      </c>
      <c r="I842">
        <v>0</v>
      </c>
    </row>
    <row r="843" spans="1:9">
      <c r="A843" t="s">
        <v>14</v>
      </c>
      <c r="B843" t="s">
        <v>17</v>
      </c>
      <c r="C843" t="s">
        <v>9</v>
      </c>
      <c r="D843" t="s">
        <v>55</v>
      </c>
      <c r="E843" t="s">
        <v>27</v>
      </c>
      <c r="F843" s="1">
        <v>41933</v>
      </c>
      <c r="G843">
        <v>24</v>
      </c>
      <c r="H843">
        <v>13.9</v>
      </c>
      <c r="I843">
        <v>2.8</v>
      </c>
    </row>
    <row r="844" spans="1:9">
      <c r="A844" t="s">
        <v>14</v>
      </c>
      <c r="B844" t="s">
        <v>17</v>
      </c>
      <c r="C844" t="s">
        <v>16</v>
      </c>
      <c r="D844" t="s">
        <v>35</v>
      </c>
      <c r="E844" t="s">
        <v>27</v>
      </c>
      <c r="F844" s="1">
        <v>41930</v>
      </c>
      <c r="G844">
        <v>21</v>
      </c>
      <c r="H844">
        <v>0</v>
      </c>
      <c r="I844">
        <v>0</v>
      </c>
    </row>
    <row r="845" spans="1:9">
      <c r="A845" t="s">
        <v>14</v>
      </c>
      <c r="B845" t="s">
        <v>17</v>
      </c>
      <c r="C845" t="s">
        <v>16</v>
      </c>
      <c r="D845" t="s">
        <v>35</v>
      </c>
      <c r="E845" t="s">
        <v>27</v>
      </c>
      <c r="F845" s="1">
        <v>41930</v>
      </c>
      <c r="G845">
        <v>21</v>
      </c>
      <c r="H845">
        <v>0</v>
      </c>
      <c r="I845">
        <v>0</v>
      </c>
    </row>
    <row r="846" spans="1:9">
      <c r="A846" t="s">
        <v>14</v>
      </c>
      <c r="B846" t="s">
        <v>17</v>
      </c>
      <c r="C846" t="s">
        <v>16</v>
      </c>
      <c r="D846" t="s">
        <v>35</v>
      </c>
      <c r="E846" t="s">
        <v>27</v>
      </c>
      <c r="F846" s="1">
        <v>41930</v>
      </c>
      <c r="G846">
        <v>21</v>
      </c>
      <c r="H846">
        <v>0</v>
      </c>
      <c r="I846">
        <v>0</v>
      </c>
    </row>
    <row r="847" spans="1:9">
      <c r="A847" t="s">
        <v>14</v>
      </c>
      <c r="B847" t="s">
        <v>17</v>
      </c>
      <c r="C847" t="s">
        <v>16</v>
      </c>
      <c r="D847" t="s">
        <v>35</v>
      </c>
      <c r="E847" t="s">
        <v>27</v>
      </c>
      <c r="F847" s="1">
        <v>41930</v>
      </c>
      <c r="G847">
        <v>21</v>
      </c>
      <c r="H847">
        <v>0</v>
      </c>
      <c r="I847">
        <v>0</v>
      </c>
    </row>
    <row r="848" spans="1:9">
      <c r="A848" t="s">
        <v>14</v>
      </c>
      <c r="B848" t="s">
        <v>17</v>
      </c>
      <c r="C848" t="s">
        <v>16</v>
      </c>
      <c r="D848" t="s">
        <v>35</v>
      </c>
      <c r="E848" t="s">
        <v>27</v>
      </c>
      <c r="F848" s="1">
        <v>41930</v>
      </c>
      <c r="G848">
        <v>21</v>
      </c>
      <c r="H848">
        <v>0</v>
      </c>
      <c r="I848">
        <v>0</v>
      </c>
    </row>
    <row r="849" spans="1:9">
      <c r="A849" t="s">
        <v>14</v>
      </c>
      <c r="B849" t="s">
        <v>17</v>
      </c>
      <c r="C849" t="s">
        <v>16</v>
      </c>
      <c r="D849" t="s">
        <v>35</v>
      </c>
      <c r="E849" t="s">
        <v>27</v>
      </c>
      <c r="F849" s="1">
        <v>41930</v>
      </c>
      <c r="G849">
        <v>21</v>
      </c>
      <c r="H849">
        <v>0</v>
      </c>
      <c r="I849">
        <v>0</v>
      </c>
    </row>
    <row r="850" spans="1:9">
      <c r="A850" t="s">
        <v>14</v>
      </c>
      <c r="B850" t="s">
        <v>17</v>
      </c>
      <c r="C850" t="s">
        <v>16</v>
      </c>
      <c r="D850" t="s">
        <v>35</v>
      </c>
      <c r="E850" t="s">
        <v>27</v>
      </c>
      <c r="F850" s="1">
        <v>41930</v>
      </c>
      <c r="G850">
        <v>21</v>
      </c>
      <c r="H850">
        <v>0</v>
      </c>
      <c r="I850">
        <v>0</v>
      </c>
    </row>
    <row r="851" spans="1:9">
      <c r="A851" t="s">
        <v>14</v>
      </c>
      <c r="B851" t="s">
        <v>17</v>
      </c>
      <c r="C851" t="s">
        <v>16</v>
      </c>
      <c r="D851" t="s">
        <v>35</v>
      </c>
      <c r="E851" t="s">
        <v>27</v>
      </c>
      <c r="F851" s="1">
        <v>41930</v>
      </c>
      <c r="G851">
        <v>21</v>
      </c>
      <c r="H851">
        <v>0</v>
      </c>
      <c r="I851">
        <v>0</v>
      </c>
    </row>
    <row r="852" spans="1:9">
      <c r="A852" t="s">
        <v>14</v>
      </c>
      <c r="B852" t="s">
        <v>17</v>
      </c>
      <c r="C852" t="s">
        <v>16</v>
      </c>
      <c r="D852" t="s">
        <v>35</v>
      </c>
      <c r="E852" t="s">
        <v>27</v>
      </c>
      <c r="F852" s="1">
        <v>41930</v>
      </c>
      <c r="G852">
        <v>21</v>
      </c>
      <c r="H852">
        <v>0</v>
      </c>
      <c r="I852">
        <v>0</v>
      </c>
    </row>
    <row r="853" spans="1:9">
      <c r="A853" t="s">
        <v>14</v>
      </c>
      <c r="B853" t="s">
        <v>17</v>
      </c>
      <c r="C853" t="s">
        <v>16</v>
      </c>
      <c r="D853" t="s">
        <v>35</v>
      </c>
      <c r="E853" t="s">
        <v>27</v>
      </c>
      <c r="F853" s="1">
        <v>41930</v>
      </c>
      <c r="G853">
        <v>21</v>
      </c>
      <c r="H853">
        <v>0</v>
      </c>
      <c r="I853">
        <v>0</v>
      </c>
    </row>
    <row r="854" spans="1:9">
      <c r="A854" t="s">
        <v>14</v>
      </c>
      <c r="B854" t="s">
        <v>17</v>
      </c>
      <c r="C854" t="s">
        <v>16</v>
      </c>
      <c r="D854" t="s">
        <v>35</v>
      </c>
      <c r="E854" t="s">
        <v>27</v>
      </c>
      <c r="F854" s="1">
        <v>41930</v>
      </c>
      <c r="G854">
        <v>21</v>
      </c>
      <c r="H854">
        <v>0</v>
      </c>
      <c r="I854">
        <v>0</v>
      </c>
    </row>
    <row r="855" spans="1:9">
      <c r="A855" t="s">
        <v>14</v>
      </c>
      <c r="B855" t="s">
        <v>17</v>
      </c>
      <c r="C855" t="s">
        <v>16</v>
      </c>
      <c r="D855" t="s">
        <v>35</v>
      </c>
      <c r="E855" t="s">
        <v>27</v>
      </c>
      <c r="F855" s="1">
        <v>41930</v>
      </c>
      <c r="G855">
        <v>21</v>
      </c>
      <c r="H855">
        <v>7.8</v>
      </c>
      <c r="I855">
        <v>3</v>
      </c>
    </row>
    <row r="856" spans="1:9">
      <c r="A856" t="s">
        <v>14</v>
      </c>
      <c r="B856" t="s">
        <v>17</v>
      </c>
      <c r="C856" t="s">
        <v>16</v>
      </c>
      <c r="D856" t="s">
        <v>35</v>
      </c>
      <c r="E856" t="s">
        <v>27</v>
      </c>
      <c r="F856" s="1">
        <v>41931</v>
      </c>
      <c r="G856">
        <v>23</v>
      </c>
      <c r="H856">
        <v>0</v>
      </c>
      <c r="I856">
        <v>0</v>
      </c>
    </row>
    <row r="857" spans="1:9">
      <c r="A857" t="s">
        <v>14</v>
      </c>
      <c r="B857" t="s">
        <v>17</v>
      </c>
      <c r="C857" t="s">
        <v>16</v>
      </c>
      <c r="D857" t="s">
        <v>35</v>
      </c>
      <c r="E857" t="s">
        <v>27</v>
      </c>
      <c r="F857" s="1">
        <v>41931</v>
      </c>
      <c r="G857">
        <v>23</v>
      </c>
      <c r="H857">
        <v>0</v>
      </c>
      <c r="I857">
        <v>0</v>
      </c>
    </row>
    <row r="858" spans="1:9">
      <c r="A858" t="s">
        <v>14</v>
      </c>
      <c r="B858" t="s">
        <v>17</v>
      </c>
      <c r="C858" t="s">
        <v>16</v>
      </c>
      <c r="D858" t="s">
        <v>55</v>
      </c>
      <c r="E858" t="s">
        <v>27</v>
      </c>
      <c r="F858" s="1">
        <v>41933</v>
      </c>
      <c r="G858">
        <v>23</v>
      </c>
      <c r="H858">
        <v>0</v>
      </c>
      <c r="I858">
        <v>0</v>
      </c>
    </row>
    <row r="859" spans="1:9">
      <c r="A859" t="s">
        <v>14</v>
      </c>
      <c r="B859" t="s">
        <v>17</v>
      </c>
      <c r="C859" t="s">
        <v>16</v>
      </c>
      <c r="D859" t="s">
        <v>55</v>
      </c>
      <c r="E859" t="s">
        <v>27</v>
      </c>
      <c r="F859" s="1">
        <v>41933</v>
      </c>
      <c r="G859">
        <v>23</v>
      </c>
      <c r="H859">
        <v>0</v>
      </c>
      <c r="I859">
        <v>0</v>
      </c>
    </row>
    <row r="860" spans="1:9">
      <c r="A860" t="s">
        <v>14</v>
      </c>
      <c r="B860" t="s">
        <v>17</v>
      </c>
      <c r="C860" t="s">
        <v>16</v>
      </c>
      <c r="D860" t="s">
        <v>55</v>
      </c>
      <c r="E860" t="s">
        <v>27</v>
      </c>
      <c r="F860" s="1">
        <v>41933</v>
      </c>
      <c r="G860">
        <v>23</v>
      </c>
      <c r="H860">
        <v>0</v>
      </c>
      <c r="I860">
        <v>0</v>
      </c>
    </row>
    <row r="861" spans="1:9">
      <c r="A861" t="s">
        <v>14</v>
      </c>
      <c r="B861" t="s">
        <v>17</v>
      </c>
      <c r="C861" t="s">
        <v>16</v>
      </c>
      <c r="D861" t="s">
        <v>55</v>
      </c>
      <c r="E861" t="s">
        <v>27</v>
      </c>
      <c r="F861" s="1">
        <v>41933</v>
      </c>
      <c r="G861">
        <v>23</v>
      </c>
      <c r="H861">
        <v>0</v>
      </c>
      <c r="I861">
        <v>0</v>
      </c>
    </row>
    <row r="862" spans="1:9">
      <c r="A862" t="s">
        <v>14</v>
      </c>
      <c r="B862" t="s">
        <v>17</v>
      </c>
      <c r="C862" t="s">
        <v>16</v>
      </c>
      <c r="D862" t="s">
        <v>55</v>
      </c>
      <c r="E862" t="s">
        <v>27</v>
      </c>
      <c r="F862" s="1">
        <v>41933</v>
      </c>
      <c r="G862">
        <v>23</v>
      </c>
      <c r="H862">
        <v>0</v>
      </c>
      <c r="I862">
        <v>0</v>
      </c>
    </row>
    <row r="863" spans="1:9">
      <c r="A863" t="s">
        <v>14</v>
      </c>
      <c r="B863" t="s">
        <v>17</v>
      </c>
      <c r="C863" t="s">
        <v>16</v>
      </c>
      <c r="D863" t="s">
        <v>55</v>
      </c>
      <c r="E863" t="s">
        <v>27</v>
      </c>
      <c r="F863" s="1">
        <v>41933</v>
      </c>
      <c r="G863">
        <v>23</v>
      </c>
      <c r="H863">
        <v>0</v>
      </c>
      <c r="I863">
        <v>0</v>
      </c>
    </row>
    <row r="864" spans="1:9">
      <c r="A864" t="s">
        <v>14</v>
      </c>
      <c r="B864" t="s">
        <v>17</v>
      </c>
      <c r="C864" t="s">
        <v>16</v>
      </c>
      <c r="D864" t="s">
        <v>55</v>
      </c>
      <c r="E864" t="s">
        <v>27</v>
      </c>
      <c r="F864" s="1">
        <v>41933</v>
      </c>
      <c r="G864">
        <v>23</v>
      </c>
      <c r="H864">
        <v>0</v>
      </c>
      <c r="I864">
        <v>0</v>
      </c>
    </row>
    <row r="865" spans="1:9">
      <c r="A865" t="s">
        <v>14</v>
      </c>
      <c r="B865" t="s">
        <v>17</v>
      </c>
      <c r="C865" t="s">
        <v>16</v>
      </c>
      <c r="D865" t="s">
        <v>55</v>
      </c>
      <c r="E865" t="s">
        <v>27</v>
      </c>
      <c r="F865" s="1">
        <v>41933</v>
      </c>
      <c r="G865">
        <v>23</v>
      </c>
      <c r="H865">
        <v>0</v>
      </c>
      <c r="I865">
        <v>0</v>
      </c>
    </row>
    <row r="866" spans="1:9">
      <c r="A866" t="s">
        <v>14</v>
      </c>
      <c r="B866" t="s">
        <v>17</v>
      </c>
      <c r="C866" t="s">
        <v>16</v>
      </c>
      <c r="D866" t="s">
        <v>35</v>
      </c>
      <c r="E866" t="s">
        <v>27</v>
      </c>
      <c r="F866" s="1">
        <v>41931</v>
      </c>
      <c r="G866">
        <v>24</v>
      </c>
      <c r="H866">
        <v>0</v>
      </c>
      <c r="I866">
        <v>0</v>
      </c>
    </row>
    <row r="867" spans="1:9">
      <c r="A867" t="s">
        <v>14</v>
      </c>
      <c r="B867" t="s">
        <v>17</v>
      </c>
      <c r="C867" t="s">
        <v>16</v>
      </c>
      <c r="D867" t="s">
        <v>35</v>
      </c>
      <c r="E867" t="s">
        <v>27</v>
      </c>
      <c r="F867" s="1">
        <v>41931</v>
      </c>
      <c r="G867">
        <v>24</v>
      </c>
      <c r="H867">
        <v>0</v>
      </c>
      <c r="I867">
        <v>0</v>
      </c>
    </row>
    <row r="868" spans="1:9">
      <c r="A868" t="s">
        <v>14</v>
      </c>
      <c r="B868" t="s">
        <v>17</v>
      </c>
      <c r="C868" t="s">
        <v>16</v>
      </c>
      <c r="D868" t="s">
        <v>35</v>
      </c>
      <c r="E868" t="s">
        <v>27</v>
      </c>
      <c r="F868" s="1">
        <v>41931</v>
      </c>
      <c r="G868">
        <v>24</v>
      </c>
      <c r="H868">
        <v>0</v>
      </c>
      <c r="I868">
        <v>0</v>
      </c>
    </row>
    <row r="869" spans="1:9">
      <c r="A869" t="s">
        <v>14</v>
      </c>
      <c r="B869" t="s">
        <v>17</v>
      </c>
      <c r="C869" t="s">
        <v>16</v>
      </c>
      <c r="D869" t="s">
        <v>35</v>
      </c>
      <c r="E869" t="s">
        <v>27</v>
      </c>
      <c r="F869" s="1">
        <v>41931</v>
      </c>
      <c r="G869">
        <v>24</v>
      </c>
      <c r="H869">
        <v>0</v>
      </c>
      <c r="I869">
        <v>0</v>
      </c>
    </row>
    <row r="870" spans="1:9">
      <c r="A870" t="s">
        <v>14</v>
      </c>
      <c r="B870" t="s">
        <v>17</v>
      </c>
      <c r="C870" t="s">
        <v>16</v>
      </c>
      <c r="D870" t="s">
        <v>35</v>
      </c>
      <c r="E870" t="s">
        <v>27</v>
      </c>
      <c r="F870" s="1">
        <v>41931</v>
      </c>
      <c r="G870">
        <v>24</v>
      </c>
      <c r="H870">
        <v>0</v>
      </c>
      <c r="I870">
        <v>0</v>
      </c>
    </row>
    <row r="871" spans="1:9">
      <c r="A871" t="s">
        <v>14</v>
      </c>
      <c r="B871" t="s">
        <v>17</v>
      </c>
      <c r="C871" t="s">
        <v>16</v>
      </c>
      <c r="D871" t="s">
        <v>35</v>
      </c>
      <c r="E871" t="s">
        <v>27</v>
      </c>
      <c r="F871" s="1">
        <v>41931</v>
      </c>
      <c r="G871">
        <v>24</v>
      </c>
      <c r="H871">
        <v>0</v>
      </c>
      <c r="I871">
        <v>0</v>
      </c>
    </row>
    <row r="872" spans="1:9">
      <c r="A872" t="s">
        <v>14</v>
      </c>
      <c r="B872" t="s">
        <v>17</v>
      </c>
      <c r="C872" t="s">
        <v>16</v>
      </c>
      <c r="D872" t="s">
        <v>35</v>
      </c>
      <c r="E872" t="s">
        <v>27</v>
      </c>
      <c r="F872" s="1">
        <v>41931</v>
      </c>
      <c r="G872">
        <v>24</v>
      </c>
      <c r="H872">
        <v>0</v>
      </c>
      <c r="I872">
        <v>0</v>
      </c>
    </row>
    <row r="873" spans="1:9">
      <c r="A873" t="s">
        <v>14</v>
      </c>
      <c r="B873" t="s">
        <v>17</v>
      </c>
      <c r="C873" t="s">
        <v>16</v>
      </c>
      <c r="D873" t="s">
        <v>35</v>
      </c>
      <c r="E873" t="s">
        <v>27</v>
      </c>
      <c r="F873" s="1">
        <v>41931</v>
      </c>
      <c r="G873">
        <v>24</v>
      </c>
      <c r="H873">
        <v>0</v>
      </c>
      <c r="I873">
        <v>0</v>
      </c>
    </row>
    <row r="874" spans="1:9">
      <c r="A874" t="s">
        <v>14</v>
      </c>
      <c r="B874" t="s">
        <v>17</v>
      </c>
      <c r="C874" t="s">
        <v>16</v>
      </c>
      <c r="D874" t="s">
        <v>55</v>
      </c>
      <c r="E874" t="s">
        <v>27</v>
      </c>
      <c r="F874" s="1">
        <v>41932</v>
      </c>
      <c r="G874">
        <v>24</v>
      </c>
      <c r="H874">
        <v>0</v>
      </c>
      <c r="I874">
        <v>0</v>
      </c>
    </row>
    <row r="875" spans="1:9">
      <c r="A875" t="s">
        <v>14</v>
      </c>
      <c r="B875" t="s">
        <v>17</v>
      </c>
      <c r="C875" t="s">
        <v>16</v>
      </c>
      <c r="D875" t="s">
        <v>55</v>
      </c>
      <c r="E875" t="s">
        <v>27</v>
      </c>
      <c r="F875" s="1">
        <v>41932</v>
      </c>
      <c r="G875">
        <v>24</v>
      </c>
      <c r="H875">
        <v>0</v>
      </c>
      <c r="I875">
        <v>0</v>
      </c>
    </row>
    <row r="876" spans="1:9">
      <c r="A876" t="s">
        <v>14</v>
      </c>
      <c r="B876" t="s">
        <v>17</v>
      </c>
      <c r="C876" t="s">
        <v>16</v>
      </c>
      <c r="D876" t="s">
        <v>55</v>
      </c>
      <c r="E876" t="s">
        <v>27</v>
      </c>
      <c r="F876" s="1">
        <v>41932</v>
      </c>
      <c r="G876">
        <v>24</v>
      </c>
      <c r="H876">
        <v>0</v>
      </c>
      <c r="I876">
        <v>0</v>
      </c>
    </row>
    <row r="877" spans="1:9">
      <c r="A877" t="s">
        <v>14</v>
      </c>
      <c r="B877" t="s">
        <v>17</v>
      </c>
      <c r="C877" t="s">
        <v>16</v>
      </c>
      <c r="D877" t="s">
        <v>55</v>
      </c>
      <c r="E877" t="s">
        <v>27</v>
      </c>
      <c r="F877" s="1">
        <v>41932</v>
      </c>
      <c r="G877">
        <v>24</v>
      </c>
      <c r="H877">
        <v>0</v>
      </c>
      <c r="I877">
        <v>0</v>
      </c>
    </row>
    <row r="878" spans="1:9">
      <c r="A878" t="s">
        <v>14</v>
      </c>
      <c r="B878" t="s">
        <v>17</v>
      </c>
      <c r="C878" t="s">
        <v>16</v>
      </c>
      <c r="D878" t="s">
        <v>55</v>
      </c>
      <c r="E878" t="s">
        <v>27</v>
      </c>
      <c r="F878" s="1">
        <v>41932</v>
      </c>
      <c r="G878">
        <v>24</v>
      </c>
      <c r="H878">
        <v>0</v>
      </c>
      <c r="I878">
        <v>0</v>
      </c>
    </row>
    <row r="879" spans="1:9">
      <c r="A879" t="s">
        <v>14</v>
      </c>
      <c r="B879" t="s">
        <v>17</v>
      </c>
      <c r="C879" t="s">
        <v>16</v>
      </c>
      <c r="D879" t="s">
        <v>55</v>
      </c>
      <c r="E879" t="s">
        <v>27</v>
      </c>
      <c r="F879" s="1">
        <v>41932</v>
      </c>
      <c r="G879">
        <v>24</v>
      </c>
      <c r="H879">
        <v>0</v>
      </c>
      <c r="I879">
        <v>0</v>
      </c>
    </row>
    <row r="880" spans="1:9">
      <c r="A880" t="s">
        <v>14</v>
      </c>
      <c r="B880" t="s">
        <v>17</v>
      </c>
      <c r="C880" t="s">
        <v>16</v>
      </c>
      <c r="D880" t="s">
        <v>55</v>
      </c>
      <c r="E880" t="s">
        <v>27</v>
      </c>
      <c r="F880" s="1">
        <v>41932</v>
      </c>
      <c r="G880">
        <v>24</v>
      </c>
      <c r="H880">
        <v>0</v>
      </c>
      <c r="I880">
        <v>0</v>
      </c>
    </row>
    <row r="881" spans="1:9">
      <c r="A881" t="s">
        <v>14</v>
      </c>
      <c r="B881" t="s">
        <v>17</v>
      </c>
      <c r="C881" t="s">
        <v>16</v>
      </c>
      <c r="D881" t="s">
        <v>55</v>
      </c>
      <c r="E881" t="s">
        <v>27</v>
      </c>
      <c r="F881" s="1">
        <v>41932</v>
      </c>
      <c r="G881">
        <v>24</v>
      </c>
      <c r="H881">
        <v>0</v>
      </c>
      <c r="I881">
        <v>0</v>
      </c>
    </row>
    <row r="882" spans="1:9">
      <c r="A882" t="s">
        <v>14</v>
      </c>
      <c r="B882" t="s">
        <v>17</v>
      </c>
      <c r="C882" t="s">
        <v>16</v>
      </c>
      <c r="D882" t="s">
        <v>55</v>
      </c>
      <c r="E882" t="s">
        <v>27</v>
      </c>
      <c r="F882" s="1">
        <v>41932</v>
      </c>
      <c r="G882">
        <v>24</v>
      </c>
      <c r="H882">
        <v>0</v>
      </c>
      <c r="I882">
        <v>0</v>
      </c>
    </row>
    <row r="883" spans="1:9">
      <c r="A883" t="s">
        <v>14</v>
      </c>
      <c r="B883" t="s">
        <v>17</v>
      </c>
      <c r="C883" t="s">
        <v>16</v>
      </c>
      <c r="D883" t="s">
        <v>55</v>
      </c>
      <c r="E883" t="s">
        <v>27</v>
      </c>
      <c r="F883" s="1">
        <v>41932</v>
      </c>
      <c r="G883">
        <v>24</v>
      </c>
      <c r="H883">
        <v>0</v>
      </c>
      <c r="I883">
        <v>0</v>
      </c>
    </row>
    <row r="884" spans="1:9">
      <c r="A884" t="s">
        <v>14</v>
      </c>
      <c r="B884" t="s">
        <v>17</v>
      </c>
      <c r="C884" t="s">
        <v>16</v>
      </c>
      <c r="D884" t="s">
        <v>55</v>
      </c>
      <c r="E884" t="s">
        <v>27</v>
      </c>
      <c r="F884" s="1">
        <v>41932</v>
      </c>
      <c r="G884">
        <v>24</v>
      </c>
      <c r="H884">
        <v>0</v>
      </c>
      <c r="I884">
        <v>0</v>
      </c>
    </row>
    <row r="885" spans="1:9">
      <c r="A885" t="s">
        <v>14</v>
      </c>
      <c r="B885" t="s">
        <v>17</v>
      </c>
      <c r="C885" t="s">
        <v>16</v>
      </c>
      <c r="D885" t="s">
        <v>55</v>
      </c>
      <c r="E885" t="s">
        <v>27</v>
      </c>
      <c r="F885" s="1">
        <v>41932</v>
      </c>
      <c r="G885">
        <v>24</v>
      </c>
      <c r="H885">
        <v>0</v>
      </c>
      <c r="I885">
        <v>0</v>
      </c>
    </row>
    <row r="886" spans="1:9">
      <c r="A886" t="s">
        <v>14</v>
      </c>
      <c r="B886" t="s">
        <v>17</v>
      </c>
      <c r="C886" t="s">
        <v>16</v>
      </c>
      <c r="D886" t="s">
        <v>35</v>
      </c>
      <c r="E886" t="s">
        <v>27</v>
      </c>
      <c r="F886" s="1">
        <v>41931</v>
      </c>
      <c r="G886">
        <v>25</v>
      </c>
      <c r="H886">
        <v>0</v>
      </c>
      <c r="I886">
        <v>0</v>
      </c>
    </row>
    <row r="887" spans="1:9">
      <c r="A887" t="s">
        <v>14</v>
      </c>
      <c r="B887" t="s">
        <v>17</v>
      </c>
      <c r="C887" t="s">
        <v>16</v>
      </c>
      <c r="D887" t="s">
        <v>35</v>
      </c>
      <c r="E887" t="s">
        <v>27</v>
      </c>
      <c r="F887" s="1">
        <v>41931</v>
      </c>
      <c r="G887">
        <v>25</v>
      </c>
      <c r="H887">
        <v>0</v>
      </c>
      <c r="I887">
        <v>0</v>
      </c>
    </row>
    <row r="888" spans="1:9">
      <c r="A888" t="s">
        <v>14</v>
      </c>
      <c r="B888" t="s">
        <v>17</v>
      </c>
      <c r="C888" t="s">
        <v>16</v>
      </c>
      <c r="D888" t="s">
        <v>35</v>
      </c>
      <c r="E888" t="s">
        <v>27</v>
      </c>
      <c r="F888" s="1">
        <v>41931</v>
      </c>
      <c r="G888">
        <v>25</v>
      </c>
      <c r="H888">
        <v>9.6</v>
      </c>
      <c r="I888">
        <v>2.5</v>
      </c>
    </row>
    <row r="889" spans="1:9">
      <c r="A889" t="s">
        <v>14</v>
      </c>
      <c r="B889" t="s">
        <v>17</v>
      </c>
      <c r="C889" t="s">
        <v>16</v>
      </c>
      <c r="D889" t="s">
        <v>55</v>
      </c>
      <c r="E889" t="s">
        <v>27</v>
      </c>
      <c r="F889" s="1">
        <v>41932</v>
      </c>
      <c r="G889">
        <v>26</v>
      </c>
      <c r="H889">
        <v>0</v>
      </c>
      <c r="I889">
        <v>0</v>
      </c>
    </row>
    <row r="890" spans="1:9">
      <c r="A890" t="s">
        <v>14</v>
      </c>
      <c r="B890" t="s">
        <v>17</v>
      </c>
      <c r="C890" t="s">
        <v>16</v>
      </c>
      <c r="D890" t="s">
        <v>55</v>
      </c>
      <c r="E890" t="s">
        <v>27</v>
      </c>
      <c r="F890" s="1">
        <v>41932</v>
      </c>
      <c r="G890">
        <v>26</v>
      </c>
      <c r="H890">
        <v>0</v>
      </c>
      <c r="I890">
        <v>0</v>
      </c>
    </row>
    <row r="891" spans="1:9">
      <c r="A891" t="s">
        <v>14</v>
      </c>
      <c r="B891" t="s">
        <v>17</v>
      </c>
      <c r="C891" t="s">
        <v>16</v>
      </c>
      <c r="D891" t="s">
        <v>55</v>
      </c>
      <c r="E891" t="s">
        <v>27</v>
      </c>
      <c r="F891" s="1">
        <v>41932</v>
      </c>
      <c r="G891">
        <v>26</v>
      </c>
      <c r="H891">
        <v>0</v>
      </c>
      <c r="I891">
        <v>0</v>
      </c>
    </row>
    <row r="892" spans="1:9">
      <c r="A892" t="s">
        <v>14</v>
      </c>
      <c r="B892" t="s">
        <v>17</v>
      </c>
      <c r="C892" t="s">
        <v>16</v>
      </c>
      <c r="D892" t="s">
        <v>55</v>
      </c>
      <c r="E892" t="s">
        <v>27</v>
      </c>
      <c r="F892" s="1">
        <v>41932</v>
      </c>
      <c r="G892">
        <v>26</v>
      </c>
      <c r="H892">
        <v>0</v>
      </c>
      <c r="I892">
        <v>0</v>
      </c>
    </row>
    <row r="893" spans="1:9">
      <c r="A893" t="s">
        <v>14</v>
      </c>
      <c r="B893" t="s">
        <v>17</v>
      </c>
      <c r="C893" t="s">
        <v>16</v>
      </c>
      <c r="D893" t="s">
        <v>55</v>
      </c>
      <c r="E893" t="s">
        <v>27</v>
      </c>
      <c r="F893" s="1">
        <v>41932</v>
      </c>
      <c r="G893">
        <v>26</v>
      </c>
      <c r="H893">
        <v>0</v>
      </c>
      <c r="I893">
        <v>0</v>
      </c>
    </row>
    <row r="894" spans="1:9">
      <c r="A894" t="s">
        <v>14</v>
      </c>
      <c r="B894" t="s">
        <v>17</v>
      </c>
      <c r="C894" t="s">
        <v>16</v>
      </c>
      <c r="D894" t="s">
        <v>6</v>
      </c>
      <c r="E894" t="s">
        <v>27</v>
      </c>
      <c r="F894" s="1">
        <v>41922</v>
      </c>
      <c r="G894">
        <v>30</v>
      </c>
      <c r="H894">
        <v>10.9</v>
      </c>
      <c r="I894">
        <v>6.4</v>
      </c>
    </row>
    <row r="895" spans="1:9">
      <c r="A895" t="s">
        <v>14</v>
      </c>
      <c r="B895" t="s">
        <v>17</v>
      </c>
      <c r="C895" t="s">
        <v>16</v>
      </c>
      <c r="D895" t="s">
        <v>55</v>
      </c>
      <c r="E895" t="s">
        <v>27</v>
      </c>
      <c r="F895" s="1">
        <v>41933</v>
      </c>
      <c r="G895">
        <v>30</v>
      </c>
      <c r="H895">
        <v>14.6</v>
      </c>
      <c r="I895">
        <v>3.8</v>
      </c>
    </row>
    <row r="896" spans="1:9">
      <c r="A896" t="s">
        <v>14</v>
      </c>
      <c r="B896" t="s">
        <v>17</v>
      </c>
      <c r="C896" t="s">
        <v>16</v>
      </c>
      <c r="D896" t="s">
        <v>55</v>
      </c>
      <c r="E896" t="s">
        <v>27</v>
      </c>
      <c r="F896" s="1">
        <v>41933</v>
      </c>
      <c r="G896">
        <v>30</v>
      </c>
      <c r="H896">
        <v>17.5</v>
      </c>
      <c r="I896">
        <v>3.2</v>
      </c>
    </row>
    <row r="897" spans="1:9">
      <c r="A897" t="s">
        <v>14</v>
      </c>
      <c r="B897" t="s">
        <v>17</v>
      </c>
      <c r="C897" t="s">
        <v>16</v>
      </c>
      <c r="D897" t="s">
        <v>35</v>
      </c>
      <c r="E897" t="s">
        <v>27</v>
      </c>
      <c r="F897" s="1">
        <v>41931</v>
      </c>
      <c r="G897">
        <v>31</v>
      </c>
      <c r="H897">
        <v>19.8</v>
      </c>
      <c r="I897">
        <v>2.2999999999999998</v>
      </c>
    </row>
    <row r="898" spans="1:9">
      <c r="A898" t="s">
        <v>14</v>
      </c>
      <c r="B898" t="s">
        <v>17</v>
      </c>
      <c r="C898" t="s">
        <v>16</v>
      </c>
      <c r="D898" t="s">
        <v>35</v>
      </c>
      <c r="E898" t="s">
        <v>27</v>
      </c>
      <c r="F898" s="1">
        <v>41931</v>
      </c>
      <c r="G898">
        <v>31</v>
      </c>
      <c r="H898">
        <v>20.399999999999999</v>
      </c>
      <c r="I898">
        <v>2.6</v>
      </c>
    </row>
    <row r="899" spans="1:9">
      <c r="A899" t="s">
        <v>14</v>
      </c>
      <c r="B899" t="s">
        <v>17</v>
      </c>
      <c r="C899" t="s">
        <v>16</v>
      </c>
      <c r="D899" t="s">
        <v>6</v>
      </c>
      <c r="E899" t="s">
        <v>27</v>
      </c>
      <c r="F899" s="1">
        <v>41922</v>
      </c>
      <c r="G899">
        <v>35</v>
      </c>
      <c r="H899">
        <v>17.2</v>
      </c>
      <c r="I899">
        <v>8.3000000000000007</v>
      </c>
    </row>
    <row r="900" spans="1:9">
      <c r="A900" t="s">
        <v>14</v>
      </c>
      <c r="B900" t="s">
        <v>43</v>
      </c>
      <c r="C900" t="s">
        <v>16</v>
      </c>
      <c r="D900" t="s">
        <v>35</v>
      </c>
      <c r="E900" t="s">
        <v>27</v>
      </c>
      <c r="F900" s="1">
        <v>41931</v>
      </c>
      <c r="G900">
        <v>15</v>
      </c>
      <c r="H900">
        <v>0</v>
      </c>
      <c r="I900">
        <v>0</v>
      </c>
    </row>
    <row r="901" spans="1:9">
      <c r="A901" t="s">
        <v>14</v>
      </c>
      <c r="B901" t="s">
        <v>43</v>
      </c>
      <c r="C901" t="s">
        <v>16</v>
      </c>
      <c r="D901" t="s">
        <v>35</v>
      </c>
      <c r="E901" t="s">
        <v>27</v>
      </c>
      <c r="F901" s="1">
        <v>41931</v>
      </c>
      <c r="G901">
        <v>15</v>
      </c>
      <c r="H901">
        <v>0</v>
      </c>
      <c r="I901">
        <v>0</v>
      </c>
    </row>
    <row r="902" spans="1:9">
      <c r="A902" t="s">
        <v>14</v>
      </c>
      <c r="B902" t="s">
        <v>43</v>
      </c>
      <c r="C902" t="s">
        <v>16</v>
      </c>
      <c r="D902" t="s">
        <v>55</v>
      </c>
      <c r="E902" t="s">
        <v>27</v>
      </c>
      <c r="F902" s="1">
        <v>41933</v>
      </c>
      <c r="G902">
        <v>25</v>
      </c>
      <c r="H902">
        <v>0</v>
      </c>
      <c r="I902">
        <v>0</v>
      </c>
    </row>
    <row r="903" spans="1:9">
      <c r="A903" t="s">
        <v>14</v>
      </c>
      <c r="B903" t="s">
        <v>43</v>
      </c>
      <c r="C903" t="s">
        <v>16</v>
      </c>
      <c r="D903" t="s">
        <v>55</v>
      </c>
      <c r="E903" t="s">
        <v>27</v>
      </c>
      <c r="F903" s="1">
        <v>41933</v>
      </c>
      <c r="G903">
        <v>25</v>
      </c>
      <c r="H903">
        <v>0</v>
      </c>
      <c r="I903">
        <v>0</v>
      </c>
    </row>
    <row r="904" spans="1:9">
      <c r="A904" t="s">
        <v>14</v>
      </c>
      <c r="B904" t="s">
        <v>43</v>
      </c>
      <c r="C904" t="s">
        <v>16</v>
      </c>
      <c r="D904" t="s">
        <v>55</v>
      </c>
      <c r="E904" t="s">
        <v>27</v>
      </c>
      <c r="F904" s="1">
        <v>41933</v>
      </c>
      <c r="G904">
        <v>25</v>
      </c>
      <c r="H904">
        <v>0</v>
      </c>
      <c r="I904">
        <v>0</v>
      </c>
    </row>
    <row r="905" spans="1:9">
      <c r="A905" t="s">
        <v>14</v>
      </c>
      <c r="B905" t="s">
        <v>43</v>
      </c>
      <c r="C905" t="s">
        <v>16</v>
      </c>
      <c r="D905" t="s">
        <v>55</v>
      </c>
      <c r="E905" t="s">
        <v>27</v>
      </c>
      <c r="F905" s="1">
        <v>41933</v>
      </c>
      <c r="G905">
        <v>25</v>
      </c>
      <c r="H905">
        <v>0</v>
      </c>
      <c r="I905">
        <v>0</v>
      </c>
    </row>
    <row r="906" spans="1:9">
      <c r="A906" t="s">
        <v>14</v>
      </c>
      <c r="B906" t="s">
        <v>43</v>
      </c>
      <c r="C906" t="s">
        <v>16</v>
      </c>
      <c r="D906" t="s">
        <v>55</v>
      </c>
      <c r="E906" t="s">
        <v>27</v>
      </c>
      <c r="F906" s="1">
        <v>41933</v>
      </c>
      <c r="G906">
        <v>25</v>
      </c>
      <c r="H906">
        <v>0</v>
      </c>
      <c r="I906">
        <v>0</v>
      </c>
    </row>
    <row r="907" spans="1:9">
      <c r="A907" t="s">
        <v>14</v>
      </c>
      <c r="B907" t="s">
        <v>43</v>
      </c>
      <c r="C907" t="s">
        <v>16</v>
      </c>
      <c r="D907" t="s">
        <v>55</v>
      </c>
      <c r="E907" t="s">
        <v>27</v>
      </c>
      <c r="F907" s="1">
        <v>41933</v>
      </c>
      <c r="G907">
        <v>25</v>
      </c>
      <c r="H907">
        <v>0</v>
      </c>
      <c r="I907">
        <v>0</v>
      </c>
    </row>
    <row r="908" spans="1:9">
      <c r="A908" t="s">
        <v>14</v>
      </c>
      <c r="B908" t="s">
        <v>57</v>
      </c>
      <c r="C908" t="s">
        <v>9</v>
      </c>
      <c r="D908" t="s">
        <v>55</v>
      </c>
      <c r="E908" t="s">
        <v>27</v>
      </c>
      <c r="F908" s="1">
        <v>41932</v>
      </c>
      <c r="G908">
        <v>18</v>
      </c>
      <c r="H908">
        <v>12.2</v>
      </c>
      <c r="I908">
        <v>2.4</v>
      </c>
    </row>
    <row r="909" spans="1:9">
      <c r="A909" t="s">
        <v>14</v>
      </c>
      <c r="B909" t="s">
        <v>56</v>
      </c>
      <c r="C909" t="s">
        <v>9</v>
      </c>
      <c r="D909" t="s">
        <v>55</v>
      </c>
      <c r="E909" t="s">
        <v>27</v>
      </c>
      <c r="F909" s="1">
        <v>41932</v>
      </c>
      <c r="G909">
        <v>14</v>
      </c>
      <c r="H909">
        <v>0</v>
      </c>
      <c r="I909">
        <v>0</v>
      </c>
    </row>
    <row r="910" spans="1:9">
      <c r="A910" t="s">
        <v>14</v>
      </c>
      <c r="B910" t="s">
        <v>56</v>
      </c>
      <c r="C910" t="s">
        <v>9</v>
      </c>
      <c r="D910" t="s">
        <v>55</v>
      </c>
      <c r="E910" t="s">
        <v>27</v>
      </c>
      <c r="F910" s="1">
        <v>41932</v>
      </c>
      <c r="G910">
        <v>14</v>
      </c>
      <c r="H910">
        <v>0</v>
      </c>
      <c r="I910">
        <v>0</v>
      </c>
    </row>
    <row r="911" spans="1:9">
      <c r="A911" t="s">
        <v>14</v>
      </c>
      <c r="B911" t="s">
        <v>56</v>
      </c>
      <c r="C911" t="s">
        <v>9</v>
      </c>
      <c r="D911" t="s">
        <v>55</v>
      </c>
      <c r="E911" t="s">
        <v>27</v>
      </c>
      <c r="F911" s="1">
        <v>41932</v>
      </c>
      <c r="G911">
        <v>14</v>
      </c>
      <c r="H911">
        <v>0</v>
      </c>
      <c r="I911">
        <v>0</v>
      </c>
    </row>
    <row r="912" spans="1:9">
      <c r="A912" t="s">
        <v>14</v>
      </c>
      <c r="B912" t="s">
        <v>56</v>
      </c>
      <c r="C912" t="s">
        <v>9</v>
      </c>
      <c r="D912" t="s">
        <v>55</v>
      </c>
      <c r="E912" t="s">
        <v>27</v>
      </c>
      <c r="F912" s="1">
        <v>41932</v>
      </c>
      <c r="G912">
        <v>14</v>
      </c>
      <c r="H912">
        <v>0</v>
      </c>
      <c r="I912">
        <v>0</v>
      </c>
    </row>
    <row r="913" spans="1:9">
      <c r="A913" t="s">
        <v>14</v>
      </c>
      <c r="B913" t="s">
        <v>56</v>
      </c>
      <c r="C913" t="s">
        <v>9</v>
      </c>
      <c r="D913" t="s">
        <v>55</v>
      </c>
      <c r="E913" t="s">
        <v>27</v>
      </c>
      <c r="F913" s="1">
        <v>41932</v>
      </c>
      <c r="G913">
        <v>14</v>
      </c>
      <c r="H913">
        <v>0</v>
      </c>
      <c r="I913">
        <v>0</v>
      </c>
    </row>
    <row r="914" spans="1:9">
      <c r="A914" t="s">
        <v>14</v>
      </c>
      <c r="B914" t="s">
        <v>56</v>
      </c>
      <c r="C914" t="s">
        <v>9</v>
      </c>
      <c r="D914" t="s">
        <v>55</v>
      </c>
      <c r="E914" t="s">
        <v>27</v>
      </c>
      <c r="F914" s="1">
        <v>41932</v>
      </c>
      <c r="G914">
        <v>14</v>
      </c>
      <c r="H914">
        <v>0</v>
      </c>
      <c r="I914">
        <v>0</v>
      </c>
    </row>
    <row r="915" spans="1:9">
      <c r="A915" t="s">
        <v>14</v>
      </c>
      <c r="B915" t="s">
        <v>56</v>
      </c>
      <c r="C915" t="s">
        <v>9</v>
      </c>
      <c r="D915" t="s">
        <v>55</v>
      </c>
      <c r="E915" t="s">
        <v>27</v>
      </c>
      <c r="F915" s="1">
        <v>41932</v>
      </c>
      <c r="G915">
        <v>20</v>
      </c>
      <c r="H915">
        <v>0</v>
      </c>
      <c r="I915">
        <v>0</v>
      </c>
    </row>
    <row r="916" spans="1:9">
      <c r="A916" t="s">
        <v>14</v>
      </c>
      <c r="B916" t="s">
        <v>56</v>
      </c>
      <c r="C916" t="s">
        <v>9</v>
      </c>
      <c r="D916" t="s">
        <v>55</v>
      </c>
      <c r="E916" t="s">
        <v>27</v>
      </c>
      <c r="F916" s="1">
        <v>41932</v>
      </c>
      <c r="G916">
        <v>25</v>
      </c>
      <c r="H916">
        <v>0</v>
      </c>
      <c r="I916">
        <v>0</v>
      </c>
    </row>
    <row r="917" spans="1:9">
      <c r="A917" t="s">
        <v>14</v>
      </c>
      <c r="B917" t="s">
        <v>56</v>
      </c>
      <c r="C917" t="s">
        <v>9</v>
      </c>
      <c r="D917" t="s">
        <v>55</v>
      </c>
      <c r="E917" t="s">
        <v>27</v>
      </c>
      <c r="F917" s="1">
        <v>41932</v>
      </c>
      <c r="G917">
        <v>25</v>
      </c>
      <c r="H917">
        <v>0</v>
      </c>
      <c r="I917">
        <v>0</v>
      </c>
    </row>
    <row r="918" spans="1:9">
      <c r="A918" t="s">
        <v>14</v>
      </c>
      <c r="B918" t="s">
        <v>56</v>
      </c>
      <c r="C918" t="s">
        <v>9</v>
      </c>
      <c r="D918" t="s">
        <v>55</v>
      </c>
      <c r="E918" t="s">
        <v>27</v>
      </c>
      <c r="F918" s="1">
        <v>41932</v>
      </c>
      <c r="G918">
        <v>25</v>
      </c>
      <c r="H918">
        <v>0</v>
      </c>
      <c r="I918">
        <v>0</v>
      </c>
    </row>
    <row r="919" spans="1:9">
      <c r="A919" t="s">
        <v>14</v>
      </c>
      <c r="B919" t="s">
        <v>56</v>
      </c>
      <c r="C919" t="s">
        <v>9</v>
      </c>
      <c r="D919" t="s">
        <v>55</v>
      </c>
      <c r="E919" t="s">
        <v>27</v>
      </c>
      <c r="F919" s="1">
        <v>41932</v>
      </c>
      <c r="G919">
        <v>25</v>
      </c>
      <c r="H919">
        <v>0</v>
      </c>
      <c r="I919">
        <v>0</v>
      </c>
    </row>
    <row r="920" spans="1:9">
      <c r="A920" t="s">
        <v>14</v>
      </c>
      <c r="B920" t="s">
        <v>56</v>
      </c>
      <c r="C920" t="s">
        <v>9</v>
      </c>
      <c r="D920" t="s">
        <v>55</v>
      </c>
      <c r="E920" t="s">
        <v>27</v>
      </c>
      <c r="F920" s="1">
        <v>41932</v>
      </c>
      <c r="G920">
        <v>25</v>
      </c>
      <c r="H920">
        <v>0</v>
      </c>
      <c r="I920">
        <v>0</v>
      </c>
    </row>
    <row r="921" spans="1:9">
      <c r="A921" t="s">
        <v>14</v>
      </c>
      <c r="B921" t="s">
        <v>56</v>
      </c>
      <c r="C921" t="s">
        <v>9</v>
      </c>
      <c r="D921" t="s">
        <v>55</v>
      </c>
      <c r="E921" t="s">
        <v>27</v>
      </c>
      <c r="F921" s="1">
        <v>41932</v>
      </c>
      <c r="G921">
        <v>25</v>
      </c>
      <c r="H921">
        <v>0</v>
      </c>
      <c r="I921">
        <v>0</v>
      </c>
    </row>
    <row r="922" spans="1:9">
      <c r="A922" t="s">
        <v>14</v>
      </c>
      <c r="B922" t="s">
        <v>56</v>
      </c>
      <c r="C922" t="s">
        <v>9</v>
      </c>
      <c r="D922" t="s">
        <v>55</v>
      </c>
      <c r="E922" t="s">
        <v>27</v>
      </c>
      <c r="F922" s="1">
        <v>41932</v>
      </c>
      <c r="G922">
        <v>25</v>
      </c>
      <c r="H922">
        <v>0</v>
      </c>
      <c r="I922">
        <v>0</v>
      </c>
    </row>
    <row r="923" spans="1:9">
      <c r="A923" t="s">
        <v>14</v>
      </c>
      <c r="B923" t="s">
        <v>56</v>
      </c>
      <c r="C923" t="s">
        <v>9</v>
      </c>
      <c r="D923" t="s">
        <v>55</v>
      </c>
      <c r="E923" t="s">
        <v>27</v>
      </c>
      <c r="F923" s="1">
        <v>41933</v>
      </c>
      <c r="G923">
        <v>25</v>
      </c>
      <c r="H923">
        <v>0</v>
      </c>
      <c r="I923">
        <v>0</v>
      </c>
    </row>
    <row r="924" spans="1:9">
      <c r="A924" t="s">
        <v>14</v>
      </c>
      <c r="B924" t="s">
        <v>56</v>
      </c>
      <c r="C924" t="s">
        <v>9</v>
      </c>
      <c r="D924" t="s">
        <v>55</v>
      </c>
      <c r="E924" t="s">
        <v>27</v>
      </c>
      <c r="F924" s="1">
        <v>41933</v>
      </c>
      <c r="G924">
        <v>26</v>
      </c>
      <c r="H924">
        <v>0</v>
      </c>
      <c r="I924">
        <v>0</v>
      </c>
    </row>
    <row r="925" spans="1:9">
      <c r="A925" t="s">
        <v>14</v>
      </c>
      <c r="B925" t="s">
        <v>56</v>
      </c>
      <c r="C925" t="s">
        <v>9</v>
      </c>
      <c r="D925" t="s">
        <v>55</v>
      </c>
      <c r="E925" t="s">
        <v>27</v>
      </c>
      <c r="F925" s="1">
        <v>41933</v>
      </c>
      <c r="G925">
        <v>26</v>
      </c>
      <c r="H925">
        <v>9.1999999999999993</v>
      </c>
      <c r="I925">
        <v>3.6</v>
      </c>
    </row>
    <row r="926" spans="1:9">
      <c r="A926" t="s">
        <v>14</v>
      </c>
      <c r="B926" t="s">
        <v>56</v>
      </c>
      <c r="C926" t="s">
        <v>9</v>
      </c>
      <c r="D926" t="s">
        <v>55</v>
      </c>
      <c r="E926" t="s">
        <v>27</v>
      </c>
      <c r="F926" s="1">
        <v>41932</v>
      </c>
      <c r="G926">
        <v>26</v>
      </c>
      <c r="H926">
        <v>14.6</v>
      </c>
      <c r="I926">
        <v>5.4</v>
      </c>
    </row>
    <row r="927" spans="1:9">
      <c r="A927" t="s">
        <v>14</v>
      </c>
      <c r="B927" t="s">
        <v>56</v>
      </c>
      <c r="C927" t="s">
        <v>9</v>
      </c>
      <c r="D927" t="s">
        <v>55</v>
      </c>
      <c r="E927" t="s">
        <v>27</v>
      </c>
      <c r="F927" s="1">
        <v>41932</v>
      </c>
      <c r="G927">
        <v>26</v>
      </c>
      <c r="H927">
        <v>15.3</v>
      </c>
      <c r="I927">
        <v>5</v>
      </c>
    </row>
    <row r="928" spans="1:9">
      <c r="A928" t="s">
        <v>14</v>
      </c>
      <c r="B928" t="s">
        <v>56</v>
      </c>
      <c r="C928" t="s">
        <v>9</v>
      </c>
      <c r="D928" t="s">
        <v>55</v>
      </c>
      <c r="E928" t="s">
        <v>27</v>
      </c>
      <c r="F928" s="1">
        <v>41933</v>
      </c>
      <c r="G928">
        <v>28</v>
      </c>
      <c r="H928">
        <v>0</v>
      </c>
      <c r="I928">
        <v>0</v>
      </c>
    </row>
    <row r="929" spans="1:9">
      <c r="A929" t="s">
        <v>14</v>
      </c>
      <c r="B929" t="s">
        <v>56</v>
      </c>
      <c r="C929" t="s">
        <v>9</v>
      </c>
      <c r="D929" t="s">
        <v>55</v>
      </c>
      <c r="E929" t="s">
        <v>27</v>
      </c>
      <c r="F929" s="1">
        <v>41933</v>
      </c>
      <c r="G929">
        <v>28</v>
      </c>
      <c r="H929">
        <v>0</v>
      </c>
      <c r="I929">
        <v>0</v>
      </c>
    </row>
    <row r="930" spans="1:9">
      <c r="A930" t="s">
        <v>14</v>
      </c>
      <c r="B930" t="s">
        <v>56</v>
      </c>
      <c r="C930" t="s">
        <v>9</v>
      </c>
      <c r="D930" t="s">
        <v>55</v>
      </c>
      <c r="E930" t="s">
        <v>27</v>
      </c>
      <c r="F930" s="1">
        <v>41933</v>
      </c>
      <c r="G930">
        <v>28</v>
      </c>
      <c r="H930">
        <v>0</v>
      </c>
      <c r="I930">
        <v>0</v>
      </c>
    </row>
    <row r="931" spans="1:9">
      <c r="A931" t="s">
        <v>14</v>
      </c>
      <c r="B931" t="s">
        <v>56</v>
      </c>
      <c r="C931" t="s">
        <v>9</v>
      </c>
      <c r="D931" t="s">
        <v>55</v>
      </c>
      <c r="E931" t="s">
        <v>27</v>
      </c>
      <c r="F931" s="1">
        <v>41933</v>
      </c>
      <c r="G931">
        <v>28</v>
      </c>
      <c r="H931">
        <v>0</v>
      </c>
      <c r="I931">
        <v>0</v>
      </c>
    </row>
    <row r="932" spans="1:9">
      <c r="A932" t="s">
        <v>14</v>
      </c>
      <c r="B932" t="s">
        <v>56</v>
      </c>
      <c r="C932" t="s">
        <v>9</v>
      </c>
      <c r="D932" t="s">
        <v>55</v>
      </c>
      <c r="E932" t="s">
        <v>27</v>
      </c>
      <c r="F932" s="1">
        <v>41933</v>
      </c>
      <c r="G932">
        <v>28</v>
      </c>
      <c r="H932">
        <v>0</v>
      </c>
      <c r="I932">
        <v>0</v>
      </c>
    </row>
    <row r="933" spans="1:9">
      <c r="A933" t="s">
        <v>14</v>
      </c>
      <c r="B933" t="s">
        <v>56</v>
      </c>
      <c r="C933" t="s">
        <v>9</v>
      </c>
      <c r="D933" t="s">
        <v>55</v>
      </c>
      <c r="E933" t="s">
        <v>27</v>
      </c>
      <c r="F933" s="1">
        <v>41932</v>
      </c>
      <c r="G933">
        <v>29</v>
      </c>
      <c r="H933">
        <v>15.3</v>
      </c>
      <c r="I933">
        <v>5.4</v>
      </c>
    </row>
    <row r="934" spans="1:9">
      <c r="A934" t="s">
        <v>14</v>
      </c>
      <c r="B934" t="s">
        <v>56</v>
      </c>
      <c r="C934" t="s">
        <v>9</v>
      </c>
      <c r="D934" t="s">
        <v>55</v>
      </c>
      <c r="E934" t="s">
        <v>27</v>
      </c>
      <c r="F934" s="1">
        <v>41933</v>
      </c>
      <c r="G934">
        <v>29</v>
      </c>
      <c r="H934">
        <v>15.6</v>
      </c>
      <c r="I934">
        <v>2.2999999999999998</v>
      </c>
    </row>
    <row r="935" spans="1:9">
      <c r="A935" t="s">
        <v>14</v>
      </c>
      <c r="B935" t="s">
        <v>56</v>
      </c>
      <c r="C935" t="s">
        <v>9</v>
      </c>
      <c r="D935" t="s">
        <v>55</v>
      </c>
      <c r="E935" t="s">
        <v>27</v>
      </c>
      <c r="F935" s="1">
        <v>41932</v>
      </c>
      <c r="G935">
        <v>29</v>
      </c>
      <c r="H935">
        <v>17.2</v>
      </c>
      <c r="I935">
        <v>4.7</v>
      </c>
    </row>
    <row r="936" spans="1:9">
      <c r="A936" t="s">
        <v>14</v>
      </c>
      <c r="B936" t="s">
        <v>56</v>
      </c>
      <c r="C936" t="s">
        <v>9</v>
      </c>
      <c r="D936" t="s">
        <v>55</v>
      </c>
      <c r="E936" t="s">
        <v>27</v>
      </c>
      <c r="F936" s="1">
        <v>41932</v>
      </c>
      <c r="G936">
        <v>31</v>
      </c>
      <c r="H936">
        <v>13.3</v>
      </c>
      <c r="I936">
        <v>3.5</v>
      </c>
    </row>
    <row r="937" spans="1:9">
      <c r="A937" t="s">
        <v>14</v>
      </c>
      <c r="B937" t="s">
        <v>56</v>
      </c>
      <c r="C937" t="s">
        <v>9</v>
      </c>
      <c r="D937" t="s">
        <v>55</v>
      </c>
      <c r="E937" t="s">
        <v>27</v>
      </c>
      <c r="F937" s="1">
        <v>41932</v>
      </c>
      <c r="G937">
        <v>34</v>
      </c>
      <c r="H937">
        <v>19.399999999999999</v>
      </c>
      <c r="I937">
        <v>7</v>
      </c>
    </row>
    <row r="938" spans="1:9">
      <c r="A938" t="s">
        <v>14</v>
      </c>
      <c r="B938" t="s">
        <v>56</v>
      </c>
      <c r="C938" t="s">
        <v>9</v>
      </c>
      <c r="D938" t="s">
        <v>55</v>
      </c>
      <c r="E938" t="s">
        <v>27</v>
      </c>
      <c r="F938" s="1">
        <v>41933</v>
      </c>
      <c r="G938">
        <v>35</v>
      </c>
      <c r="H938">
        <v>15.3</v>
      </c>
      <c r="I938">
        <v>4.9000000000000004</v>
      </c>
    </row>
    <row r="939" spans="1:9">
      <c r="A939" t="s">
        <v>14</v>
      </c>
      <c r="B939" t="s">
        <v>56</v>
      </c>
      <c r="C939" t="s">
        <v>9</v>
      </c>
      <c r="D939" t="s">
        <v>55</v>
      </c>
      <c r="E939" t="s">
        <v>27</v>
      </c>
      <c r="F939" s="1">
        <v>41933</v>
      </c>
      <c r="G939">
        <v>35</v>
      </c>
      <c r="H939">
        <v>18.2</v>
      </c>
      <c r="I939">
        <v>5</v>
      </c>
    </row>
    <row r="940" spans="1:9">
      <c r="A940" t="s">
        <v>14</v>
      </c>
      <c r="B940" t="s">
        <v>56</v>
      </c>
      <c r="C940" t="s">
        <v>9</v>
      </c>
      <c r="D940" t="s">
        <v>55</v>
      </c>
      <c r="E940" t="s">
        <v>27</v>
      </c>
      <c r="F940" s="1">
        <v>41932</v>
      </c>
      <c r="G940">
        <v>38</v>
      </c>
      <c r="H940">
        <v>26.4</v>
      </c>
      <c r="I940">
        <v>7.9</v>
      </c>
    </row>
    <row r="941" spans="1:9">
      <c r="A941" t="s">
        <v>14</v>
      </c>
      <c r="B941" t="s">
        <v>56</v>
      </c>
      <c r="C941" t="s">
        <v>9</v>
      </c>
      <c r="D941" t="s">
        <v>55</v>
      </c>
      <c r="E941" t="s">
        <v>27</v>
      </c>
      <c r="F941" s="1">
        <v>41933</v>
      </c>
      <c r="G941">
        <v>39</v>
      </c>
      <c r="H941">
        <v>31.6</v>
      </c>
      <c r="I941">
        <v>7</v>
      </c>
    </row>
    <row r="942" spans="1:9">
      <c r="A942" t="s">
        <v>14</v>
      </c>
      <c r="B942" t="s">
        <v>56</v>
      </c>
      <c r="C942" t="s">
        <v>9</v>
      </c>
      <c r="D942" t="s">
        <v>55</v>
      </c>
      <c r="E942" t="s">
        <v>27</v>
      </c>
      <c r="F942" s="1">
        <v>41933</v>
      </c>
      <c r="G942">
        <v>39</v>
      </c>
      <c r="H942">
        <v>32.4</v>
      </c>
      <c r="I942">
        <v>5.9</v>
      </c>
    </row>
    <row r="943" spans="1:9">
      <c r="A943" t="s">
        <v>14</v>
      </c>
      <c r="B943" t="s">
        <v>56</v>
      </c>
      <c r="C943" t="s">
        <v>9</v>
      </c>
      <c r="D943" t="s">
        <v>55</v>
      </c>
      <c r="E943" t="s">
        <v>27</v>
      </c>
      <c r="F943" s="1">
        <v>41933</v>
      </c>
      <c r="G943">
        <v>44</v>
      </c>
      <c r="H943">
        <v>22.2</v>
      </c>
      <c r="I943">
        <v>4</v>
      </c>
    </row>
    <row r="944" spans="1:9">
      <c r="A944" t="s">
        <v>14</v>
      </c>
      <c r="B944" t="s">
        <v>56</v>
      </c>
      <c r="C944" t="s">
        <v>9</v>
      </c>
      <c r="D944" t="s">
        <v>55</v>
      </c>
      <c r="E944" t="s">
        <v>27</v>
      </c>
      <c r="F944" s="1">
        <v>41932</v>
      </c>
      <c r="G944">
        <v>44</v>
      </c>
      <c r="H944">
        <v>23.4</v>
      </c>
      <c r="I944">
        <v>7</v>
      </c>
    </row>
    <row r="945" spans="1:9">
      <c r="A945" t="s">
        <v>14</v>
      </c>
      <c r="B945" t="s">
        <v>56</v>
      </c>
      <c r="C945" t="s">
        <v>9</v>
      </c>
      <c r="D945" t="s">
        <v>55</v>
      </c>
      <c r="E945" t="s">
        <v>27</v>
      </c>
      <c r="F945" s="1">
        <v>41932</v>
      </c>
      <c r="G945">
        <v>44</v>
      </c>
      <c r="H945">
        <v>26.1</v>
      </c>
      <c r="I945">
        <v>7.3</v>
      </c>
    </row>
    <row r="946" spans="1:9">
      <c r="A946" t="s">
        <v>14</v>
      </c>
      <c r="B946" t="s">
        <v>56</v>
      </c>
      <c r="C946" t="s">
        <v>16</v>
      </c>
      <c r="D946" t="s">
        <v>55</v>
      </c>
      <c r="E946" t="s">
        <v>27</v>
      </c>
      <c r="F946" s="1">
        <v>41933</v>
      </c>
      <c r="G946">
        <v>45</v>
      </c>
      <c r="H946">
        <v>0</v>
      </c>
      <c r="I946">
        <v>0</v>
      </c>
    </row>
    <row r="947" spans="1:9">
      <c r="A947" t="s">
        <v>14</v>
      </c>
      <c r="B947" t="s">
        <v>56</v>
      </c>
      <c r="C947" t="s">
        <v>16</v>
      </c>
      <c r="D947" t="s">
        <v>55</v>
      </c>
      <c r="E947" t="s">
        <v>27</v>
      </c>
      <c r="F947" s="1">
        <v>41933</v>
      </c>
      <c r="G947">
        <v>45</v>
      </c>
      <c r="H947">
        <v>0</v>
      </c>
      <c r="I947">
        <v>0</v>
      </c>
    </row>
    <row r="948" spans="1:9">
      <c r="A948" t="s">
        <v>14</v>
      </c>
      <c r="B948" t="s">
        <v>56</v>
      </c>
      <c r="C948" t="s">
        <v>16</v>
      </c>
      <c r="D948" t="s">
        <v>55</v>
      </c>
      <c r="E948" t="s">
        <v>27</v>
      </c>
      <c r="F948" s="1">
        <v>41933</v>
      </c>
      <c r="G948">
        <v>45</v>
      </c>
      <c r="H948">
        <v>26.7</v>
      </c>
      <c r="I948">
        <v>7.2</v>
      </c>
    </row>
    <row r="949" spans="1:9">
      <c r="A949" t="s">
        <v>14</v>
      </c>
      <c r="B949" t="s">
        <v>56</v>
      </c>
      <c r="C949" t="s">
        <v>16</v>
      </c>
      <c r="D949" t="s">
        <v>55</v>
      </c>
      <c r="E949" t="s">
        <v>27</v>
      </c>
      <c r="F949" s="1">
        <v>41932</v>
      </c>
      <c r="G949">
        <v>46</v>
      </c>
      <c r="H949">
        <v>22.3</v>
      </c>
      <c r="I949">
        <v>7.6</v>
      </c>
    </row>
    <row r="950" spans="1:9">
      <c r="A950" t="s">
        <v>14</v>
      </c>
      <c r="B950" t="s">
        <v>56</v>
      </c>
      <c r="C950" t="s">
        <v>16</v>
      </c>
      <c r="D950" t="s">
        <v>55</v>
      </c>
      <c r="E950" t="s">
        <v>27</v>
      </c>
      <c r="F950" s="1">
        <v>41932</v>
      </c>
      <c r="G950">
        <v>46</v>
      </c>
      <c r="H950">
        <v>27.3</v>
      </c>
      <c r="I950">
        <v>8</v>
      </c>
    </row>
    <row r="951" spans="1:9">
      <c r="A951" t="s">
        <v>14</v>
      </c>
      <c r="B951" t="s">
        <v>56</v>
      </c>
      <c r="C951" t="s">
        <v>16</v>
      </c>
      <c r="D951" t="s">
        <v>55</v>
      </c>
      <c r="E951" t="s">
        <v>27</v>
      </c>
      <c r="F951" s="1">
        <v>41933</v>
      </c>
      <c r="G951">
        <v>47</v>
      </c>
      <c r="H951">
        <v>28.7</v>
      </c>
      <c r="I951">
        <v>7.4</v>
      </c>
    </row>
    <row r="952" spans="1:9">
      <c r="A952" t="s">
        <v>14</v>
      </c>
      <c r="B952" t="s">
        <v>56</v>
      </c>
      <c r="C952" t="s">
        <v>16</v>
      </c>
      <c r="D952" t="s">
        <v>55</v>
      </c>
      <c r="E952" t="s">
        <v>27</v>
      </c>
      <c r="F952" s="1">
        <v>41933</v>
      </c>
      <c r="G952">
        <v>52</v>
      </c>
      <c r="H952">
        <v>27.6</v>
      </c>
      <c r="I952">
        <v>4.0999999999999996</v>
      </c>
    </row>
    <row r="953" spans="1:9">
      <c r="A953" t="s">
        <v>14</v>
      </c>
      <c r="B953" t="s">
        <v>56</v>
      </c>
      <c r="C953" t="s">
        <v>16</v>
      </c>
      <c r="D953" t="s">
        <v>55</v>
      </c>
      <c r="E953" t="s">
        <v>27</v>
      </c>
      <c r="F953" s="1">
        <v>41933</v>
      </c>
      <c r="G953">
        <v>55</v>
      </c>
      <c r="H953">
        <v>11.4</v>
      </c>
      <c r="I953">
        <v>8.8000000000000007</v>
      </c>
    </row>
    <row r="954" spans="1:9">
      <c r="A954" t="s">
        <v>14</v>
      </c>
      <c r="B954" t="s">
        <v>22</v>
      </c>
      <c r="C954" t="s">
        <v>9</v>
      </c>
      <c r="D954" t="s">
        <v>55</v>
      </c>
      <c r="E954" t="s">
        <v>27</v>
      </c>
      <c r="F954" s="1">
        <v>41932</v>
      </c>
      <c r="G954">
        <v>10</v>
      </c>
      <c r="H954">
        <v>0</v>
      </c>
      <c r="I954">
        <v>0</v>
      </c>
    </row>
    <row r="955" spans="1:9">
      <c r="A955" t="s">
        <v>14</v>
      </c>
      <c r="B955" t="s">
        <v>22</v>
      </c>
      <c r="C955" t="s">
        <v>9</v>
      </c>
      <c r="D955" t="s">
        <v>55</v>
      </c>
      <c r="E955" t="s">
        <v>27</v>
      </c>
      <c r="F955" s="1">
        <v>41932</v>
      </c>
      <c r="G955">
        <v>10</v>
      </c>
      <c r="H955">
        <v>0</v>
      </c>
      <c r="I955">
        <v>0</v>
      </c>
    </row>
    <row r="956" spans="1:9">
      <c r="A956" t="s">
        <v>14</v>
      </c>
      <c r="B956" t="s">
        <v>22</v>
      </c>
      <c r="C956" t="s">
        <v>9</v>
      </c>
      <c r="D956" t="s">
        <v>55</v>
      </c>
      <c r="E956" t="s">
        <v>27</v>
      </c>
      <c r="F956" s="1">
        <v>41932</v>
      </c>
      <c r="G956">
        <v>10</v>
      </c>
      <c r="H956">
        <v>0</v>
      </c>
      <c r="I956">
        <v>0</v>
      </c>
    </row>
    <row r="957" spans="1:9">
      <c r="A957" t="s">
        <v>14</v>
      </c>
      <c r="B957" t="s">
        <v>22</v>
      </c>
      <c r="C957" t="s">
        <v>9</v>
      </c>
      <c r="D957" t="s">
        <v>55</v>
      </c>
      <c r="E957" t="s">
        <v>27</v>
      </c>
      <c r="F957" s="1">
        <v>41932</v>
      </c>
      <c r="G957">
        <v>10</v>
      </c>
      <c r="H957">
        <v>0</v>
      </c>
      <c r="I957">
        <v>0</v>
      </c>
    </row>
    <row r="958" spans="1:9">
      <c r="A958" t="s">
        <v>14</v>
      </c>
      <c r="B958" t="s">
        <v>22</v>
      </c>
      <c r="C958" t="s">
        <v>9</v>
      </c>
      <c r="D958" t="s">
        <v>55</v>
      </c>
      <c r="E958" t="s">
        <v>27</v>
      </c>
      <c r="F958" s="1">
        <v>41932</v>
      </c>
      <c r="G958">
        <v>10</v>
      </c>
      <c r="H958">
        <v>0</v>
      </c>
      <c r="I958">
        <v>0</v>
      </c>
    </row>
    <row r="959" spans="1:9">
      <c r="A959" t="s">
        <v>14</v>
      </c>
      <c r="B959" t="s">
        <v>22</v>
      </c>
      <c r="C959" t="s">
        <v>9</v>
      </c>
      <c r="D959" t="s">
        <v>55</v>
      </c>
      <c r="E959" t="s">
        <v>27</v>
      </c>
      <c r="F959" s="1">
        <v>41932</v>
      </c>
      <c r="G959">
        <v>10</v>
      </c>
      <c r="H959">
        <v>0</v>
      </c>
      <c r="I959">
        <v>0</v>
      </c>
    </row>
    <row r="960" spans="1:9">
      <c r="A960" t="s">
        <v>14</v>
      </c>
      <c r="B960" t="s">
        <v>22</v>
      </c>
      <c r="C960" t="s">
        <v>9</v>
      </c>
      <c r="D960" t="s">
        <v>55</v>
      </c>
      <c r="E960" t="s">
        <v>27</v>
      </c>
      <c r="F960" s="1">
        <v>41932</v>
      </c>
      <c r="G960">
        <v>10</v>
      </c>
      <c r="H960">
        <v>0</v>
      </c>
      <c r="I960">
        <v>0</v>
      </c>
    </row>
    <row r="961" spans="1:9">
      <c r="A961" t="s">
        <v>14</v>
      </c>
      <c r="B961" t="s">
        <v>22</v>
      </c>
      <c r="C961" t="s">
        <v>9</v>
      </c>
      <c r="D961" t="s">
        <v>55</v>
      </c>
      <c r="E961" t="s">
        <v>27</v>
      </c>
      <c r="F961" s="1">
        <v>41932</v>
      </c>
      <c r="G961">
        <v>10</v>
      </c>
      <c r="H961">
        <v>0</v>
      </c>
      <c r="I961">
        <v>0</v>
      </c>
    </row>
    <row r="962" spans="1:9">
      <c r="A962" t="s">
        <v>14</v>
      </c>
      <c r="B962" t="s">
        <v>22</v>
      </c>
      <c r="C962" t="s">
        <v>9</v>
      </c>
      <c r="D962" t="s">
        <v>55</v>
      </c>
      <c r="E962" t="s">
        <v>27</v>
      </c>
      <c r="F962" s="1">
        <v>41932</v>
      </c>
      <c r="G962">
        <v>10</v>
      </c>
      <c r="H962">
        <v>0</v>
      </c>
      <c r="I962">
        <v>0</v>
      </c>
    </row>
    <row r="963" spans="1:9">
      <c r="A963" t="s">
        <v>14</v>
      </c>
      <c r="B963" t="s">
        <v>22</v>
      </c>
      <c r="C963" t="s">
        <v>9</v>
      </c>
      <c r="D963" t="s">
        <v>55</v>
      </c>
      <c r="E963" t="s">
        <v>27</v>
      </c>
      <c r="F963" s="1">
        <v>41932</v>
      </c>
      <c r="G963">
        <v>10</v>
      </c>
      <c r="H963">
        <v>0</v>
      </c>
      <c r="I963">
        <v>0</v>
      </c>
    </row>
    <row r="964" spans="1:9">
      <c r="A964" t="s">
        <v>14</v>
      </c>
      <c r="B964" t="s">
        <v>22</v>
      </c>
      <c r="C964" t="s">
        <v>9</v>
      </c>
      <c r="D964" t="s">
        <v>55</v>
      </c>
      <c r="E964" t="s">
        <v>27</v>
      </c>
      <c r="F964" s="1">
        <v>41932</v>
      </c>
      <c r="G964">
        <v>10</v>
      </c>
      <c r="H964">
        <v>0</v>
      </c>
      <c r="I964">
        <v>0</v>
      </c>
    </row>
    <row r="965" spans="1:9">
      <c r="A965" t="s">
        <v>14</v>
      </c>
      <c r="B965" t="s">
        <v>22</v>
      </c>
      <c r="C965" t="s">
        <v>9</v>
      </c>
      <c r="D965" t="s">
        <v>55</v>
      </c>
      <c r="E965" t="s">
        <v>27</v>
      </c>
      <c r="F965" s="1">
        <v>41932</v>
      </c>
      <c r="G965">
        <v>10</v>
      </c>
      <c r="H965">
        <v>0</v>
      </c>
      <c r="I965">
        <v>0</v>
      </c>
    </row>
    <row r="966" spans="1:9">
      <c r="A966" t="s">
        <v>14</v>
      </c>
      <c r="B966" t="s">
        <v>22</v>
      </c>
      <c r="C966" t="s">
        <v>9</v>
      </c>
      <c r="D966" t="s">
        <v>55</v>
      </c>
      <c r="E966" t="s">
        <v>27</v>
      </c>
      <c r="F966" s="1">
        <v>41932</v>
      </c>
      <c r="G966">
        <v>10</v>
      </c>
      <c r="H966">
        <v>0</v>
      </c>
      <c r="I966">
        <v>0</v>
      </c>
    </row>
    <row r="967" spans="1:9">
      <c r="A967" t="s">
        <v>14</v>
      </c>
      <c r="B967" t="s">
        <v>22</v>
      </c>
      <c r="C967" t="s">
        <v>9</v>
      </c>
      <c r="D967" t="s">
        <v>35</v>
      </c>
      <c r="E967" t="s">
        <v>27</v>
      </c>
      <c r="F967" s="1">
        <v>41931</v>
      </c>
      <c r="G967">
        <v>12</v>
      </c>
      <c r="H967">
        <v>0</v>
      </c>
      <c r="I967">
        <v>0</v>
      </c>
    </row>
    <row r="968" spans="1:9">
      <c r="A968" t="s">
        <v>14</v>
      </c>
      <c r="B968" t="s">
        <v>22</v>
      </c>
      <c r="C968" t="s">
        <v>9</v>
      </c>
      <c r="D968" t="s">
        <v>35</v>
      </c>
      <c r="E968" t="s">
        <v>27</v>
      </c>
      <c r="F968" s="1">
        <v>41931</v>
      </c>
      <c r="G968">
        <v>12</v>
      </c>
      <c r="H968">
        <v>0</v>
      </c>
      <c r="I968">
        <v>0</v>
      </c>
    </row>
    <row r="969" spans="1:9">
      <c r="A969" t="s">
        <v>14</v>
      </c>
      <c r="B969" t="s">
        <v>22</v>
      </c>
      <c r="C969" t="s">
        <v>9</v>
      </c>
      <c r="D969" t="s">
        <v>35</v>
      </c>
      <c r="E969" t="s">
        <v>27</v>
      </c>
      <c r="F969" s="1">
        <v>41931</v>
      </c>
      <c r="G969">
        <v>12</v>
      </c>
      <c r="H969">
        <v>0</v>
      </c>
      <c r="I969">
        <v>0</v>
      </c>
    </row>
    <row r="970" spans="1:9">
      <c r="A970" t="s">
        <v>14</v>
      </c>
      <c r="B970" t="s">
        <v>22</v>
      </c>
      <c r="C970" t="s">
        <v>9</v>
      </c>
      <c r="D970" t="s">
        <v>35</v>
      </c>
      <c r="E970" t="s">
        <v>27</v>
      </c>
      <c r="F970" s="1">
        <v>41931</v>
      </c>
      <c r="G970">
        <v>12</v>
      </c>
      <c r="H970">
        <v>0</v>
      </c>
      <c r="I970">
        <v>0</v>
      </c>
    </row>
    <row r="971" spans="1:9">
      <c r="A971" t="s">
        <v>14</v>
      </c>
      <c r="B971" t="s">
        <v>22</v>
      </c>
      <c r="C971" t="s">
        <v>9</v>
      </c>
      <c r="D971" t="s">
        <v>35</v>
      </c>
      <c r="E971" t="s">
        <v>27</v>
      </c>
      <c r="F971" s="1">
        <v>41931</v>
      </c>
      <c r="G971">
        <v>12</v>
      </c>
      <c r="H971">
        <v>0</v>
      </c>
      <c r="I971">
        <v>0</v>
      </c>
    </row>
    <row r="972" spans="1:9">
      <c r="A972" t="s">
        <v>14</v>
      </c>
      <c r="B972" t="s">
        <v>22</v>
      </c>
      <c r="C972" t="s">
        <v>9</v>
      </c>
      <c r="D972" t="s">
        <v>35</v>
      </c>
      <c r="E972" t="s">
        <v>27</v>
      </c>
      <c r="F972" s="1">
        <v>41931</v>
      </c>
      <c r="G972">
        <v>12</v>
      </c>
      <c r="H972">
        <v>0</v>
      </c>
      <c r="I972">
        <v>0</v>
      </c>
    </row>
    <row r="973" spans="1:9">
      <c r="A973" t="s">
        <v>14</v>
      </c>
      <c r="B973" t="s">
        <v>22</v>
      </c>
      <c r="C973" t="s">
        <v>9</v>
      </c>
      <c r="D973" t="s">
        <v>35</v>
      </c>
      <c r="E973" t="s">
        <v>27</v>
      </c>
      <c r="F973" s="1">
        <v>41931</v>
      </c>
      <c r="G973">
        <v>12</v>
      </c>
      <c r="H973">
        <v>0</v>
      </c>
      <c r="I973">
        <v>0</v>
      </c>
    </row>
    <row r="974" spans="1:9">
      <c r="A974" t="s">
        <v>14</v>
      </c>
      <c r="B974" t="s">
        <v>22</v>
      </c>
      <c r="C974" t="s">
        <v>9</v>
      </c>
      <c r="D974" t="s">
        <v>55</v>
      </c>
      <c r="E974" t="s">
        <v>27</v>
      </c>
      <c r="F974" s="1">
        <v>41932</v>
      </c>
      <c r="G974">
        <v>12</v>
      </c>
      <c r="H974">
        <v>0</v>
      </c>
      <c r="I974">
        <v>0</v>
      </c>
    </row>
    <row r="975" spans="1:9">
      <c r="A975" t="s">
        <v>14</v>
      </c>
      <c r="B975" t="s">
        <v>22</v>
      </c>
      <c r="C975" t="s">
        <v>9</v>
      </c>
      <c r="D975" t="s">
        <v>55</v>
      </c>
      <c r="E975" t="s">
        <v>27</v>
      </c>
      <c r="F975" s="1">
        <v>41932</v>
      </c>
      <c r="G975">
        <v>12</v>
      </c>
      <c r="H975">
        <v>0</v>
      </c>
      <c r="I975">
        <v>0</v>
      </c>
    </row>
    <row r="976" spans="1:9">
      <c r="A976" t="s">
        <v>14</v>
      </c>
      <c r="B976" t="s">
        <v>22</v>
      </c>
      <c r="C976" t="s">
        <v>9</v>
      </c>
      <c r="D976" t="s">
        <v>55</v>
      </c>
      <c r="E976" t="s">
        <v>27</v>
      </c>
      <c r="F976" s="1">
        <v>41932</v>
      </c>
      <c r="G976">
        <v>12</v>
      </c>
      <c r="H976">
        <v>0</v>
      </c>
      <c r="I976">
        <v>0</v>
      </c>
    </row>
    <row r="977" spans="1:9">
      <c r="A977" t="s">
        <v>14</v>
      </c>
      <c r="B977" t="s">
        <v>22</v>
      </c>
      <c r="C977" t="s">
        <v>9</v>
      </c>
      <c r="D977" t="s">
        <v>55</v>
      </c>
      <c r="E977" t="s">
        <v>27</v>
      </c>
      <c r="F977" s="1">
        <v>41932</v>
      </c>
      <c r="G977">
        <v>12</v>
      </c>
      <c r="H977">
        <v>0</v>
      </c>
      <c r="I977">
        <v>0</v>
      </c>
    </row>
    <row r="978" spans="1:9">
      <c r="A978" t="s">
        <v>14</v>
      </c>
      <c r="B978" t="s">
        <v>22</v>
      </c>
      <c r="C978" t="s">
        <v>9</v>
      </c>
      <c r="D978" t="s">
        <v>55</v>
      </c>
      <c r="E978" t="s">
        <v>27</v>
      </c>
      <c r="F978" s="1">
        <v>41932</v>
      </c>
      <c r="G978">
        <v>12</v>
      </c>
      <c r="H978">
        <v>0</v>
      </c>
      <c r="I978">
        <v>0</v>
      </c>
    </row>
    <row r="979" spans="1:9">
      <c r="A979" t="s">
        <v>14</v>
      </c>
      <c r="B979" t="s">
        <v>22</v>
      </c>
      <c r="C979" t="s">
        <v>9</v>
      </c>
      <c r="D979" t="s">
        <v>55</v>
      </c>
      <c r="E979" t="s">
        <v>27</v>
      </c>
      <c r="F979" s="1">
        <v>41932</v>
      </c>
      <c r="G979">
        <v>12</v>
      </c>
      <c r="H979">
        <v>0</v>
      </c>
      <c r="I979">
        <v>0</v>
      </c>
    </row>
    <row r="980" spans="1:9">
      <c r="A980" t="s">
        <v>14</v>
      </c>
      <c r="B980" t="s">
        <v>22</v>
      </c>
      <c r="C980" t="s">
        <v>9</v>
      </c>
      <c r="D980" t="s">
        <v>55</v>
      </c>
      <c r="E980" t="s">
        <v>27</v>
      </c>
      <c r="F980" s="1">
        <v>41932</v>
      </c>
      <c r="G980">
        <v>12</v>
      </c>
      <c r="H980">
        <v>0</v>
      </c>
      <c r="I980">
        <v>0</v>
      </c>
    </row>
    <row r="981" spans="1:9">
      <c r="A981" t="s">
        <v>14</v>
      </c>
      <c r="B981" t="s">
        <v>22</v>
      </c>
      <c r="C981" t="s">
        <v>9</v>
      </c>
      <c r="D981" t="s">
        <v>55</v>
      </c>
      <c r="E981" t="s">
        <v>27</v>
      </c>
      <c r="F981" s="1">
        <v>41932</v>
      </c>
      <c r="G981">
        <v>12</v>
      </c>
      <c r="H981">
        <v>0</v>
      </c>
      <c r="I981">
        <v>0</v>
      </c>
    </row>
    <row r="982" spans="1:9">
      <c r="A982" t="s">
        <v>14</v>
      </c>
      <c r="B982" t="s">
        <v>22</v>
      </c>
      <c r="C982" t="s">
        <v>9</v>
      </c>
      <c r="D982" t="s">
        <v>55</v>
      </c>
      <c r="E982" t="s">
        <v>27</v>
      </c>
      <c r="F982" s="1">
        <v>41932</v>
      </c>
      <c r="G982">
        <v>12</v>
      </c>
      <c r="H982">
        <v>0</v>
      </c>
      <c r="I982">
        <v>0</v>
      </c>
    </row>
    <row r="983" spans="1:9">
      <c r="A983" t="s">
        <v>14</v>
      </c>
      <c r="B983" t="s">
        <v>22</v>
      </c>
      <c r="C983" t="s">
        <v>9</v>
      </c>
      <c r="D983" t="s">
        <v>55</v>
      </c>
      <c r="E983" t="s">
        <v>27</v>
      </c>
      <c r="F983" s="1">
        <v>41932</v>
      </c>
      <c r="G983">
        <v>12</v>
      </c>
      <c r="H983">
        <v>0</v>
      </c>
      <c r="I983">
        <v>0</v>
      </c>
    </row>
    <row r="984" spans="1:9">
      <c r="A984" t="s">
        <v>14</v>
      </c>
      <c r="B984" t="s">
        <v>22</v>
      </c>
      <c r="C984" t="s">
        <v>9</v>
      </c>
      <c r="D984" t="s">
        <v>55</v>
      </c>
      <c r="E984" t="s">
        <v>27</v>
      </c>
      <c r="F984" s="1">
        <v>41932</v>
      </c>
      <c r="G984">
        <v>12</v>
      </c>
      <c r="H984">
        <v>0</v>
      </c>
      <c r="I984">
        <v>0</v>
      </c>
    </row>
    <row r="985" spans="1:9">
      <c r="A985" t="s">
        <v>14</v>
      </c>
      <c r="B985" t="s">
        <v>22</v>
      </c>
      <c r="C985" t="s">
        <v>9</v>
      </c>
      <c r="D985" t="s">
        <v>55</v>
      </c>
      <c r="E985" t="s">
        <v>27</v>
      </c>
      <c r="F985" s="1">
        <v>41932</v>
      </c>
      <c r="G985">
        <v>12</v>
      </c>
      <c r="H985">
        <v>0</v>
      </c>
      <c r="I985">
        <v>0</v>
      </c>
    </row>
    <row r="986" spans="1:9">
      <c r="A986" t="s">
        <v>14</v>
      </c>
      <c r="B986" t="s">
        <v>22</v>
      </c>
      <c r="C986" t="s">
        <v>9</v>
      </c>
      <c r="D986" t="s">
        <v>55</v>
      </c>
      <c r="E986" t="s">
        <v>27</v>
      </c>
      <c r="F986" s="1">
        <v>41932</v>
      </c>
      <c r="G986">
        <v>12</v>
      </c>
      <c r="H986">
        <v>0</v>
      </c>
      <c r="I986">
        <v>0</v>
      </c>
    </row>
    <row r="987" spans="1:9">
      <c r="A987" t="s">
        <v>14</v>
      </c>
      <c r="B987" t="s">
        <v>22</v>
      </c>
      <c r="C987" t="s">
        <v>9</v>
      </c>
      <c r="D987" t="s">
        <v>55</v>
      </c>
      <c r="E987" t="s">
        <v>27</v>
      </c>
      <c r="F987" s="1">
        <v>41932</v>
      </c>
      <c r="G987">
        <v>12</v>
      </c>
      <c r="H987">
        <v>0</v>
      </c>
      <c r="I987">
        <v>0</v>
      </c>
    </row>
    <row r="988" spans="1:9">
      <c r="A988" t="s">
        <v>14</v>
      </c>
      <c r="B988" t="s">
        <v>22</v>
      </c>
      <c r="C988" t="s">
        <v>9</v>
      </c>
      <c r="D988" t="s">
        <v>55</v>
      </c>
      <c r="E988" t="s">
        <v>27</v>
      </c>
      <c r="F988" s="1">
        <v>41932</v>
      </c>
      <c r="G988">
        <v>12</v>
      </c>
      <c r="H988">
        <v>0</v>
      </c>
      <c r="I988">
        <v>0</v>
      </c>
    </row>
    <row r="989" spans="1:9">
      <c r="A989" t="s">
        <v>14</v>
      </c>
      <c r="B989" t="s">
        <v>22</v>
      </c>
      <c r="C989" t="s">
        <v>9</v>
      </c>
      <c r="D989" t="s">
        <v>55</v>
      </c>
      <c r="E989" t="s">
        <v>27</v>
      </c>
      <c r="F989" s="1">
        <v>41932</v>
      </c>
      <c r="G989">
        <v>13</v>
      </c>
      <c r="H989">
        <v>0</v>
      </c>
      <c r="I989">
        <v>0</v>
      </c>
    </row>
    <row r="990" spans="1:9">
      <c r="A990" t="s">
        <v>14</v>
      </c>
      <c r="B990" t="s">
        <v>22</v>
      </c>
      <c r="C990" t="s">
        <v>9</v>
      </c>
      <c r="D990" t="s">
        <v>55</v>
      </c>
      <c r="E990" t="s">
        <v>27</v>
      </c>
      <c r="F990" s="1">
        <v>41932</v>
      </c>
      <c r="G990">
        <v>13</v>
      </c>
      <c r="H990">
        <v>0</v>
      </c>
      <c r="I990">
        <v>0</v>
      </c>
    </row>
    <row r="991" spans="1:9">
      <c r="A991" t="s">
        <v>14</v>
      </c>
      <c r="B991" t="s">
        <v>22</v>
      </c>
      <c r="C991" t="s">
        <v>9</v>
      </c>
      <c r="D991" t="s">
        <v>55</v>
      </c>
      <c r="E991" t="s">
        <v>27</v>
      </c>
      <c r="F991" s="1">
        <v>41932</v>
      </c>
      <c r="G991">
        <v>13</v>
      </c>
      <c r="H991">
        <v>0</v>
      </c>
      <c r="I991">
        <v>0</v>
      </c>
    </row>
    <row r="992" spans="1:9">
      <c r="A992" t="s">
        <v>14</v>
      </c>
      <c r="B992" t="s">
        <v>22</v>
      </c>
      <c r="C992" t="s">
        <v>9</v>
      </c>
      <c r="D992" t="s">
        <v>55</v>
      </c>
      <c r="E992" t="s">
        <v>27</v>
      </c>
      <c r="F992" s="1">
        <v>41932</v>
      </c>
      <c r="G992">
        <v>13</v>
      </c>
      <c r="H992">
        <v>0</v>
      </c>
      <c r="I992">
        <v>0</v>
      </c>
    </row>
    <row r="993" spans="1:9">
      <c r="A993" t="s">
        <v>14</v>
      </c>
      <c r="B993" t="s">
        <v>22</v>
      </c>
      <c r="C993" t="s">
        <v>9</v>
      </c>
      <c r="D993" t="s">
        <v>55</v>
      </c>
      <c r="E993" t="s">
        <v>27</v>
      </c>
      <c r="F993" s="1">
        <v>41932</v>
      </c>
      <c r="G993">
        <v>13</v>
      </c>
      <c r="H993">
        <v>0</v>
      </c>
      <c r="I993">
        <v>0</v>
      </c>
    </row>
    <row r="994" spans="1:9">
      <c r="A994" t="s">
        <v>14</v>
      </c>
      <c r="B994" t="s">
        <v>22</v>
      </c>
      <c r="C994" t="s">
        <v>9</v>
      </c>
      <c r="D994" t="s">
        <v>55</v>
      </c>
      <c r="E994" t="s">
        <v>27</v>
      </c>
      <c r="F994" s="1">
        <v>41932</v>
      </c>
      <c r="G994">
        <v>13</v>
      </c>
      <c r="H994">
        <v>0</v>
      </c>
      <c r="I994">
        <v>0</v>
      </c>
    </row>
    <row r="995" spans="1:9">
      <c r="A995" t="s">
        <v>14</v>
      </c>
      <c r="B995" t="s">
        <v>22</v>
      </c>
      <c r="C995" t="s">
        <v>9</v>
      </c>
      <c r="D995" t="s">
        <v>55</v>
      </c>
      <c r="E995" t="s">
        <v>27</v>
      </c>
      <c r="F995" s="1">
        <v>41933</v>
      </c>
      <c r="G995">
        <v>13</v>
      </c>
      <c r="H995">
        <v>0</v>
      </c>
      <c r="I995">
        <v>0</v>
      </c>
    </row>
    <row r="996" spans="1:9">
      <c r="A996" t="s">
        <v>14</v>
      </c>
      <c r="B996" t="s">
        <v>22</v>
      </c>
      <c r="C996" t="s">
        <v>9</v>
      </c>
      <c r="D996" t="s">
        <v>55</v>
      </c>
      <c r="E996" t="s">
        <v>27</v>
      </c>
      <c r="F996" s="1">
        <v>41933</v>
      </c>
      <c r="G996">
        <v>13</v>
      </c>
      <c r="H996">
        <v>0</v>
      </c>
      <c r="I996">
        <v>0</v>
      </c>
    </row>
    <row r="997" spans="1:9">
      <c r="A997" t="s">
        <v>14</v>
      </c>
      <c r="B997" t="s">
        <v>22</v>
      </c>
      <c r="C997" t="s">
        <v>9</v>
      </c>
      <c r="D997" t="s">
        <v>55</v>
      </c>
      <c r="E997" t="s">
        <v>27</v>
      </c>
      <c r="F997" s="1">
        <v>41933</v>
      </c>
      <c r="G997">
        <v>13</v>
      </c>
      <c r="H997">
        <v>0</v>
      </c>
      <c r="I997">
        <v>0</v>
      </c>
    </row>
    <row r="998" spans="1:9">
      <c r="A998" t="s">
        <v>14</v>
      </c>
      <c r="B998" t="s">
        <v>22</v>
      </c>
      <c r="C998" t="s">
        <v>9</v>
      </c>
      <c r="D998" t="s">
        <v>55</v>
      </c>
      <c r="E998" t="s">
        <v>27</v>
      </c>
      <c r="F998" s="1">
        <v>41933</v>
      </c>
      <c r="G998">
        <v>13</v>
      </c>
      <c r="H998">
        <v>0</v>
      </c>
      <c r="I998">
        <v>0</v>
      </c>
    </row>
    <row r="999" spans="1:9">
      <c r="A999" t="s">
        <v>14</v>
      </c>
      <c r="B999" t="s">
        <v>22</v>
      </c>
      <c r="C999" t="s">
        <v>9</v>
      </c>
      <c r="D999" t="s">
        <v>55</v>
      </c>
      <c r="E999" t="s">
        <v>27</v>
      </c>
      <c r="F999" s="1">
        <v>41933</v>
      </c>
      <c r="G999">
        <v>13</v>
      </c>
      <c r="H999">
        <v>0</v>
      </c>
      <c r="I999">
        <v>0</v>
      </c>
    </row>
    <row r="1000" spans="1:9">
      <c r="A1000" t="s">
        <v>14</v>
      </c>
      <c r="B1000" t="s">
        <v>22</v>
      </c>
      <c r="C1000" t="s">
        <v>9</v>
      </c>
      <c r="D1000" t="s">
        <v>55</v>
      </c>
      <c r="E1000" t="s">
        <v>27</v>
      </c>
      <c r="F1000" s="1">
        <v>41933</v>
      </c>
      <c r="G1000">
        <v>13</v>
      </c>
      <c r="H1000">
        <v>0</v>
      </c>
      <c r="I1000">
        <v>0</v>
      </c>
    </row>
    <row r="1001" spans="1:9">
      <c r="A1001" t="s">
        <v>14</v>
      </c>
      <c r="B1001" t="s">
        <v>22</v>
      </c>
      <c r="C1001" t="s">
        <v>9</v>
      </c>
      <c r="D1001" t="s">
        <v>55</v>
      </c>
      <c r="E1001" t="s">
        <v>27</v>
      </c>
      <c r="F1001" s="1">
        <v>41933</v>
      </c>
      <c r="G1001">
        <v>13</v>
      </c>
      <c r="H1001">
        <v>0</v>
      </c>
      <c r="I1001">
        <v>0</v>
      </c>
    </row>
    <row r="1002" spans="1:9">
      <c r="A1002" t="s">
        <v>14</v>
      </c>
      <c r="B1002" t="s">
        <v>22</v>
      </c>
      <c r="C1002" t="s">
        <v>9</v>
      </c>
      <c r="D1002" t="s">
        <v>55</v>
      </c>
      <c r="E1002" t="s">
        <v>27</v>
      </c>
      <c r="F1002" s="1">
        <v>41933</v>
      </c>
      <c r="G1002">
        <v>13</v>
      </c>
      <c r="H1002">
        <v>4.5</v>
      </c>
      <c r="I1002">
        <v>2</v>
      </c>
    </row>
    <row r="1003" spans="1:9">
      <c r="A1003" t="s">
        <v>14</v>
      </c>
      <c r="B1003" t="s">
        <v>22</v>
      </c>
      <c r="C1003" t="s">
        <v>9</v>
      </c>
      <c r="D1003" t="s">
        <v>55</v>
      </c>
      <c r="E1003" t="s">
        <v>27</v>
      </c>
      <c r="F1003" s="1">
        <v>41932</v>
      </c>
      <c r="G1003">
        <v>14</v>
      </c>
      <c r="H1003">
        <v>0</v>
      </c>
      <c r="I1003">
        <v>0</v>
      </c>
    </row>
    <row r="1004" spans="1:9">
      <c r="A1004" t="s">
        <v>14</v>
      </c>
      <c r="B1004" t="s">
        <v>22</v>
      </c>
      <c r="C1004" t="s">
        <v>9</v>
      </c>
      <c r="D1004" t="s">
        <v>55</v>
      </c>
      <c r="E1004" t="s">
        <v>27</v>
      </c>
      <c r="F1004" s="1">
        <v>41932</v>
      </c>
      <c r="G1004">
        <v>14</v>
      </c>
      <c r="H1004">
        <v>0</v>
      </c>
      <c r="I1004">
        <v>0</v>
      </c>
    </row>
    <row r="1005" spans="1:9">
      <c r="A1005" t="s">
        <v>14</v>
      </c>
      <c r="B1005" t="s">
        <v>22</v>
      </c>
      <c r="C1005" t="s">
        <v>9</v>
      </c>
      <c r="D1005" t="s">
        <v>55</v>
      </c>
      <c r="E1005" t="s">
        <v>27</v>
      </c>
      <c r="F1005" s="1">
        <v>41932</v>
      </c>
      <c r="G1005">
        <v>14</v>
      </c>
      <c r="H1005">
        <v>0</v>
      </c>
      <c r="I1005">
        <v>0</v>
      </c>
    </row>
    <row r="1006" spans="1:9">
      <c r="A1006" t="s">
        <v>14</v>
      </c>
      <c r="B1006" t="s">
        <v>22</v>
      </c>
      <c r="C1006" t="s">
        <v>9</v>
      </c>
      <c r="D1006" t="s">
        <v>55</v>
      </c>
      <c r="E1006" t="s">
        <v>27</v>
      </c>
      <c r="F1006" s="1">
        <v>41932</v>
      </c>
      <c r="G1006">
        <v>14</v>
      </c>
      <c r="H1006">
        <v>0</v>
      </c>
      <c r="I1006">
        <v>0</v>
      </c>
    </row>
    <row r="1007" spans="1:9">
      <c r="A1007" t="s">
        <v>14</v>
      </c>
      <c r="B1007" t="s">
        <v>22</v>
      </c>
      <c r="C1007" t="s">
        <v>9</v>
      </c>
      <c r="D1007" t="s">
        <v>55</v>
      </c>
      <c r="E1007" t="s">
        <v>27</v>
      </c>
      <c r="F1007" s="1">
        <v>41932</v>
      </c>
      <c r="G1007">
        <v>14</v>
      </c>
      <c r="H1007">
        <v>0</v>
      </c>
      <c r="I1007">
        <v>0</v>
      </c>
    </row>
    <row r="1008" spans="1:9">
      <c r="A1008" t="s">
        <v>14</v>
      </c>
      <c r="B1008" t="s">
        <v>22</v>
      </c>
      <c r="C1008" t="s">
        <v>9</v>
      </c>
      <c r="D1008" t="s">
        <v>55</v>
      </c>
      <c r="E1008" t="s">
        <v>27</v>
      </c>
      <c r="F1008" s="1">
        <v>41932</v>
      </c>
      <c r="G1008">
        <v>14</v>
      </c>
      <c r="H1008">
        <v>0</v>
      </c>
      <c r="I1008">
        <v>0</v>
      </c>
    </row>
    <row r="1009" spans="1:9">
      <c r="A1009" t="s">
        <v>14</v>
      </c>
      <c r="B1009" t="s">
        <v>22</v>
      </c>
      <c r="C1009" t="s">
        <v>9</v>
      </c>
      <c r="D1009" t="s">
        <v>55</v>
      </c>
      <c r="E1009" t="s">
        <v>27</v>
      </c>
      <c r="F1009" s="1">
        <v>41932</v>
      </c>
      <c r="G1009">
        <v>14</v>
      </c>
      <c r="H1009">
        <v>0</v>
      </c>
      <c r="I1009">
        <v>0</v>
      </c>
    </row>
    <row r="1010" spans="1:9">
      <c r="A1010" t="s">
        <v>14</v>
      </c>
      <c r="B1010" t="s">
        <v>22</v>
      </c>
      <c r="C1010" t="s">
        <v>9</v>
      </c>
      <c r="D1010" t="s">
        <v>55</v>
      </c>
      <c r="E1010" t="s">
        <v>27</v>
      </c>
      <c r="F1010" s="1">
        <v>41932</v>
      </c>
      <c r="G1010">
        <v>14</v>
      </c>
      <c r="H1010">
        <v>0</v>
      </c>
      <c r="I1010">
        <v>0</v>
      </c>
    </row>
    <row r="1011" spans="1:9">
      <c r="A1011" t="s">
        <v>14</v>
      </c>
      <c r="B1011" t="s">
        <v>22</v>
      </c>
      <c r="C1011" t="s">
        <v>9</v>
      </c>
      <c r="D1011" t="s">
        <v>55</v>
      </c>
      <c r="E1011" t="s">
        <v>27</v>
      </c>
      <c r="F1011" s="1">
        <v>41933</v>
      </c>
      <c r="G1011">
        <v>15</v>
      </c>
      <c r="H1011">
        <v>0</v>
      </c>
      <c r="I1011">
        <v>0</v>
      </c>
    </row>
    <row r="1012" spans="1:9">
      <c r="A1012" t="s">
        <v>14</v>
      </c>
      <c r="B1012" t="s">
        <v>22</v>
      </c>
      <c r="C1012" t="s">
        <v>9</v>
      </c>
      <c r="D1012" t="s">
        <v>55</v>
      </c>
      <c r="E1012" t="s">
        <v>27</v>
      </c>
      <c r="F1012" s="1">
        <v>41933</v>
      </c>
      <c r="G1012">
        <v>15</v>
      </c>
      <c r="H1012">
        <v>0</v>
      </c>
      <c r="I1012">
        <v>0</v>
      </c>
    </row>
    <row r="1013" spans="1:9">
      <c r="A1013" t="s">
        <v>14</v>
      </c>
      <c r="B1013" t="s">
        <v>22</v>
      </c>
      <c r="C1013" t="s">
        <v>9</v>
      </c>
      <c r="D1013" t="s">
        <v>55</v>
      </c>
      <c r="E1013" t="s">
        <v>27</v>
      </c>
      <c r="F1013" s="1">
        <v>41933</v>
      </c>
      <c r="G1013">
        <v>15</v>
      </c>
      <c r="H1013">
        <v>0</v>
      </c>
      <c r="I1013">
        <v>0</v>
      </c>
    </row>
    <row r="1014" spans="1:9">
      <c r="A1014" t="s">
        <v>14</v>
      </c>
      <c r="B1014" t="s">
        <v>22</v>
      </c>
      <c r="C1014" t="s">
        <v>9</v>
      </c>
      <c r="D1014" t="s">
        <v>55</v>
      </c>
      <c r="E1014" t="s">
        <v>27</v>
      </c>
      <c r="F1014" s="1">
        <v>41933</v>
      </c>
      <c r="G1014">
        <v>15</v>
      </c>
      <c r="H1014">
        <v>0</v>
      </c>
      <c r="I1014">
        <v>0</v>
      </c>
    </row>
    <row r="1015" spans="1:9">
      <c r="A1015" t="s">
        <v>14</v>
      </c>
      <c r="B1015" t="s">
        <v>22</v>
      </c>
      <c r="C1015" t="s">
        <v>9</v>
      </c>
      <c r="D1015" t="s">
        <v>55</v>
      </c>
      <c r="E1015" t="s">
        <v>27</v>
      </c>
      <c r="F1015" s="1">
        <v>41933</v>
      </c>
      <c r="G1015">
        <v>15</v>
      </c>
      <c r="H1015">
        <v>0</v>
      </c>
      <c r="I1015">
        <v>0</v>
      </c>
    </row>
    <row r="1016" spans="1:9">
      <c r="A1016" t="s">
        <v>14</v>
      </c>
      <c r="B1016" t="s">
        <v>22</v>
      </c>
      <c r="C1016" t="s">
        <v>9</v>
      </c>
      <c r="D1016" t="s">
        <v>35</v>
      </c>
      <c r="E1016" t="s">
        <v>27</v>
      </c>
      <c r="F1016" s="1">
        <v>41931</v>
      </c>
      <c r="G1016">
        <v>16</v>
      </c>
      <c r="H1016">
        <v>0</v>
      </c>
      <c r="I1016">
        <v>0</v>
      </c>
    </row>
    <row r="1017" spans="1:9">
      <c r="A1017" t="s">
        <v>14</v>
      </c>
      <c r="B1017" t="s">
        <v>22</v>
      </c>
      <c r="C1017" t="s">
        <v>9</v>
      </c>
      <c r="D1017" t="s">
        <v>35</v>
      </c>
      <c r="E1017" t="s">
        <v>27</v>
      </c>
      <c r="F1017" s="1">
        <v>41931</v>
      </c>
      <c r="G1017">
        <v>16</v>
      </c>
      <c r="H1017">
        <v>0</v>
      </c>
      <c r="I1017">
        <v>0</v>
      </c>
    </row>
    <row r="1018" spans="1:9">
      <c r="A1018" t="s">
        <v>14</v>
      </c>
      <c r="B1018" t="s">
        <v>22</v>
      </c>
      <c r="C1018" t="s">
        <v>9</v>
      </c>
      <c r="D1018" t="s">
        <v>55</v>
      </c>
      <c r="E1018" t="s">
        <v>27</v>
      </c>
      <c r="F1018" s="1">
        <v>41932</v>
      </c>
      <c r="G1018">
        <v>16</v>
      </c>
      <c r="H1018">
        <v>0</v>
      </c>
      <c r="I1018">
        <v>0</v>
      </c>
    </row>
    <row r="1019" spans="1:9">
      <c r="A1019" t="s">
        <v>14</v>
      </c>
      <c r="B1019" t="s">
        <v>22</v>
      </c>
      <c r="C1019" t="s">
        <v>9</v>
      </c>
      <c r="D1019" t="s">
        <v>55</v>
      </c>
      <c r="E1019" t="s">
        <v>27</v>
      </c>
      <c r="F1019" s="1">
        <v>41932</v>
      </c>
      <c r="G1019">
        <v>16</v>
      </c>
      <c r="H1019">
        <v>0</v>
      </c>
      <c r="I1019">
        <v>0</v>
      </c>
    </row>
    <row r="1020" spans="1:9">
      <c r="A1020" t="s">
        <v>14</v>
      </c>
      <c r="B1020" t="s">
        <v>22</v>
      </c>
      <c r="C1020" t="s">
        <v>9</v>
      </c>
      <c r="D1020" t="s">
        <v>55</v>
      </c>
      <c r="E1020" t="s">
        <v>27</v>
      </c>
      <c r="F1020" s="1">
        <v>41932</v>
      </c>
      <c r="G1020">
        <v>16</v>
      </c>
      <c r="H1020">
        <v>0</v>
      </c>
      <c r="I1020">
        <v>0</v>
      </c>
    </row>
    <row r="1021" spans="1:9">
      <c r="A1021" t="s">
        <v>14</v>
      </c>
      <c r="B1021" t="s">
        <v>22</v>
      </c>
      <c r="C1021" t="s">
        <v>9</v>
      </c>
      <c r="D1021" t="s">
        <v>55</v>
      </c>
      <c r="E1021" t="s">
        <v>27</v>
      </c>
      <c r="F1021" s="1">
        <v>41932</v>
      </c>
      <c r="G1021">
        <v>17</v>
      </c>
      <c r="H1021">
        <v>0</v>
      </c>
      <c r="I1021">
        <v>0</v>
      </c>
    </row>
    <row r="1022" spans="1:9">
      <c r="A1022" t="s">
        <v>14</v>
      </c>
      <c r="B1022" t="s">
        <v>22</v>
      </c>
      <c r="C1022" t="s">
        <v>9</v>
      </c>
      <c r="D1022" t="s">
        <v>55</v>
      </c>
      <c r="E1022" t="s">
        <v>27</v>
      </c>
      <c r="F1022" s="1">
        <v>41932</v>
      </c>
      <c r="G1022">
        <v>17</v>
      </c>
      <c r="H1022">
        <v>0</v>
      </c>
      <c r="I1022">
        <v>0</v>
      </c>
    </row>
    <row r="1023" spans="1:9">
      <c r="A1023" t="s">
        <v>14</v>
      </c>
      <c r="B1023" t="s">
        <v>22</v>
      </c>
      <c r="C1023" t="s">
        <v>9</v>
      </c>
      <c r="D1023" t="s">
        <v>55</v>
      </c>
      <c r="E1023" t="s">
        <v>27</v>
      </c>
      <c r="F1023" s="1">
        <v>41932</v>
      </c>
      <c r="G1023">
        <v>17</v>
      </c>
      <c r="H1023">
        <v>0</v>
      </c>
      <c r="I1023">
        <v>0</v>
      </c>
    </row>
    <row r="1024" spans="1:9">
      <c r="A1024" t="s">
        <v>14</v>
      </c>
      <c r="B1024" t="s">
        <v>22</v>
      </c>
      <c r="C1024" t="s">
        <v>9</v>
      </c>
      <c r="D1024" t="s">
        <v>55</v>
      </c>
      <c r="E1024" t="s">
        <v>27</v>
      </c>
      <c r="F1024" s="1">
        <v>41932</v>
      </c>
      <c r="G1024">
        <v>17</v>
      </c>
      <c r="H1024">
        <v>0</v>
      </c>
      <c r="I1024">
        <v>0</v>
      </c>
    </row>
    <row r="1025" spans="1:9">
      <c r="A1025" t="s">
        <v>14</v>
      </c>
      <c r="B1025" t="s">
        <v>22</v>
      </c>
      <c r="C1025" t="s">
        <v>9</v>
      </c>
      <c r="D1025" t="s">
        <v>55</v>
      </c>
      <c r="E1025" t="s">
        <v>27</v>
      </c>
      <c r="F1025" s="1">
        <v>41932</v>
      </c>
      <c r="G1025">
        <v>20</v>
      </c>
      <c r="H1025">
        <v>0</v>
      </c>
      <c r="I1025">
        <v>0</v>
      </c>
    </row>
    <row r="1026" spans="1:9">
      <c r="A1026" t="s">
        <v>14</v>
      </c>
      <c r="B1026" t="s">
        <v>22</v>
      </c>
      <c r="C1026" t="s">
        <v>9</v>
      </c>
      <c r="D1026" t="s">
        <v>55</v>
      </c>
      <c r="E1026" t="s">
        <v>27</v>
      </c>
      <c r="F1026" s="1">
        <v>41932</v>
      </c>
      <c r="G1026">
        <v>20</v>
      </c>
      <c r="H1026">
        <v>0</v>
      </c>
      <c r="I1026">
        <v>0</v>
      </c>
    </row>
    <row r="1027" spans="1:9">
      <c r="A1027" t="s">
        <v>14</v>
      </c>
      <c r="B1027" t="s">
        <v>22</v>
      </c>
      <c r="C1027" t="s">
        <v>9</v>
      </c>
      <c r="D1027" t="s">
        <v>55</v>
      </c>
      <c r="E1027" t="s">
        <v>27</v>
      </c>
      <c r="F1027" s="1">
        <v>41932</v>
      </c>
      <c r="G1027">
        <v>20</v>
      </c>
      <c r="H1027">
        <v>0</v>
      </c>
      <c r="I1027">
        <v>0</v>
      </c>
    </row>
    <row r="1028" spans="1:9">
      <c r="A1028" t="s">
        <v>14</v>
      </c>
      <c r="B1028" t="s">
        <v>22</v>
      </c>
      <c r="C1028" t="s">
        <v>9</v>
      </c>
      <c r="D1028" t="s">
        <v>55</v>
      </c>
      <c r="E1028" t="s">
        <v>27</v>
      </c>
      <c r="F1028" s="1">
        <v>41932</v>
      </c>
      <c r="G1028">
        <v>20</v>
      </c>
      <c r="H1028">
        <v>0</v>
      </c>
      <c r="I1028">
        <v>0</v>
      </c>
    </row>
    <row r="1029" spans="1:9">
      <c r="A1029" t="s">
        <v>14</v>
      </c>
      <c r="B1029" t="s">
        <v>22</v>
      </c>
      <c r="C1029" t="s">
        <v>9</v>
      </c>
      <c r="D1029" t="s">
        <v>55</v>
      </c>
      <c r="E1029" t="s">
        <v>27</v>
      </c>
      <c r="F1029" s="1">
        <v>41932</v>
      </c>
      <c r="G1029">
        <v>20</v>
      </c>
      <c r="H1029">
        <v>0</v>
      </c>
      <c r="I1029">
        <v>0</v>
      </c>
    </row>
    <row r="1030" spans="1:9">
      <c r="A1030" t="s">
        <v>14</v>
      </c>
      <c r="B1030" t="s">
        <v>22</v>
      </c>
      <c r="C1030" t="s">
        <v>9</v>
      </c>
      <c r="D1030" t="s">
        <v>55</v>
      </c>
      <c r="E1030" t="s">
        <v>27</v>
      </c>
      <c r="F1030" s="1">
        <v>41932</v>
      </c>
      <c r="G1030">
        <v>20</v>
      </c>
      <c r="H1030">
        <v>0</v>
      </c>
      <c r="I1030">
        <v>0</v>
      </c>
    </row>
    <row r="1031" spans="1:9">
      <c r="A1031" t="s">
        <v>14</v>
      </c>
      <c r="B1031" t="s">
        <v>22</v>
      </c>
      <c r="C1031" t="s">
        <v>9</v>
      </c>
      <c r="D1031" t="s">
        <v>55</v>
      </c>
      <c r="E1031" t="s">
        <v>27</v>
      </c>
      <c r="F1031" s="1">
        <v>41932</v>
      </c>
      <c r="G1031">
        <v>20</v>
      </c>
      <c r="H1031">
        <v>0</v>
      </c>
      <c r="I1031">
        <v>0</v>
      </c>
    </row>
    <row r="1032" spans="1:9">
      <c r="A1032" t="s">
        <v>14</v>
      </c>
      <c r="B1032" t="s">
        <v>22</v>
      </c>
      <c r="C1032" t="s">
        <v>9</v>
      </c>
      <c r="D1032" t="s">
        <v>55</v>
      </c>
      <c r="E1032" t="s">
        <v>27</v>
      </c>
      <c r="F1032" s="1">
        <v>41932</v>
      </c>
      <c r="G1032">
        <v>20</v>
      </c>
      <c r="H1032">
        <v>0</v>
      </c>
      <c r="I1032">
        <v>0</v>
      </c>
    </row>
    <row r="1033" spans="1:9">
      <c r="A1033" t="s">
        <v>14</v>
      </c>
      <c r="B1033" t="s">
        <v>22</v>
      </c>
      <c r="C1033" t="s">
        <v>9</v>
      </c>
      <c r="D1033" t="s">
        <v>55</v>
      </c>
      <c r="E1033" t="s">
        <v>27</v>
      </c>
      <c r="F1033" s="1">
        <v>41933</v>
      </c>
      <c r="G1033">
        <v>23</v>
      </c>
      <c r="H1033">
        <v>0</v>
      </c>
      <c r="I1033">
        <v>0</v>
      </c>
    </row>
    <row r="1034" spans="1:9">
      <c r="A1034" t="s">
        <v>14</v>
      </c>
      <c r="B1034" t="s">
        <v>22</v>
      </c>
      <c r="C1034" t="s">
        <v>9</v>
      </c>
      <c r="D1034" t="s">
        <v>55</v>
      </c>
      <c r="E1034" t="s">
        <v>27</v>
      </c>
      <c r="F1034" s="1">
        <v>41933</v>
      </c>
      <c r="G1034">
        <v>23</v>
      </c>
      <c r="H1034">
        <v>0</v>
      </c>
      <c r="I1034">
        <v>0</v>
      </c>
    </row>
    <row r="1035" spans="1:9">
      <c r="A1035" t="s">
        <v>14</v>
      </c>
      <c r="B1035" t="s">
        <v>22</v>
      </c>
      <c r="C1035" t="s">
        <v>9</v>
      </c>
      <c r="D1035" t="s">
        <v>55</v>
      </c>
      <c r="E1035" t="s">
        <v>27</v>
      </c>
      <c r="F1035" s="1">
        <v>41933</v>
      </c>
      <c r="G1035">
        <v>23</v>
      </c>
      <c r="H1035">
        <v>0</v>
      </c>
      <c r="I1035">
        <v>0</v>
      </c>
    </row>
    <row r="1036" spans="1:9">
      <c r="A1036" t="s">
        <v>14</v>
      </c>
      <c r="B1036" t="s">
        <v>22</v>
      </c>
      <c r="C1036" t="s">
        <v>9</v>
      </c>
      <c r="D1036" t="s">
        <v>55</v>
      </c>
      <c r="E1036" t="s">
        <v>27</v>
      </c>
      <c r="F1036" s="1">
        <v>41933</v>
      </c>
      <c r="G1036">
        <v>23</v>
      </c>
      <c r="H1036">
        <v>0</v>
      </c>
      <c r="I1036">
        <v>0</v>
      </c>
    </row>
    <row r="1037" spans="1:9">
      <c r="A1037" t="s">
        <v>14</v>
      </c>
      <c r="B1037" t="s">
        <v>22</v>
      </c>
      <c r="C1037" t="s">
        <v>9</v>
      </c>
      <c r="D1037" t="s">
        <v>55</v>
      </c>
      <c r="E1037" t="s">
        <v>27</v>
      </c>
      <c r="F1037" s="1">
        <v>41933</v>
      </c>
      <c r="G1037">
        <v>23</v>
      </c>
      <c r="H1037">
        <v>0</v>
      </c>
      <c r="I1037">
        <v>0</v>
      </c>
    </row>
    <row r="1038" spans="1:9">
      <c r="A1038" t="s">
        <v>14</v>
      </c>
      <c r="B1038" t="s">
        <v>22</v>
      </c>
      <c r="C1038" t="s">
        <v>9</v>
      </c>
      <c r="D1038" t="s">
        <v>55</v>
      </c>
      <c r="E1038" t="s">
        <v>27</v>
      </c>
      <c r="F1038" s="1">
        <v>41933</v>
      </c>
      <c r="G1038">
        <v>23</v>
      </c>
      <c r="H1038">
        <v>0</v>
      </c>
      <c r="I1038">
        <v>0</v>
      </c>
    </row>
    <row r="1039" spans="1:9">
      <c r="A1039" t="s">
        <v>14</v>
      </c>
      <c r="B1039" t="s">
        <v>22</v>
      </c>
      <c r="C1039" t="s">
        <v>9</v>
      </c>
      <c r="D1039" t="s">
        <v>55</v>
      </c>
      <c r="E1039" t="s">
        <v>27</v>
      </c>
      <c r="F1039" s="1">
        <v>41933</v>
      </c>
      <c r="G1039">
        <v>23</v>
      </c>
      <c r="H1039">
        <v>0</v>
      </c>
      <c r="I1039">
        <v>0</v>
      </c>
    </row>
    <row r="1040" spans="1:9">
      <c r="A1040" t="s">
        <v>14</v>
      </c>
      <c r="B1040" t="s">
        <v>22</v>
      </c>
      <c r="C1040" t="s">
        <v>9</v>
      </c>
      <c r="D1040" t="s">
        <v>55</v>
      </c>
      <c r="E1040" t="s">
        <v>27</v>
      </c>
      <c r="F1040" s="1">
        <v>41933</v>
      </c>
      <c r="G1040">
        <v>23</v>
      </c>
      <c r="H1040">
        <v>0</v>
      </c>
      <c r="I1040">
        <v>0</v>
      </c>
    </row>
    <row r="1041" spans="1:9">
      <c r="A1041" t="s">
        <v>14</v>
      </c>
      <c r="B1041" t="s">
        <v>22</v>
      </c>
      <c r="C1041" t="s">
        <v>9</v>
      </c>
      <c r="D1041" t="s">
        <v>55</v>
      </c>
      <c r="E1041" t="s">
        <v>27</v>
      </c>
      <c r="F1041" s="1">
        <v>41933</v>
      </c>
      <c r="G1041">
        <v>23</v>
      </c>
      <c r="H1041">
        <v>0</v>
      </c>
      <c r="I1041">
        <v>0</v>
      </c>
    </row>
    <row r="1042" spans="1:9">
      <c r="A1042" t="s">
        <v>14</v>
      </c>
      <c r="B1042" t="s">
        <v>22</v>
      </c>
      <c r="C1042" t="s">
        <v>9</v>
      </c>
      <c r="D1042" t="s">
        <v>55</v>
      </c>
      <c r="E1042" t="s">
        <v>27</v>
      </c>
      <c r="F1042" s="1">
        <v>41933</v>
      </c>
      <c r="G1042">
        <v>23</v>
      </c>
      <c r="H1042">
        <v>0</v>
      </c>
      <c r="I1042">
        <v>0</v>
      </c>
    </row>
    <row r="1043" spans="1:9">
      <c r="A1043" t="s">
        <v>14</v>
      </c>
      <c r="B1043" t="s">
        <v>22</v>
      </c>
      <c r="C1043" t="s">
        <v>16</v>
      </c>
      <c r="D1043" t="s">
        <v>35</v>
      </c>
      <c r="E1043" t="s">
        <v>27</v>
      </c>
      <c r="F1043" s="1">
        <v>41931</v>
      </c>
      <c r="G1043">
        <v>20</v>
      </c>
      <c r="H1043">
        <v>0</v>
      </c>
      <c r="I1043">
        <v>0</v>
      </c>
    </row>
    <row r="1044" spans="1:9">
      <c r="A1044" t="s">
        <v>14</v>
      </c>
      <c r="B1044" t="s">
        <v>22</v>
      </c>
      <c r="C1044" t="s">
        <v>16</v>
      </c>
      <c r="D1044" t="s">
        <v>35</v>
      </c>
      <c r="E1044" t="s">
        <v>27</v>
      </c>
      <c r="F1044" s="1">
        <v>41931</v>
      </c>
      <c r="G1044">
        <v>20</v>
      </c>
      <c r="H1044">
        <v>0</v>
      </c>
      <c r="I1044">
        <v>0</v>
      </c>
    </row>
    <row r="1045" spans="1:9">
      <c r="A1045" t="s">
        <v>14</v>
      </c>
      <c r="B1045" t="s">
        <v>22</v>
      </c>
      <c r="C1045" t="s">
        <v>16</v>
      </c>
      <c r="D1045" t="s">
        <v>35</v>
      </c>
      <c r="E1045" t="s">
        <v>27</v>
      </c>
      <c r="F1045" s="1">
        <v>41931</v>
      </c>
      <c r="G1045">
        <v>20</v>
      </c>
      <c r="H1045">
        <v>0</v>
      </c>
      <c r="I1045">
        <v>0</v>
      </c>
    </row>
    <row r="1046" spans="1:9">
      <c r="A1046" t="s">
        <v>14</v>
      </c>
      <c r="B1046" t="s">
        <v>22</v>
      </c>
      <c r="C1046" t="s">
        <v>16</v>
      </c>
      <c r="D1046" t="s">
        <v>35</v>
      </c>
      <c r="E1046" t="s">
        <v>27</v>
      </c>
      <c r="F1046" s="1">
        <v>41931</v>
      </c>
      <c r="G1046">
        <v>20</v>
      </c>
      <c r="H1046">
        <v>0</v>
      </c>
      <c r="I1046">
        <v>0</v>
      </c>
    </row>
    <row r="1047" spans="1:9">
      <c r="A1047" t="s">
        <v>14</v>
      </c>
      <c r="B1047" t="s">
        <v>22</v>
      </c>
      <c r="C1047" t="s">
        <v>16</v>
      </c>
      <c r="D1047" t="s">
        <v>35</v>
      </c>
      <c r="E1047" t="s">
        <v>27</v>
      </c>
      <c r="F1047" s="1">
        <v>41931</v>
      </c>
      <c r="G1047">
        <v>20</v>
      </c>
      <c r="H1047">
        <v>0</v>
      </c>
      <c r="I1047">
        <v>0</v>
      </c>
    </row>
    <row r="1048" spans="1:9">
      <c r="A1048" t="s">
        <v>14</v>
      </c>
      <c r="B1048" t="s">
        <v>22</v>
      </c>
      <c r="C1048" t="s">
        <v>16</v>
      </c>
      <c r="D1048" t="s">
        <v>35</v>
      </c>
      <c r="E1048" t="s">
        <v>27</v>
      </c>
      <c r="F1048" s="1">
        <v>41931</v>
      </c>
      <c r="G1048">
        <v>20</v>
      </c>
      <c r="H1048">
        <v>0</v>
      </c>
      <c r="I1048">
        <v>0</v>
      </c>
    </row>
    <row r="1049" spans="1:9">
      <c r="A1049" t="s">
        <v>14</v>
      </c>
      <c r="B1049" t="s">
        <v>22</v>
      </c>
      <c r="C1049" t="s">
        <v>16</v>
      </c>
      <c r="D1049" t="s">
        <v>35</v>
      </c>
      <c r="E1049" t="s">
        <v>27</v>
      </c>
      <c r="F1049" s="1">
        <v>41931</v>
      </c>
      <c r="G1049">
        <v>20</v>
      </c>
      <c r="H1049">
        <v>0</v>
      </c>
      <c r="I1049">
        <v>0</v>
      </c>
    </row>
    <row r="1050" spans="1:9">
      <c r="A1050" t="s">
        <v>14</v>
      </c>
      <c r="B1050" t="s">
        <v>22</v>
      </c>
      <c r="C1050" t="s">
        <v>16</v>
      </c>
      <c r="D1050" t="s">
        <v>35</v>
      </c>
      <c r="E1050" t="s">
        <v>27</v>
      </c>
      <c r="F1050" s="1">
        <v>41931</v>
      </c>
      <c r="G1050">
        <v>20</v>
      </c>
      <c r="H1050">
        <v>0</v>
      </c>
      <c r="I1050">
        <v>0</v>
      </c>
    </row>
    <row r="1051" spans="1:9">
      <c r="A1051" t="s">
        <v>14</v>
      </c>
      <c r="B1051" t="s">
        <v>22</v>
      </c>
      <c r="C1051" t="s">
        <v>16</v>
      </c>
      <c r="D1051" t="s">
        <v>35</v>
      </c>
      <c r="E1051" t="s">
        <v>27</v>
      </c>
      <c r="F1051" s="1">
        <v>41931</v>
      </c>
      <c r="G1051">
        <v>20</v>
      </c>
      <c r="H1051">
        <v>0</v>
      </c>
      <c r="I1051">
        <v>0</v>
      </c>
    </row>
    <row r="1052" spans="1:9">
      <c r="A1052" t="s">
        <v>14</v>
      </c>
      <c r="B1052" t="s">
        <v>22</v>
      </c>
      <c r="C1052" t="s">
        <v>16</v>
      </c>
      <c r="D1052" t="s">
        <v>35</v>
      </c>
      <c r="E1052" t="s">
        <v>27</v>
      </c>
      <c r="F1052" s="1">
        <v>41931</v>
      </c>
      <c r="G1052">
        <v>20</v>
      </c>
      <c r="H1052">
        <v>0</v>
      </c>
      <c r="I1052">
        <v>0</v>
      </c>
    </row>
    <row r="1053" spans="1:9">
      <c r="A1053" t="s">
        <v>14</v>
      </c>
      <c r="B1053" t="s">
        <v>22</v>
      </c>
      <c r="C1053" t="s">
        <v>16</v>
      </c>
      <c r="D1053" t="s">
        <v>35</v>
      </c>
      <c r="E1053" t="s">
        <v>27</v>
      </c>
      <c r="F1053" s="1">
        <v>41931</v>
      </c>
      <c r="G1053">
        <v>20</v>
      </c>
      <c r="H1053">
        <v>0</v>
      </c>
      <c r="I1053">
        <v>0</v>
      </c>
    </row>
    <row r="1054" spans="1:9">
      <c r="A1054" t="s">
        <v>14</v>
      </c>
      <c r="B1054" t="s">
        <v>22</v>
      </c>
      <c r="C1054" t="s">
        <v>16</v>
      </c>
      <c r="D1054" t="s">
        <v>35</v>
      </c>
      <c r="E1054" t="s">
        <v>27</v>
      </c>
      <c r="F1054" s="1">
        <v>41931</v>
      </c>
      <c r="G1054">
        <v>20</v>
      </c>
      <c r="H1054">
        <v>0</v>
      </c>
      <c r="I1054">
        <v>0</v>
      </c>
    </row>
    <row r="1055" spans="1:9">
      <c r="A1055" t="s">
        <v>14</v>
      </c>
      <c r="B1055" t="s">
        <v>22</v>
      </c>
      <c r="C1055" t="s">
        <v>16</v>
      </c>
      <c r="D1055" t="s">
        <v>35</v>
      </c>
      <c r="E1055" t="s">
        <v>27</v>
      </c>
      <c r="F1055" s="1">
        <v>41931</v>
      </c>
      <c r="G1055">
        <v>20</v>
      </c>
      <c r="H1055">
        <v>0</v>
      </c>
      <c r="I1055">
        <v>0</v>
      </c>
    </row>
    <row r="1056" spans="1:9">
      <c r="A1056" t="s">
        <v>14</v>
      </c>
      <c r="B1056" t="s">
        <v>22</v>
      </c>
      <c r="C1056" t="s">
        <v>16</v>
      </c>
      <c r="D1056" t="s">
        <v>35</v>
      </c>
      <c r="E1056" t="s">
        <v>27</v>
      </c>
      <c r="F1056" s="1">
        <v>41931</v>
      </c>
      <c r="G1056">
        <v>20</v>
      </c>
      <c r="H1056">
        <v>0</v>
      </c>
      <c r="I1056">
        <v>0</v>
      </c>
    </row>
    <row r="1057" spans="1:9">
      <c r="A1057" t="s">
        <v>14</v>
      </c>
      <c r="B1057" t="s">
        <v>22</v>
      </c>
      <c r="C1057" t="s">
        <v>16</v>
      </c>
      <c r="D1057" t="s">
        <v>35</v>
      </c>
      <c r="E1057" t="s">
        <v>27</v>
      </c>
      <c r="F1057" s="1">
        <v>41931</v>
      </c>
      <c r="G1057">
        <v>20</v>
      </c>
      <c r="H1057">
        <v>0</v>
      </c>
      <c r="I1057">
        <v>0</v>
      </c>
    </row>
    <row r="1058" spans="1:9">
      <c r="A1058" t="s">
        <v>14</v>
      </c>
      <c r="B1058" t="s">
        <v>22</v>
      </c>
      <c r="C1058" t="s">
        <v>16</v>
      </c>
      <c r="D1058" t="s">
        <v>35</v>
      </c>
      <c r="E1058" t="s">
        <v>27</v>
      </c>
      <c r="F1058" s="1">
        <v>41931</v>
      </c>
      <c r="G1058">
        <v>20</v>
      </c>
      <c r="H1058">
        <v>0</v>
      </c>
      <c r="I1058">
        <v>0</v>
      </c>
    </row>
    <row r="1059" spans="1:9">
      <c r="A1059" t="s">
        <v>14</v>
      </c>
      <c r="B1059" t="s">
        <v>22</v>
      </c>
      <c r="C1059" t="s">
        <v>16</v>
      </c>
      <c r="D1059" t="s">
        <v>35</v>
      </c>
      <c r="E1059" t="s">
        <v>27</v>
      </c>
      <c r="F1059" s="1">
        <v>41931</v>
      </c>
      <c r="G1059">
        <v>20</v>
      </c>
      <c r="H1059">
        <v>0</v>
      </c>
      <c r="I1059">
        <v>0</v>
      </c>
    </row>
    <row r="1060" spans="1:9">
      <c r="A1060" t="s">
        <v>14</v>
      </c>
      <c r="B1060" t="s">
        <v>22</v>
      </c>
      <c r="C1060" t="s">
        <v>16</v>
      </c>
      <c r="D1060" t="s">
        <v>35</v>
      </c>
      <c r="E1060" t="s">
        <v>27</v>
      </c>
      <c r="F1060" s="1">
        <v>41931</v>
      </c>
      <c r="G1060">
        <v>20</v>
      </c>
      <c r="H1060">
        <v>0</v>
      </c>
      <c r="I1060">
        <v>0</v>
      </c>
    </row>
    <row r="1061" spans="1:9">
      <c r="A1061" t="s">
        <v>14</v>
      </c>
      <c r="B1061" t="s">
        <v>22</v>
      </c>
      <c r="C1061" t="s">
        <v>16</v>
      </c>
      <c r="D1061" t="s">
        <v>18</v>
      </c>
      <c r="E1061" t="s">
        <v>27</v>
      </c>
      <c r="F1061" s="1">
        <v>41929</v>
      </c>
      <c r="G1061">
        <v>21</v>
      </c>
      <c r="H1061">
        <v>0</v>
      </c>
      <c r="I1061">
        <v>0</v>
      </c>
    </row>
    <row r="1062" spans="1:9">
      <c r="A1062" t="s">
        <v>14</v>
      </c>
      <c r="B1062" t="s">
        <v>22</v>
      </c>
      <c r="C1062" t="s">
        <v>16</v>
      </c>
      <c r="D1062" t="s">
        <v>18</v>
      </c>
      <c r="E1062" t="s">
        <v>27</v>
      </c>
      <c r="F1062" s="1">
        <v>41929</v>
      </c>
      <c r="G1062">
        <v>21</v>
      </c>
      <c r="H1062">
        <v>0</v>
      </c>
      <c r="I1062">
        <v>0</v>
      </c>
    </row>
    <row r="1063" spans="1:9">
      <c r="A1063" t="s">
        <v>14</v>
      </c>
      <c r="B1063" t="s">
        <v>22</v>
      </c>
      <c r="C1063" t="s">
        <v>16</v>
      </c>
      <c r="D1063" t="s">
        <v>18</v>
      </c>
      <c r="E1063" t="s">
        <v>27</v>
      </c>
      <c r="F1063" s="1">
        <v>41929</v>
      </c>
      <c r="G1063">
        <v>21</v>
      </c>
      <c r="H1063">
        <v>0</v>
      </c>
      <c r="I1063">
        <v>0</v>
      </c>
    </row>
    <row r="1064" spans="1:9">
      <c r="A1064" t="s">
        <v>14</v>
      </c>
      <c r="B1064" t="s">
        <v>22</v>
      </c>
      <c r="C1064" t="s">
        <v>16</v>
      </c>
      <c r="D1064" t="s">
        <v>35</v>
      </c>
      <c r="E1064" t="s">
        <v>27</v>
      </c>
      <c r="F1064" s="1">
        <v>41931</v>
      </c>
      <c r="G1064">
        <v>21</v>
      </c>
      <c r="H1064">
        <v>0</v>
      </c>
      <c r="I1064">
        <v>0</v>
      </c>
    </row>
    <row r="1065" spans="1:9">
      <c r="A1065" t="s">
        <v>14</v>
      </c>
      <c r="B1065" t="s">
        <v>22</v>
      </c>
      <c r="C1065" t="s">
        <v>16</v>
      </c>
      <c r="D1065" t="s">
        <v>35</v>
      </c>
      <c r="E1065" t="s">
        <v>27</v>
      </c>
      <c r="F1065" s="1">
        <v>41931</v>
      </c>
      <c r="G1065">
        <v>21</v>
      </c>
      <c r="H1065">
        <v>9.1999999999999993</v>
      </c>
      <c r="I1065">
        <v>1.5</v>
      </c>
    </row>
    <row r="1066" spans="1:9">
      <c r="A1066" t="s">
        <v>14</v>
      </c>
      <c r="B1066" t="s">
        <v>22</v>
      </c>
      <c r="C1066" t="s">
        <v>16</v>
      </c>
      <c r="D1066" t="s">
        <v>35</v>
      </c>
      <c r="E1066" t="s">
        <v>27</v>
      </c>
      <c r="F1066" s="1">
        <v>41930</v>
      </c>
      <c r="G1066">
        <v>22</v>
      </c>
      <c r="H1066">
        <v>0</v>
      </c>
      <c r="I1066">
        <v>0</v>
      </c>
    </row>
    <row r="1067" spans="1:9">
      <c r="A1067" t="s">
        <v>14</v>
      </c>
      <c r="B1067" t="s">
        <v>22</v>
      </c>
      <c r="C1067" t="s">
        <v>16</v>
      </c>
      <c r="D1067" t="s">
        <v>35</v>
      </c>
      <c r="E1067" t="s">
        <v>27</v>
      </c>
      <c r="F1067" s="1">
        <v>41930</v>
      </c>
      <c r="G1067">
        <v>22</v>
      </c>
      <c r="H1067">
        <v>0</v>
      </c>
      <c r="I1067">
        <v>0</v>
      </c>
    </row>
    <row r="1068" spans="1:9">
      <c r="A1068" t="s">
        <v>14</v>
      </c>
      <c r="B1068" t="s">
        <v>22</v>
      </c>
      <c r="C1068" t="s">
        <v>16</v>
      </c>
      <c r="D1068" t="s">
        <v>35</v>
      </c>
      <c r="E1068" t="s">
        <v>27</v>
      </c>
      <c r="F1068" s="1">
        <v>41930</v>
      </c>
      <c r="G1068">
        <v>22</v>
      </c>
      <c r="H1068">
        <v>0</v>
      </c>
      <c r="I1068">
        <v>0</v>
      </c>
    </row>
    <row r="1069" spans="1:9">
      <c r="A1069" t="s">
        <v>14</v>
      </c>
      <c r="B1069" t="s">
        <v>22</v>
      </c>
      <c r="C1069" t="s">
        <v>16</v>
      </c>
      <c r="D1069" t="s">
        <v>35</v>
      </c>
      <c r="E1069" t="s">
        <v>27</v>
      </c>
      <c r="F1069" s="1">
        <v>41930</v>
      </c>
      <c r="G1069">
        <v>22</v>
      </c>
      <c r="H1069">
        <v>0</v>
      </c>
      <c r="I1069">
        <v>0</v>
      </c>
    </row>
    <row r="1070" spans="1:9">
      <c r="A1070" t="s">
        <v>14</v>
      </c>
      <c r="B1070" t="s">
        <v>22</v>
      </c>
      <c r="C1070" t="s">
        <v>16</v>
      </c>
      <c r="D1070" t="s">
        <v>35</v>
      </c>
      <c r="E1070" t="s">
        <v>27</v>
      </c>
      <c r="F1070" s="1">
        <v>41930</v>
      </c>
      <c r="G1070">
        <v>22</v>
      </c>
      <c r="H1070">
        <v>0</v>
      </c>
      <c r="I1070">
        <v>0</v>
      </c>
    </row>
    <row r="1071" spans="1:9">
      <c r="A1071" t="s">
        <v>14</v>
      </c>
      <c r="B1071" t="s">
        <v>22</v>
      </c>
      <c r="C1071" t="s">
        <v>16</v>
      </c>
      <c r="D1071" t="s">
        <v>35</v>
      </c>
      <c r="E1071" t="s">
        <v>27</v>
      </c>
      <c r="F1071" s="1">
        <v>41930</v>
      </c>
      <c r="G1071">
        <v>22</v>
      </c>
      <c r="H1071">
        <v>0</v>
      </c>
      <c r="I1071">
        <v>0</v>
      </c>
    </row>
    <row r="1072" spans="1:9">
      <c r="A1072" t="s">
        <v>14</v>
      </c>
      <c r="B1072" t="s">
        <v>22</v>
      </c>
      <c r="C1072" t="s">
        <v>16</v>
      </c>
      <c r="D1072" t="s">
        <v>35</v>
      </c>
      <c r="E1072" t="s">
        <v>27</v>
      </c>
      <c r="F1072" s="1">
        <v>41930</v>
      </c>
      <c r="G1072">
        <v>22</v>
      </c>
      <c r="H1072">
        <v>0</v>
      </c>
      <c r="I1072">
        <v>0</v>
      </c>
    </row>
    <row r="1073" spans="1:9">
      <c r="A1073" t="s">
        <v>14</v>
      </c>
      <c r="B1073" t="s">
        <v>22</v>
      </c>
      <c r="C1073" t="s">
        <v>16</v>
      </c>
      <c r="D1073" t="s">
        <v>35</v>
      </c>
      <c r="E1073" t="s">
        <v>27</v>
      </c>
      <c r="F1073" s="1">
        <v>41930</v>
      </c>
      <c r="G1073">
        <v>22</v>
      </c>
      <c r="H1073">
        <v>0</v>
      </c>
      <c r="I1073">
        <v>0</v>
      </c>
    </row>
    <row r="1074" spans="1:9">
      <c r="A1074" t="s">
        <v>14</v>
      </c>
      <c r="B1074" t="s">
        <v>22</v>
      </c>
      <c r="C1074" t="s">
        <v>16</v>
      </c>
      <c r="D1074" t="s">
        <v>35</v>
      </c>
      <c r="E1074" t="s">
        <v>27</v>
      </c>
      <c r="F1074" s="1">
        <v>41930</v>
      </c>
      <c r="G1074">
        <v>22</v>
      </c>
      <c r="H1074">
        <v>0</v>
      </c>
      <c r="I1074">
        <v>0</v>
      </c>
    </row>
    <row r="1075" spans="1:9">
      <c r="A1075" t="s">
        <v>14</v>
      </c>
      <c r="B1075" t="s">
        <v>22</v>
      </c>
      <c r="C1075" t="s">
        <v>16</v>
      </c>
      <c r="D1075" t="s">
        <v>35</v>
      </c>
      <c r="E1075" t="s">
        <v>27</v>
      </c>
      <c r="F1075" s="1">
        <v>41930</v>
      </c>
      <c r="G1075">
        <v>22</v>
      </c>
      <c r="H1075">
        <v>0</v>
      </c>
      <c r="I1075">
        <v>0</v>
      </c>
    </row>
    <row r="1076" spans="1:9">
      <c r="A1076" t="s">
        <v>14</v>
      </c>
      <c r="B1076" t="s">
        <v>22</v>
      </c>
      <c r="C1076" t="s">
        <v>16</v>
      </c>
      <c r="D1076" t="s">
        <v>35</v>
      </c>
      <c r="E1076" t="s">
        <v>27</v>
      </c>
      <c r="F1076" s="1">
        <v>41930</v>
      </c>
      <c r="G1076">
        <v>22</v>
      </c>
      <c r="H1076">
        <v>0</v>
      </c>
      <c r="I1076">
        <v>0</v>
      </c>
    </row>
    <row r="1077" spans="1:9">
      <c r="A1077" t="s">
        <v>14</v>
      </c>
      <c r="B1077" t="s">
        <v>22</v>
      </c>
      <c r="C1077" t="s">
        <v>16</v>
      </c>
      <c r="D1077" t="s">
        <v>35</v>
      </c>
      <c r="E1077" t="s">
        <v>27</v>
      </c>
      <c r="F1077" s="1">
        <v>41930</v>
      </c>
      <c r="G1077">
        <v>22</v>
      </c>
      <c r="H1077">
        <v>0</v>
      </c>
      <c r="I1077">
        <v>0</v>
      </c>
    </row>
    <row r="1078" spans="1:9">
      <c r="A1078" t="s">
        <v>14</v>
      </c>
      <c r="B1078" t="s">
        <v>22</v>
      </c>
      <c r="C1078" t="s">
        <v>16</v>
      </c>
      <c r="D1078" t="s">
        <v>35</v>
      </c>
      <c r="E1078" t="s">
        <v>27</v>
      </c>
      <c r="F1078" s="1">
        <v>41930</v>
      </c>
      <c r="G1078">
        <v>22</v>
      </c>
      <c r="H1078">
        <v>0</v>
      </c>
      <c r="I1078">
        <v>0</v>
      </c>
    </row>
    <row r="1079" spans="1:9">
      <c r="A1079" t="s">
        <v>14</v>
      </c>
      <c r="B1079" t="s">
        <v>22</v>
      </c>
      <c r="C1079" t="s">
        <v>16</v>
      </c>
      <c r="D1079" t="s">
        <v>35</v>
      </c>
      <c r="E1079" t="s">
        <v>27</v>
      </c>
      <c r="F1079" s="1">
        <v>41930</v>
      </c>
      <c r="G1079">
        <v>22</v>
      </c>
      <c r="H1079">
        <v>0</v>
      </c>
      <c r="I1079">
        <v>0</v>
      </c>
    </row>
    <row r="1080" spans="1:9">
      <c r="A1080" t="s">
        <v>14</v>
      </c>
      <c r="B1080" t="s">
        <v>22</v>
      </c>
      <c r="C1080" t="s">
        <v>16</v>
      </c>
      <c r="D1080" t="s">
        <v>35</v>
      </c>
      <c r="E1080" t="s">
        <v>27</v>
      </c>
      <c r="F1080" s="1">
        <v>41931</v>
      </c>
      <c r="G1080">
        <v>22</v>
      </c>
      <c r="H1080">
        <v>0</v>
      </c>
      <c r="I1080">
        <v>0</v>
      </c>
    </row>
    <row r="1081" spans="1:9">
      <c r="A1081" t="s">
        <v>14</v>
      </c>
      <c r="B1081" t="s">
        <v>22</v>
      </c>
      <c r="C1081" t="s">
        <v>16</v>
      </c>
      <c r="D1081" t="s">
        <v>35</v>
      </c>
      <c r="E1081" t="s">
        <v>27</v>
      </c>
      <c r="F1081" s="1">
        <v>41931</v>
      </c>
      <c r="G1081">
        <v>22</v>
      </c>
      <c r="H1081">
        <v>0</v>
      </c>
      <c r="I1081">
        <v>0</v>
      </c>
    </row>
    <row r="1082" spans="1:9">
      <c r="A1082" t="s">
        <v>14</v>
      </c>
      <c r="B1082" t="s">
        <v>22</v>
      </c>
      <c r="C1082" t="s">
        <v>16</v>
      </c>
      <c r="D1082" t="s">
        <v>35</v>
      </c>
      <c r="E1082" t="s">
        <v>27</v>
      </c>
      <c r="F1082" s="1">
        <v>41931</v>
      </c>
      <c r="G1082">
        <v>22</v>
      </c>
      <c r="H1082">
        <v>0</v>
      </c>
      <c r="I1082">
        <v>0</v>
      </c>
    </row>
    <row r="1083" spans="1:9">
      <c r="A1083" t="s">
        <v>14</v>
      </c>
      <c r="B1083" t="s">
        <v>22</v>
      </c>
      <c r="C1083" t="s">
        <v>16</v>
      </c>
      <c r="D1083" t="s">
        <v>35</v>
      </c>
      <c r="E1083" t="s">
        <v>27</v>
      </c>
      <c r="F1083" s="1">
        <v>41931</v>
      </c>
      <c r="G1083">
        <v>22</v>
      </c>
      <c r="H1083">
        <v>0</v>
      </c>
      <c r="I1083">
        <v>0</v>
      </c>
    </row>
    <row r="1084" spans="1:9">
      <c r="A1084" t="s">
        <v>14</v>
      </c>
      <c r="B1084" t="s">
        <v>22</v>
      </c>
      <c r="C1084" t="s">
        <v>16</v>
      </c>
      <c r="D1084" t="s">
        <v>35</v>
      </c>
      <c r="E1084" t="s">
        <v>27</v>
      </c>
      <c r="F1084" s="1">
        <v>41931</v>
      </c>
      <c r="G1084">
        <v>22</v>
      </c>
      <c r="H1084">
        <v>0</v>
      </c>
      <c r="I1084">
        <v>0</v>
      </c>
    </row>
    <row r="1085" spans="1:9">
      <c r="A1085" t="s">
        <v>14</v>
      </c>
      <c r="B1085" t="s">
        <v>22</v>
      </c>
      <c r="C1085" t="s">
        <v>16</v>
      </c>
      <c r="D1085" t="s">
        <v>35</v>
      </c>
      <c r="E1085" t="s">
        <v>27</v>
      </c>
      <c r="F1085" s="1">
        <v>41931</v>
      </c>
      <c r="G1085">
        <v>22</v>
      </c>
      <c r="H1085">
        <v>0</v>
      </c>
      <c r="I1085">
        <v>0</v>
      </c>
    </row>
    <row r="1086" spans="1:9">
      <c r="A1086" t="s">
        <v>14</v>
      </c>
      <c r="B1086" t="s">
        <v>22</v>
      </c>
      <c r="C1086" t="s">
        <v>16</v>
      </c>
      <c r="D1086" t="s">
        <v>35</v>
      </c>
      <c r="E1086" t="s">
        <v>27</v>
      </c>
      <c r="F1086" s="1">
        <v>41931</v>
      </c>
      <c r="G1086">
        <v>22</v>
      </c>
      <c r="H1086">
        <v>0</v>
      </c>
      <c r="I1086">
        <v>0</v>
      </c>
    </row>
    <row r="1087" spans="1:9">
      <c r="A1087" t="s">
        <v>14</v>
      </c>
      <c r="B1087" t="s">
        <v>22</v>
      </c>
      <c r="C1087" t="s">
        <v>16</v>
      </c>
      <c r="D1087" t="s">
        <v>35</v>
      </c>
      <c r="E1087" t="s">
        <v>27</v>
      </c>
      <c r="F1087" s="1">
        <v>41931</v>
      </c>
      <c r="G1087">
        <v>22</v>
      </c>
      <c r="H1087">
        <v>0</v>
      </c>
      <c r="I1087">
        <v>0</v>
      </c>
    </row>
    <row r="1088" spans="1:9">
      <c r="A1088" t="s">
        <v>14</v>
      </c>
      <c r="B1088" t="s">
        <v>22</v>
      </c>
      <c r="C1088" t="s">
        <v>16</v>
      </c>
      <c r="D1088" t="s">
        <v>35</v>
      </c>
      <c r="E1088" t="s">
        <v>27</v>
      </c>
      <c r="F1088" s="1">
        <v>41931</v>
      </c>
      <c r="G1088">
        <v>22</v>
      </c>
      <c r="H1088">
        <v>0</v>
      </c>
      <c r="I1088">
        <v>0</v>
      </c>
    </row>
    <row r="1089" spans="1:9">
      <c r="A1089" t="s">
        <v>14</v>
      </c>
      <c r="B1089" t="s">
        <v>22</v>
      </c>
      <c r="C1089" t="s">
        <v>16</v>
      </c>
      <c r="D1089" t="s">
        <v>55</v>
      </c>
      <c r="E1089" t="s">
        <v>27</v>
      </c>
      <c r="F1089" s="1">
        <v>41932</v>
      </c>
      <c r="G1089">
        <v>22</v>
      </c>
      <c r="H1089">
        <v>0</v>
      </c>
      <c r="I1089">
        <v>0</v>
      </c>
    </row>
    <row r="1090" spans="1:9">
      <c r="A1090" t="s">
        <v>14</v>
      </c>
      <c r="B1090" t="s">
        <v>22</v>
      </c>
      <c r="C1090" t="s">
        <v>16</v>
      </c>
      <c r="D1090" t="s">
        <v>55</v>
      </c>
      <c r="E1090" t="s">
        <v>27</v>
      </c>
      <c r="F1090" s="1">
        <v>41932</v>
      </c>
      <c r="G1090">
        <v>22</v>
      </c>
      <c r="H1090">
        <v>0</v>
      </c>
      <c r="I1090">
        <v>0</v>
      </c>
    </row>
    <row r="1091" spans="1:9">
      <c r="A1091" t="s">
        <v>14</v>
      </c>
      <c r="B1091" t="s">
        <v>22</v>
      </c>
      <c r="C1091" t="s">
        <v>16</v>
      </c>
      <c r="D1091" t="s">
        <v>55</v>
      </c>
      <c r="E1091" t="s">
        <v>27</v>
      </c>
      <c r="F1091" s="1">
        <v>41932</v>
      </c>
      <c r="G1091">
        <v>22</v>
      </c>
      <c r="H1091">
        <v>0</v>
      </c>
      <c r="I1091">
        <v>0</v>
      </c>
    </row>
    <row r="1092" spans="1:9">
      <c r="A1092" t="s">
        <v>14</v>
      </c>
      <c r="B1092" t="s">
        <v>22</v>
      </c>
      <c r="C1092" t="s">
        <v>16</v>
      </c>
      <c r="D1092" t="s">
        <v>55</v>
      </c>
      <c r="E1092" t="s">
        <v>27</v>
      </c>
      <c r="F1092" s="1">
        <v>41932</v>
      </c>
      <c r="G1092">
        <v>22</v>
      </c>
      <c r="H1092">
        <v>0</v>
      </c>
      <c r="I1092">
        <v>0</v>
      </c>
    </row>
    <row r="1093" spans="1:9">
      <c r="A1093" t="s">
        <v>14</v>
      </c>
      <c r="B1093" t="s">
        <v>22</v>
      </c>
      <c r="C1093" t="s">
        <v>16</v>
      </c>
      <c r="D1093" t="s">
        <v>55</v>
      </c>
      <c r="E1093" t="s">
        <v>27</v>
      </c>
      <c r="F1093" s="1">
        <v>41932</v>
      </c>
      <c r="G1093">
        <v>22</v>
      </c>
      <c r="H1093">
        <v>0</v>
      </c>
      <c r="I1093">
        <v>0</v>
      </c>
    </row>
    <row r="1094" spans="1:9">
      <c r="A1094" t="s">
        <v>14</v>
      </c>
      <c r="B1094" t="s">
        <v>22</v>
      </c>
      <c r="C1094" t="s">
        <v>16</v>
      </c>
      <c r="D1094" t="s">
        <v>55</v>
      </c>
      <c r="E1094" t="s">
        <v>27</v>
      </c>
      <c r="F1094" s="1">
        <v>41932</v>
      </c>
      <c r="G1094">
        <v>22</v>
      </c>
      <c r="H1094">
        <v>0</v>
      </c>
      <c r="I1094">
        <v>0</v>
      </c>
    </row>
    <row r="1095" spans="1:9">
      <c r="A1095" t="s">
        <v>14</v>
      </c>
      <c r="B1095" t="s">
        <v>22</v>
      </c>
      <c r="C1095" t="s">
        <v>16</v>
      </c>
      <c r="D1095" t="s">
        <v>55</v>
      </c>
      <c r="E1095" t="s">
        <v>27</v>
      </c>
      <c r="F1095" s="1">
        <v>41932</v>
      </c>
      <c r="G1095">
        <v>22</v>
      </c>
      <c r="H1095">
        <v>0</v>
      </c>
      <c r="I1095">
        <v>0</v>
      </c>
    </row>
    <row r="1096" spans="1:9">
      <c r="A1096" t="s">
        <v>14</v>
      </c>
      <c r="B1096" t="s">
        <v>22</v>
      </c>
      <c r="C1096" t="s">
        <v>16</v>
      </c>
      <c r="D1096" t="s">
        <v>55</v>
      </c>
      <c r="E1096" t="s">
        <v>27</v>
      </c>
      <c r="F1096" s="1">
        <v>41932</v>
      </c>
      <c r="G1096">
        <v>22</v>
      </c>
      <c r="H1096">
        <v>0</v>
      </c>
      <c r="I1096">
        <v>0</v>
      </c>
    </row>
    <row r="1097" spans="1:9">
      <c r="A1097" t="s">
        <v>14</v>
      </c>
      <c r="B1097" t="s">
        <v>22</v>
      </c>
      <c r="C1097" t="s">
        <v>16</v>
      </c>
      <c r="D1097" t="s">
        <v>55</v>
      </c>
      <c r="E1097" t="s">
        <v>27</v>
      </c>
      <c r="F1097" s="1">
        <v>41932</v>
      </c>
      <c r="G1097">
        <v>22</v>
      </c>
      <c r="H1097">
        <v>0</v>
      </c>
      <c r="I1097">
        <v>0</v>
      </c>
    </row>
    <row r="1098" spans="1:9">
      <c r="A1098" t="s">
        <v>14</v>
      </c>
      <c r="B1098" t="s">
        <v>22</v>
      </c>
      <c r="C1098" t="s">
        <v>16</v>
      </c>
      <c r="D1098" t="s">
        <v>55</v>
      </c>
      <c r="E1098" t="s">
        <v>27</v>
      </c>
      <c r="F1098" s="1">
        <v>41932</v>
      </c>
      <c r="G1098">
        <v>22</v>
      </c>
      <c r="H1098">
        <v>8.6999999999999993</v>
      </c>
      <c r="I1098">
        <v>2.5</v>
      </c>
    </row>
    <row r="1099" spans="1:9">
      <c r="A1099" t="s">
        <v>14</v>
      </c>
      <c r="B1099" t="s">
        <v>22</v>
      </c>
      <c r="C1099" t="s">
        <v>16</v>
      </c>
      <c r="D1099" t="s">
        <v>55</v>
      </c>
      <c r="E1099" t="s">
        <v>27</v>
      </c>
      <c r="F1099" s="1">
        <v>41932</v>
      </c>
      <c r="G1099">
        <v>23</v>
      </c>
      <c r="H1099">
        <v>0</v>
      </c>
      <c r="I1099">
        <v>0</v>
      </c>
    </row>
    <row r="1100" spans="1:9">
      <c r="A1100" t="s">
        <v>14</v>
      </c>
      <c r="B1100" t="s">
        <v>22</v>
      </c>
      <c r="C1100" t="s">
        <v>16</v>
      </c>
      <c r="D1100" t="s">
        <v>55</v>
      </c>
      <c r="E1100" t="s">
        <v>27</v>
      </c>
      <c r="F1100" s="1">
        <v>41932</v>
      </c>
      <c r="G1100">
        <v>23</v>
      </c>
      <c r="H1100">
        <v>0</v>
      </c>
      <c r="I1100">
        <v>0</v>
      </c>
    </row>
    <row r="1101" spans="1:9">
      <c r="A1101" t="s">
        <v>14</v>
      </c>
      <c r="B1101" t="s">
        <v>22</v>
      </c>
      <c r="C1101" t="s">
        <v>16</v>
      </c>
      <c r="D1101" t="s">
        <v>55</v>
      </c>
      <c r="E1101" t="s">
        <v>27</v>
      </c>
      <c r="F1101" s="1">
        <v>41932</v>
      </c>
      <c r="G1101">
        <v>23</v>
      </c>
      <c r="H1101">
        <v>0</v>
      </c>
      <c r="I1101">
        <v>0</v>
      </c>
    </row>
    <row r="1102" spans="1:9">
      <c r="A1102" t="s">
        <v>14</v>
      </c>
      <c r="B1102" t="s">
        <v>22</v>
      </c>
      <c r="C1102" t="s">
        <v>16</v>
      </c>
      <c r="D1102" t="s">
        <v>55</v>
      </c>
      <c r="E1102" t="s">
        <v>27</v>
      </c>
      <c r="F1102" s="1">
        <v>41932</v>
      </c>
      <c r="G1102">
        <v>23</v>
      </c>
      <c r="H1102">
        <v>0</v>
      </c>
      <c r="I1102">
        <v>0</v>
      </c>
    </row>
    <row r="1103" spans="1:9">
      <c r="A1103" t="s">
        <v>14</v>
      </c>
      <c r="B1103" t="s">
        <v>22</v>
      </c>
      <c r="C1103" t="s">
        <v>16</v>
      </c>
      <c r="D1103" t="s">
        <v>55</v>
      </c>
      <c r="E1103" t="s">
        <v>27</v>
      </c>
      <c r="F1103" s="1">
        <v>41932</v>
      </c>
      <c r="G1103">
        <v>23</v>
      </c>
      <c r="H1103">
        <v>0</v>
      </c>
      <c r="I1103">
        <v>0</v>
      </c>
    </row>
    <row r="1104" spans="1:9">
      <c r="A1104" t="s">
        <v>14</v>
      </c>
      <c r="B1104" t="s">
        <v>22</v>
      </c>
      <c r="C1104" t="s">
        <v>16</v>
      </c>
      <c r="D1104" t="s">
        <v>55</v>
      </c>
      <c r="E1104" t="s">
        <v>27</v>
      </c>
      <c r="F1104" s="1">
        <v>41932</v>
      </c>
      <c r="G1104">
        <v>23</v>
      </c>
      <c r="H1104">
        <v>0</v>
      </c>
      <c r="I1104">
        <v>0</v>
      </c>
    </row>
    <row r="1105" spans="1:9">
      <c r="A1105" t="s">
        <v>14</v>
      </c>
      <c r="B1105" t="s">
        <v>22</v>
      </c>
      <c r="C1105" t="s">
        <v>16</v>
      </c>
      <c r="D1105" t="s">
        <v>55</v>
      </c>
      <c r="E1105" t="s">
        <v>27</v>
      </c>
      <c r="F1105" s="1">
        <v>41932</v>
      </c>
      <c r="G1105">
        <v>23</v>
      </c>
      <c r="H1105">
        <v>0</v>
      </c>
      <c r="I1105">
        <v>0</v>
      </c>
    </row>
    <row r="1106" spans="1:9">
      <c r="A1106" t="s">
        <v>14</v>
      </c>
      <c r="B1106" t="s">
        <v>22</v>
      </c>
      <c r="C1106" t="s">
        <v>16</v>
      </c>
      <c r="D1106" t="s">
        <v>55</v>
      </c>
      <c r="E1106" t="s">
        <v>27</v>
      </c>
      <c r="F1106" s="1">
        <v>41932</v>
      </c>
      <c r="G1106">
        <v>23</v>
      </c>
      <c r="H1106">
        <v>0</v>
      </c>
      <c r="I1106">
        <v>0</v>
      </c>
    </row>
    <row r="1107" spans="1:9">
      <c r="A1107" t="s">
        <v>14</v>
      </c>
      <c r="B1107" t="s">
        <v>22</v>
      </c>
      <c r="C1107" t="s">
        <v>16</v>
      </c>
      <c r="D1107" t="s">
        <v>55</v>
      </c>
      <c r="E1107" t="s">
        <v>27</v>
      </c>
      <c r="F1107" s="1">
        <v>41933</v>
      </c>
      <c r="G1107">
        <v>23</v>
      </c>
      <c r="H1107">
        <v>0</v>
      </c>
      <c r="I1107">
        <v>0</v>
      </c>
    </row>
    <row r="1108" spans="1:9">
      <c r="A1108" t="s">
        <v>14</v>
      </c>
      <c r="B1108" t="s">
        <v>22</v>
      </c>
      <c r="C1108" t="s">
        <v>16</v>
      </c>
      <c r="D1108" t="s">
        <v>55</v>
      </c>
      <c r="E1108" t="s">
        <v>27</v>
      </c>
      <c r="F1108" s="1">
        <v>41933</v>
      </c>
      <c r="G1108">
        <v>23</v>
      </c>
      <c r="H1108">
        <v>0</v>
      </c>
      <c r="I1108">
        <v>0</v>
      </c>
    </row>
    <row r="1109" spans="1:9">
      <c r="A1109" t="s">
        <v>14</v>
      </c>
      <c r="B1109" t="s">
        <v>22</v>
      </c>
      <c r="C1109" t="s">
        <v>16</v>
      </c>
      <c r="D1109" t="s">
        <v>55</v>
      </c>
      <c r="E1109" t="s">
        <v>27</v>
      </c>
      <c r="F1109" s="1">
        <v>41933</v>
      </c>
      <c r="G1109">
        <v>23</v>
      </c>
      <c r="H1109">
        <v>0</v>
      </c>
      <c r="I1109">
        <v>0</v>
      </c>
    </row>
    <row r="1110" spans="1:9">
      <c r="A1110" t="s">
        <v>14</v>
      </c>
      <c r="B1110" t="s">
        <v>22</v>
      </c>
      <c r="C1110" t="s">
        <v>16</v>
      </c>
      <c r="D1110" t="s">
        <v>55</v>
      </c>
      <c r="E1110" t="s">
        <v>27</v>
      </c>
      <c r="F1110" s="1">
        <v>41933</v>
      </c>
      <c r="G1110">
        <v>23</v>
      </c>
      <c r="H1110">
        <v>0</v>
      </c>
      <c r="I1110">
        <v>0</v>
      </c>
    </row>
    <row r="1111" spans="1:9">
      <c r="A1111" t="s">
        <v>14</v>
      </c>
      <c r="B1111" t="s">
        <v>22</v>
      </c>
      <c r="C1111" t="s">
        <v>16</v>
      </c>
      <c r="D1111" t="s">
        <v>55</v>
      </c>
      <c r="E1111" t="s">
        <v>27</v>
      </c>
      <c r="F1111" s="1">
        <v>41933</v>
      </c>
      <c r="G1111">
        <v>23</v>
      </c>
      <c r="H1111">
        <v>0</v>
      </c>
      <c r="I1111">
        <v>0</v>
      </c>
    </row>
    <row r="1112" spans="1:9">
      <c r="A1112" t="s">
        <v>14</v>
      </c>
      <c r="B1112" t="s">
        <v>22</v>
      </c>
      <c r="C1112" t="s">
        <v>16</v>
      </c>
      <c r="D1112" t="s">
        <v>55</v>
      </c>
      <c r="E1112" t="s">
        <v>27</v>
      </c>
      <c r="F1112" s="1">
        <v>41933</v>
      </c>
      <c r="G1112">
        <v>23</v>
      </c>
      <c r="H1112">
        <v>0</v>
      </c>
      <c r="I1112">
        <v>0</v>
      </c>
    </row>
    <row r="1113" spans="1:9">
      <c r="A1113" t="s">
        <v>14</v>
      </c>
      <c r="B1113" t="s">
        <v>22</v>
      </c>
      <c r="C1113" t="s">
        <v>16</v>
      </c>
      <c r="D1113" t="s">
        <v>55</v>
      </c>
      <c r="E1113" t="s">
        <v>27</v>
      </c>
      <c r="F1113" s="1">
        <v>41933</v>
      </c>
      <c r="G1113">
        <v>23</v>
      </c>
      <c r="H1113">
        <v>0</v>
      </c>
      <c r="I1113">
        <v>0</v>
      </c>
    </row>
    <row r="1114" spans="1:9">
      <c r="A1114" t="s">
        <v>14</v>
      </c>
      <c r="B1114" t="s">
        <v>22</v>
      </c>
      <c r="C1114" t="s">
        <v>16</v>
      </c>
      <c r="D1114" t="s">
        <v>55</v>
      </c>
      <c r="E1114" t="s">
        <v>27</v>
      </c>
      <c r="F1114" s="1">
        <v>41933</v>
      </c>
      <c r="G1114">
        <v>23</v>
      </c>
      <c r="H1114">
        <v>0</v>
      </c>
      <c r="I1114">
        <v>0</v>
      </c>
    </row>
    <row r="1115" spans="1:9">
      <c r="A1115" t="s">
        <v>14</v>
      </c>
      <c r="B1115" t="s">
        <v>22</v>
      </c>
      <c r="C1115" t="s">
        <v>16</v>
      </c>
      <c r="D1115" t="s">
        <v>55</v>
      </c>
      <c r="E1115" t="s">
        <v>27</v>
      </c>
      <c r="F1115" s="1">
        <v>41933</v>
      </c>
      <c r="G1115">
        <v>23</v>
      </c>
      <c r="H1115">
        <v>0</v>
      </c>
      <c r="I1115">
        <v>0</v>
      </c>
    </row>
    <row r="1116" spans="1:9">
      <c r="A1116" t="s">
        <v>14</v>
      </c>
      <c r="B1116" t="s">
        <v>22</v>
      </c>
      <c r="C1116" t="s">
        <v>16</v>
      </c>
      <c r="D1116" t="s">
        <v>55</v>
      </c>
      <c r="E1116" t="s">
        <v>27</v>
      </c>
      <c r="F1116" s="1">
        <v>41933</v>
      </c>
      <c r="G1116">
        <v>23</v>
      </c>
      <c r="H1116">
        <v>0</v>
      </c>
      <c r="I1116">
        <v>0</v>
      </c>
    </row>
    <row r="1117" spans="1:9">
      <c r="A1117" t="s">
        <v>14</v>
      </c>
      <c r="B1117" t="s">
        <v>22</v>
      </c>
      <c r="C1117" t="s">
        <v>16</v>
      </c>
      <c r="D1117" t="s">
        <v>55</v>
      </c>
      <c r="E1117" t="s">
        <v>27</v>
      </c>
      <c r="F1117" s="1">
        <v>41933</v>
      </c>
      <c r="G1117">
        <v>23</v>
      </c>
      <c r="H1117">
        <v>0</v>
      </c>
      <c r="I1117">
        <v>0</v>
      </c>
    </row>
    <row r="1118" spans="1:9">
      <c r="A1118" t="s">
        <v>14</v>
      </c>
      <c r="B1118" t="s">
        <v>22</v>
      </c>
      <c r="C1118" t="s">
        <v>16</v>
      </c>
      <c r="D1118" t="s">
        <v>55</v>
      </c>
      <c r="E1118" t="s">
        <v>27</v>
      </c>
      <c r="F1118" s="1">
        <v>41933</v>
      </c>
      <c r="G1118">
        <v>23</v>
      </c>
      <c r="H1118">
        <v>0</v>
      </c>
      <c r="I1118">
        <v>0</v>
      </c>
    </row>
    <row r="1119" spans="1:9">
      <c r="A1119" t="s">
        <v>14</v>
      </c>
      <c r="B1119" t="s">
        <v>22</v>
      </c>
      <c r="C1119" t="s">
        <v>16</v>
      </c>
      <c r="D1119" t="s">
        <v>55</v>
      </c>
      <c r="E1119" t="s">
        <v>27</v>
      </c>
      <c r="F1119" s="1">
        <v>41932</v>
      </c>
      <c r="G1119">
        <v>23</v>
      </c>
      <c r="H1119">
        <v>11.6</v>
      </c>
      <c r="I1119">
        <v>2</v>
      </c>
    </row>
    <row r="1120" spans="1:9">
      <c r="A1120" t="s">
        <v>14</v>
      </c>
      <c r="B1120" t="s">
        <v>22</v>
      </c>
      <c r="C1120" t="s">
        <v>16</v>
      </c>
      <c r="D1120" t="s">
        <v>35</v>
      </c>
      <c r="E1120" t="s">
        <v>27</v>
      </c>
      <c r="F1120" s="1">
        <v>41931</v>
      </c>
      <c r="G1120">
        <v>24</v>
      </c>
      <c r="H1120">
        <v>0</v>
      </c>
      <c r="I1120">
        <v>0</v>
      </c>
    </row>
    <row r="1121" spans="1:9">
      <c r="A1121" t="s">
        <v>14</v>
      </c>
      <c r="B1121" t="s">
        <v>22</v>
      </c>
      <c r="C1121" t="s">
        <v>16</v>
      </c>
      <c r="D1121" t="s">
        <v>35</v>
      </c>
      <c r="E1121" t="s">
        <v>27</v>
      </c>
      <c r="F1121" s="1">
        <v>41931</v>
      </c>
      <c r="G1121">
        <v>24</v>
      </c>
      <c r="H1121">
        <v>0</v>
      </c>
      <c r="I1121">
        <v>0</v>
      </c>
    </row>
    <row r="1122" spans="1:9">
      <c r="A1122" t="s">
        <v>14</v>
      </c>
      <c r="B1122" t="s">
        <v>22</v>
      </c>
      <c r="C1122" t="s">
        <v>16</v>
      </c>
      <c r="D1122" t="s">
        <v>35</v>
      </c>
      <c r="E1122" t="s">
        <v>27</v>
      </c>
      <c r="F1122" s="1">
        <v>41931</v>
      </c>
      <c r="G1122">
        <v>24</v>
      </c>
      <c r="H1122">
        <v>0</v>
      </c>
      <c r="I1122">
        <v>0</v>
      </c>
    </row>
    <row r="1123" spans="1:9">
      <c r="A1123" t="s">
        <v>14</v>
      </c>
      <c r="B1123" t="s">
        <v>22</v>
      </c>
      <c r="C1123" t="s">
        <v>16</v>
      </c>
      <c r="D1123" t="s">
        <v>35</v>
      </c>
      <c r="E1123" t="s">
        <v>27</v>
      </c>
      <c r="F1123" s="1">
        <v>41931</v>
      </c>
      <c r="G1123">
        <v>24</v>
      </c>
      <c r="H1123">
        <v>0</v>
      </c>
      <c r="I1123">
        <v>0</v>
      </c>
    </row>
    <row r="1124" spans="1:9">
      <c r="A1124" t="s">
        <v>14</v>
      </c>
      <c r="B1124" t="s">
        <v>22</v>
      </c>
      <c r="C1124" t="s">
        <v>16</v>
      </c>
      <c r="D1124" t="s">
        <v>35</v>
      </c>
      <c r="E1124" t="s">
        <v>27</v>
      </c>
      <c r="F1124" s="1">
        <v>41931</v>
      </c>
      <c r="G1124">
        <v>24</v>
      </c>
      <c r="H1124">
        <v>0</v>
      </c>
      <c r="I1124">
        <v>0</v>
      </c>
    </row>
    <row r="1125" spans="1:9">
      <c r="A1125" t="s">
        <v>14</v>
      </c>
      <c r="B1125" t="s">
        <v>22</v>
      </c>
      <c r="C1125" t="s">
        <v>16</v>
      </c>
      <c r="D1125" t="s">
        <v>35</v>
      </c>
      <c r="E1125" t="s">
        <v>27</v>
      </c>
      <c r="F1125" s="1">
        <v>41931</v>
      </c>
      <c r="G1125">
        <v>24</v>
      </c>
      <c r="H1125">
        <v>0</v>
      </c>
      <c r="I1125">
        <v>0</v>
      </c>
    </row>
    <row r="1126" spans="1:9">
      <c r="A1126" t="s">
        <v>14</v>
      </c>
      <c r="B1126" t="s">
        <v>22</v>
      </c>
      <c r="C1126" t="s">
        <v>16</v>
      </c>
      <c r="D1126" t="s">
        <v>35</v>
      </c>
      <c r="E1126" t="s">
        <v>27</v>
      </c>
      <c r="F1126" s="1">
        <v>41931</v>
      </c>
      <c r="G1126">
        <v>24</v>
      </c>
      <c r="H1126">
        <v>0</v>
      </c>
      <c r="I1126">
        <v>0</v>
      </c>
    </row>
    <row r="1127" spans="1:9">
      <c r="A1127" t="s">
        <v>14</v>
      </c>
      <c r="B1127" t="s">
        <v>22</v>
      </c>
      <c r="C1127" t="s">
        <v>16</v>
      </c>
      <c r="D1127" t="s">
        <v>35</v>
      </c>
      <c r="E1127" t="s">
        <v>27</v>
      </c>
      <c r="F1127" s="1">
        <v>41931</v>
      </c>
      <c r="G1127">
        <v>24</v>
      </c>
      <c r="H1127">
        <v>0</v>
      </c>
      <c r="I1127">
        <v>0</v>
      </c>
    </row>
    <row r="1128" spans="1:9">
      <c r="A1128" t="s">
        <v>14</v>
      </c>
      <c r="B1128" t="s">
        <v>22</v>
      </c>
      <c r="C1128" t="s">
        <v>16</v>
      </c>
      <c r="D1128" t="s">
        <v>35</v>
      </c>
      <c r="E1128" t="s">
        <v>27</v>
      </c>
      <c r="F1128" s="1">
        <v>41931</v>
      </c>
      <c r="G1128">
        <v>24</v>
      </c>
      <c r="H1128">
        <v>0</v>
      </c>
      <c r="I1128">
        <v>0</v>
      </c>
    </row>
    <row r="1129" spans="1:9">
      <c r="A1129" t="s">
        <v>14</v>
      </c>
      <c r="B1129" t="s">
        <v>22</v>
      </c>
      <c r="C1129" t="s">
        <v>16</v>
      </c>
      <c r="D1129" t="s">
        <v>35</v>
      </c>
      <c r="E1129" t="s">
        <v>27</v>
      </c>
      <c r="F1129" s="1">
        <v>41931</v>
      </c>
      <c r="G1129">
        <v>24</v>
      </c>
      <c r="H1129">
        <v>0</v>
      </c>
      <c r="I1129">
        <v>0</v>
      </c>
    </row>
    <row r="1130" spans="1:9">
      <c r="A1130" t="s">
        <v>14</v>
      </c>
      <c r="B1130" t="s">
        <v>22</v>
      </c>
      <c r="C1130" t="s">
        <v>16</v>
      </c>
      <c r="D1130" t="s">
        <v>35</v>
      </c>
      <c r="E1130" t="s">
        <v>27</v>
      </c>
      <c r="F1130" s="1">
        <v>41931</v>
      </c>
      <c r="G1130">
        <v>24</v>
      </c>
      <c r="H1130">
        <v>0</v>
      </c>
      <c r="I1130">
        <v>0</v>
      </c>
    </row>
    <row r="1131" spans="1:9">
      <c r="A1131" t="s">
        <v>14</v>
      </c>
      <c r="B1131" t="s">
        <v>22</v>
      </c>
      <c r="C1131" t="s">
        <v>16</v>
      </c>
      <c r="D1131" t="s">
        <v>35</v>
      </c>
      <c r="E1131" t="s">
        <v>27</v>
      </c>
      <c r="F1131" s="1">
        <v>41931</v>
      </c>
      <c r="G1131">
        <v>24</v>
      </c>
      <c r="H1131">
        <v>0</v>
      </c>
      <c r="I1131">
        <v>0</v>
      </c>
    </row>
    <row r="1132" spans="1:9">
      <c r="A1132" t="s">
        <v>14</v>
      </c>
      <c r="B1132" t="s">
        <v>22</v>
      </c>
      <c r="C1132" t="s">
        <v>16</v>
      </c>
      <c r="D1132" t="s">
        <v>35</v>
      </c>
      <c r="E1132" t="s">
        <v>27</v>
      </c>
      <c r="F1132" s="1">
        <v>41931</v>
      </c>
      <c r="G1132">
        <v>24</v>
      </c>
      <c r="H1132">
        <v>0</v>
      </c>
      <c r="I1132">
        <v>0</v>
      </c>
    </row>
    <row r="1133" spans="1:9">
      <c r="A1133" t="s">
        <v>14</v>
      </c>
      <c r="B1133" t="s">
        <v>22</v>
      </c>
      <c r="C1133" t="s">
        <v>16</v>
      </c>
      <c r="D1133" t="s">
        <v>35</v>
      </c>
      <c r="E1133" t="s">
        <v>27</v>
      </c>
      <c r="F1133" s="1">
        <v>41931</v>
      </c>
      <c r="G1133">
        <v>24</v>
      </c>
      <c r="H1133">
        <v>0</v>
      </c>
      <c r="I1133">
        <v>0</v>
      </c>
    </row>
    <row r="1134" spans="1:9">
      <c r="A1134" t="s">
        <v>14</v>
      </c>
      <c r="B1134" t="s">
        <v>22</v>
      </c>
      <c r="C1134" t="s">
        <v>16</v>
      </c>
      <c r="D1134" t="s">
        <v>35</v>
      </c>
      <c r="E1134" t="s">
        <v>27</v>
      </c>
      <c r="F1134" s="1">
        <v>41931</v>
      </c>
      <c r="G1134">
        <v>24</v>
      </c>
      <c r="H1134">
        <v>0</v>
      </c>
      <c r="I1134">
        <v>0</v>
      </c>
    </row>
    <row r="1135" spans="1:9">
      <c r="A1135" t="s">
        <v>14</v>
      </c>
      <c r="B1135" t="s">
        <v>22</v>
      </c>
      <c r="C1135" t="s">
        <v>16</v>
      </c>
      <c r="D1135" t="s">
        <v>35</v>
      </c>
      <c r="E1135" t="s">
        <v>27</v>
      </c>
      <c r="F1135" s="1">
        <v>41931</v>
      </c>
      <c r="G1135">
        <v>24</v>
      </c>
      <c r="H1135">
        <v>0</v>
      </c>
      <c r="I1135">
        <v>0</v>
      </c>
    </row>
    <row r="1136" spans="1:9">
      <c r="A1136" t="s">
        <v>14</v>
      </c>
      <c r="B1136" t="s">
        <v>22</v>
      </c>
      <c r="C1136" t="s">
        <v>16</v>
      </c>
      <c r="D1136" t="s">
        <v>35</v>
      </c>
      <c r="E1136" t="s">
        <v>27</v>
      </c>
      <c r="F1136" s="1">
        <v>41931</v>
      </c>
      <c r="G1136">
        <v>24</v>
      </c>
      <c r="H1136">
        <v>0</v>
      </c>
      <c r="I1136">
        <v>0</v>
      </c>
    </row>
    <row r="1137" spans="1:9">
      <c r="A1137" t="s">
        <v>14</v>
      </c>
      <c r="B1137" t="s">
        <v>22</v>
      </c>
      <c r="C1137" t="s">
        <v>16</v>
      </c>
      <c r="D1137" t="s">
        <v>35</v>
      </c>
      <c r="E1137" t="s">
        <v>27</v>
      </c>
      <c r="F1137" s="1">
        <v>41931</v>
      </c>
      <c r="G1137">
        <v>24</v>
      </c>
      <c r="H1137">
        <v>0</v>
      </c>
      <c r="I1137">
        <v>0</v>
      </c>
    </row>
    <row r="1138" spans="1:9">
      <c r="A1138" t="s">
        <v>14</v>
      </c>
      <c r="B1138" t="s">
        <v>22</v>
      </c>
      <c r="C1138" t="s">
        <v>16</v>
      </c>
      <c r="D1138" t="s">
        <v>35</v>
      </c>
      <c r="E1138" t="s">
        <v>27</v>
      </c>
      <c r="F1138" s="1">
        <v>41931</v>
      </c>
      <c r="G1138">
        <v>24</v>
      </c>
      <c r="H1138">
        <v>0</v>
      </c>
      <c r="I1138">
        <v>0</v>
      </c>
    </row>
    <row r="1139" spans="1:9">
      <c r="A1139" t="s">
        <v>14</v>
      </c>
      <c r="B1139" t="s">
        <v>22</v>
      </c>
      <c r="C1139" t="s">
        <v>16</v>
      </c>
      <c r="D1139" t="s">
        <v>35</v>
      </c>
      <c r="E1139" t="s">
        <v>27</v>
      </c>
      <c r="F1139" s="1">
        <v>41931</v>
      </c>
      <c r="G1139">
        <v>24</v>
      </c>
      <c r="H1139">
        <v>0</v>
      </c>
      <c r="I1139">
        <v>0</v>
      </c>
    </row>
    <row r="1140" spans="1:9">
      <c r="A1140" t="s">
        <v>14</v>
      </c>
      <c r="B1140" t="s">
        <v>22</v>
      </c>
      <c r="C1140" t="s">
        <v>16</v>
      </c>
      <c r="D1140" t="s">
        <v>35</v>
      </c>
      <c r="E1140" t="s">
        <v>27</v>
      </c>
      <c r="F1140" s="1">
        <v>41931</v>
      </c>
      <c r="G1140">
        <v>24</v>
      </c>
      <c r="H1140">
        <v>0</v>
      </c>
      <c r="I1140">
        <v>0</v>
      </c>
    </row>
    <row r="1141" spans="1:9">
      <c r="A1141" t="s">
        <v>14</v>
      </c>
      <c r="B1141" t="s">
        <v>22</v>
      </c>
      <c r="C1141" t="s">
        <v>16</v>
      </c>
      <c r="D1141" t="s">
        <v>35</v>
      </c>
      <c r="E1141" t="s">
        <v>27</v>
      </c>
      <c r="F1141" s="1">
        <v>41931</v>
      </c>
      <c r="G1141">
        <v>24</v>
      </c>
      <c r="H1141">
        <v>0</v>
      </c>
      <c r="I1141">
        <v>0</v>
      </c>
    </row>
    <row r="1142" spans="1:9">
      <c r="A1142" t="s">
        <v>14</v>
      </c>
      <c r="B1142" t="s">
        <v>22</v>
      </c>
      <c r="C1142" t="s">
        <v>16</v>
      </c>
      <c r="D1142" t="s">
        <v>35</v>
      </c>
      <c r="E1142" t="s">
        <v>27</v>
      </c>
      <c r="F1142" s="1">
        <v>41931</v>
      </c>
      <c r="G1142">
        <v>24</v>
      </c>
      <c r="H1142">
        <v>0</v>
      </c>
      <c r="I1142">
        <v>0</v>
      </c>
    </row>
    <row r="1143" spans="1:9">
      <c r="A1143" t="s">
        <v>14</v>
      </c>
      <c r="B1143" t="s">
        <v>22</v>
      </c>
      <c r="C1143" t="s">
        <v>16</v>
      </c>
      <c r="D1143" t="s">
        <v>35</v>
      </c>
      <c r="E1143" t="s">
        <v>27</v>
      </c>
      <c r="F1143" s="1">
        <v>41931</v>
      </c>
      <c r="G1143">
        <v>24</v>
      </c>
      <c r="H1143">
        <v>0</v>
      </c>
      <c r="I1143">
        <v>0</v>
      </c>
    </row>
    <row r="1144" spans="1:9">
      <c r="A1144" t="s">
        <v>14</v>
      </c>
      <c r="B1144" t="s">
        <v>22</v>
      </c>
      <c r="C1144" t="s">
        <v>16</v>
      </c>
      <c r="D1144" t="s">
        <v>35</v>
      </c>
      <c r="E1144" t="s">
        <v>27</v>
      </c>
      <c r="F1144" s="1">
        <v>41931</v>
      </c>
      <c r="G1144">
        <v>24</v>
      </c>
      <c r="H1144">
        <v>0</v>
      </c>
      <c r="I1144">
        <v>0</v>
      </c>
    </row>
    <row r="1145" spans="1:9">
      <c r="A1145" t="s">
        <v>14</v>
      </c>
      <c r="B1145" t="s">
        <v>22</v>
      </c>
      <c r="C1145" t="s">
        <v>16</v>
      </c>
      <c r="D1145" t="s">
        <v>35</v>
      </c>
      <c r="E1145" t="s">
        <v>27</v>
      </c>
      <c r="F1145" s="1">
        <v>41931</v>
      </c>
      <c r="G1145">
        <v>24</v>
      </c>
      <c r="H1145">
        <v>0</v>
      </c>
      <c r="I1145">
        <v>0</v>
      </c>
    </row>
    <row r="1146" spans="1:9">
      <c r="A1146" t="s">
        <v>14</v>
      </c>
      <c r="B1146" t="s">
        <v>22</v>
      </c>
      <c r="C1146" t="s">
        <v>16</v>
      </c>
      <c r="D1146" t="s">
        <v>55</v>
      </c>
      <c r="E1146" t="s">
        <v>27</v>
      </c>
      <c r="F1146" s="1">
        <v>41932</v>
      </c>
      <c r="G1146">
        <v>24</v>
      </c>
      <c r="H1146">
        <v>0</v>
      </c>
      <c r="I1146">
        <v>0</v>
      </c>
    </row>
    <row r="1147" spans="1:9">
      <c r="A1147" t="s">
        <v>14</v>
      </c>
      <c r="B1147" t="s">
        <v>22</v>
      </c>
      <c r="C1147" t="s">
        <v>16</v>
      </c>
      <c r="D1147" t="s">
        <v>55</v>
      </c>
      <c r="E1147" t="s">
        <v>27</v>
      </c>
      <c r="F1147" s="1">
        <v>41932</v>
      </c>
      <c r="G1147">
        <v>24</v>
      </c>
      <c r="H1147">
        <v>0</v>
      </c>
      <c r="I1147">
        <v>0</v>
      </c>
    </row>
    <row r="1148" spans="1:9">
      <c r="A1148" t="s">
        <v>14</v>
      </c>
      <c r="B1148" t="s">
        <v>22</v>
      </c>
      <c r="C1148" t="s">
        <v>16</v>
      </c>
      <c r="D1148" t="s">
        <v>55</v>
      </c>
      <c r="E1148" t="s">
        <v>27</v>
      </c>
      <c r="F1148" s="1">
        <v>41932</v>
      </c>
      <c r="G1148">
        <v>24</v>
      </c>
      <c r="H1148">
        <v>0</v>
      </c>
      <c r="I1148">
        <v>0</v>
      </c>
    </row>
    <row r="1149" spans="1:9">
      <c r="A1149" t="s">
        <v>14</v>
      </c>
      <c r="B1149" t="s">
        <v>22</v>
      </c>
      <c r="C1149" t="s">
        <v>16</v>
      </c>
      <c r="D1149" t="s">
        <v>55</v>
      </c>
      <c r="E1149" t="s">
        <v>27</v>
      </c>
      <c r="F1149" s="1">
        <v>41932</v>
      </c>
      <c r="G1149">
        <v>24</v>
      </c>
      <c r="H1149">
        <v>0</v>
      </c>
      <c r="I1149">
        <v>0</v>
      </c>
    </row>
    <row r="1150" spans="1:9">
      <c r="A1150" t="s">
        <v>14</v>
      </c>
      <c r="B1150" t="s">
        <v>22</v>
      </c>
      <c r="C1150" t="s">
        <v>16</v>
      </c>
      <c r="D1150" t="s">
        <v>55</v>
      </c>
      <c r="E1150" t="s">
        <v>27</v>
      </c>
      <c r="F1150" s="1">
        <v>41932</v>
      </c>
      <c r="G1150">
        <v>24</v>
      </c>
      <c r="H1150">
        <v>0</v>
      </c>
      <c r="I1150">
        <v>0</v>
      </c>
    </row>
    <row r="1151" spans="1:9">
      <c r="A1151" t="s">
        <v>14</v>
      </c>
      <c r="B1151" t="s">
        <v>22</v>
      </c>
      <c r="C1151" t="s">
        <v>16</v>
      </c>
      <c r="D1151" t="s">
        <v>55</v>
      </c>
      <c r="E1151" t="s">
        <v>27</v>
      </c>
      <c r="F1151" s="1">
        <v>41932</v>
      </c>
      <c r="G1151">
        <v>24</v>
      </c>
      <c r="H1151">
        <v>0</v>
      </c>
      <c r="I1151">
        <v>0</v>
      </c>
    </row>
    <row r="1152" spans="1:9">
      <c r="A1152" t="s">
        <v>14</v>
      </c>
      <c r="B1152" t="s">
        <v>22</v>
      </c>
      <c r="C1152" t="s">
        <v>16</v>
      </c>
      <c r="D1152" t="s">
        <v>55</v>
      </c>
      <c r="E1152" t="s">
        <v>27</v>
      </c>
      <c r="F1152" s="1">
        <v>41932</v>
      </c>
      <c r="G1152">
        <v>24</v>
      </c>
      <c r="H1152">
        <v>0</v>
      </c>
      <c r="I1152">
        <v>0</v>
      </c>
    </row>
    <row r="1153" spans="1:9">
      <c r="A1153" t="s">
        <v>14</v>
      </c>
      <c r="B1153" t="s">
        <v>22</v>
      </c>
      <c r="C1153" t="s">
        <v>16</v>
      </c>
      <c r="D1153" t="s">
        <v>55</v>
      </c>
      <c r="E1153" t="s">
        <v>27</v>
      </c>
      <c r="F1153" s="1">
        <v>41932</v>
      </c>
      <c r="G1153">
        <v>24</v>
      </c>
      <c r="H1153">
        <v>0</v>
      </c>
      <c r="I1153">
        <v>0</v>
      </c>
    </row>
    <row r="1154" spans="1:9">
      <c r="A1154" t="s">
        <v>14</v>
      </c>
      <c r="B1154" t="s">
        <v>22</v>
      </c>
      <c r="C1154" t="s">
        <v>16</v>
      </c>
      <c r="D1154" t="s">
        <v>55</v>
      </c>
      <c r="E1154" t="s">
        <v>27</v>
      </c>
      <c r="F1154" s="1">
        <v>41932</v>
      </c>
      <c r="G1154">
        <v>24</v>
      </c>
      <c r="H1154">
        <v>0</v>
      </c>
      <c r="I1154">
        <v>0</v>
      </c>
    </row>
    <row r="1155" spans="1:9">
      <c r="A1155" t="s">
        <v>14</v>
      </c>
      <c r="B1155" t="s">
        <v>22</v>
      </c>
      <c r="C1155" t="s">
        <v>16</v>
      </c>
      <c r="D1155" t="s">
        <v>55</v>
      </c>
      <c r="E1155" t="s">
        <v>27</v>
      </c>
      <c r="F1155" s="1">
        <v>41933</v>
      </c>
      <c r="G1155">
        <v>25</v>
      </c>
      <c r="H1155">
        <v>0</v>
      </c>
      <c r="I1155">
        <v>0</v>
      </c>
    </row>
    <row r="1156" spans="1:9">
      <c r="A1156" t="s">
        <v>14</v>
      </c>
      <c r="B1156" t="s">
        <v>22</v>
      </c>
      <c r="C1156" t="s">
        <v>16</v>
      </c>
      <c r="D1156" t="s">
        <v>55</v>
      </c>
      <c r="E1156" t="s">
        <v>27</v>
      </c>
      <c r="F1156" s="1">
        <v>41933</v>
      </c>
      <c r="G1156">
        <v>25</v>
      </c>
      <c r="H1156">
        <v>0</v>
      </c>
      <c r="I1156">
        <v>0</v>
      </c>
    </row>
    <row r="1157" spans="1:9">
      <c r="A1157" t="s">
        <v>14</v>
      </c>
      <c r="B1157" t="s">
        <v>22</v>
      </c>
      <c r="C1157" t="s">
        <v>16</v>
      </c>
      <c r="D1157" t="s">
        <v>55</v>
      </c>
      <c r="E1157" t="s">
        <v>27</v>
      </c>
      <c r="F1157" s="1">
        <v>41933</v>
      </c>
      <c r="G1157">
        <v>25</v>
      </c>
      <c r="H1157">
        <v>0</v>
      </c>
      <c r="I1157">
        <v>0</v>
      </c>
    </row>
    <row r="1158" spans="1:9">
      <c r="A1158" t="s">
        <v>14</v>
      </c>
      <c r="B1158" t="s">
        <v>22</v>
      </c>
      <c r="C1158" t="s">
        <v>16</v>
      </c>
      <c r="D1158" t="s">
        <v>55</v>
      </c>
      <c r="E1158" t="s">
        <v>27</v>
      </c>
      <c r="F1158" s="1">
        <v>41933</v>
      </c>
      <c r="G1158">
        <v>25</v>
      </c>
      <c r="H1158">
        <v>0</v>
      </c>
      <c r="I1158">
        <v>0</v>
      </c>
    </row>
    <row r="1159" spans="1:9">
      <c r="A1159" t="s">
        <v>14</v>
      </c>
      <c r="B1159" t="s">
        <v>22</v>
      </c>
      <c r="C1159" t="s">
        <v>16</v>
      </c>
      <c r="D1159" t="s">
        <v>55</v>
      </c>
      <c r="E1159" t="s">
        <v>27</v>
      </c>
      <c r="F1159" s="1">
        <v>41933</v>
      </c>
      <c r="G1159">
        <v>25</v>
      </c>
      <c r="H1159">
        <v>0</v>
      </c>
      <c r="I1159">
        <v>0</v>
      </c>
    </row>
    <row r="1160" spans="1:9">
      <c r="A1160" t="s">
        <v>14</v>
      </c>
      <c r="B1160" t="s">
        <v>22</v>
      </c>
      <c r="C1160" t="s">
        <v>16</v>
      </c>
      <c r="D1160" t="s">
        <v>55</v>
      </c>
      <c r="E1160" t="s">
        <v>27</v>
      </c>
      <c r="F1160" s="1">
        <v>41933</v>
      </c>
      <c r="G1160">
        <v>25</v>
      </c>
      <c r="H1160">
        <v>0</v>
      </c>
      <c r="I1160">
        <v>0</v>
      </c>
    </row>
    <row r="1161" spans="1:9">
      <c r="A1161" t="s">
        <v>14</v>
      </c>
      <c r="B1161" t="s">
        <v>22</v>
      </c>
      <c r="C1161" t="s">
        <v>16</v>
      </c>
      <c r="D1161" t="s">
        <v>55</v>
      </c>
      <c r="E1161" t="s">
        <v>27</v>
      </c>
      <c r="F1161" s="1">
        <v>41933</v>
      </c>
      <c r="G1161">
        <v>25</v>
      </c>
      <c r="H1161">
        <v>0</v>
      </c>
      <c r="I1161">
        <v>0</v>
      </c>
    </row>
    <row r="1162" spans="1:9">
      <c r="A1162" t="s">
        <v>14</v>
      </c>
      <c r="B1162" t="s">
        <v>22</v>
      </c>
      <c r="C1162" t="s">
        <v>16</v>
      </c>
      <c r="D1162" t="s">
        <v>55</v>
      </c>
      <c r="E1162" t="s">
        <v>27</v>
      </c>
      <c r="F1162" s="1">
        <v>41933</v>
      </c>
      <c r="G1162">
        <v>25</v>
      </c>
      <c r="H1162">
        <v>0</v>
      </c>
      <c r="I1162">
        <v>0</v>
      </c>
    </row>
    <row r="1163" spans="1:9">
      <c r="A1163" t="s">
        <v>14</v>
      </c>
      <c r="B1163" t="s">
        <v>22</v>
      </c>
      <c r="C1163" t="s">
        <v>16</v>
      </c>
      <c r="D1163" t="s">
        <v>55</v>
      </c>
      <c r="E1163" t="s">
        <v>27</v>
      </c>
      <c r="F1163" s="1">
        <v>41932</v>
      </c>
      <c r="G1163">
        <v>28</v>
      </c>
      <c r="H1163">
        <v>0</v>
      </c>
      <c r="I1163">
        <v>0</v>
      </c>
    </row>
    <row r="1164" spans="1:9">
      <c r="A1164" t="s">
        <v>14</v>
      </c>
      <c r="B1164" t="s">
        <v>22</v>
      </c>
      <c r="C1164" t="s">
        <v>16</v>
      </c>
      <c r="D1164" t="s">
        <v>55</v>
      </c>
      <c r="E1164" t="s">
        <v>27</v>
      </c>
      <c r="F1164" s="1">
        <v>41932</v>
      </c>
      <c r="G1164">
        <v>28</v>
      </c>
      <c r="H1164">
        <v>0</v>
      </c>
      <c r="I1164">
        <v>0</v>
      </c>
    </row>
    <row r="1165" spans="1:9">
      <c r="A1165" t="s">
        <v>14</v>
      </c>
      <c r="B1165" t="s">
        <v>22</v>
      </c>
      <c r="C1165" t="s">
        <v>16</v>
      </c>
      <c r="D1165" t="s">
        <v>55</v>
      </c>
      <c r="E1165" t="s">
        <v>27</v>
      </c>
      <c r="F1165" s="1">
        <v>41932</v>
      </c>
      <c r="G1165">
        <v>28</v>
      </c>
      <c r="H1165">
        <v>0</v>
      </c>
      <c r="I1165">
        <v>0</v>
      </c>
    </row>
    <row r="1166" spans="1:9">
      <c r="A1166" t="s">
        <v>14</v>
      </c>
      <c r="B1166" t="s">
        <v>22</v>
      </c>
      <c r="C1166" t="s">
        <v>16</v>
      </c>
      <c r="D1166" t="s">
        <v>55</v>
      </c>
      <c r="E1166" t="s">
        <v>27</v>
      </c>
      <c r="F1166" s="1">
        <v>41932</v>
      </c>
      <c r="G1166">
        <v>28</v>
      </c>
      <c r="H1166">
        <v>0</v>
      </c>
      <c r="I1166">
        <v>0</v>
      </c>
    </row>
    <row r="1167" spans="1:9">
      <c r="A1167" t="s">
        <v>14</v>
      </c>
      <c r="B1167" t="s">
        <v>22</v>
      </c>
      <c r="C1167" t="s">
        <v>16</v>
      </c>
      <c r="D1167" t="s">
        <v>55</v>
      </c>
      <c r="E1167" t="s">
        <v>27</v>
      </c>
      <c r="F1167" s="1">
        <v>41932</v>
      </c>
      <c r="G1167">
        <v>28</v>
      </c>
      <c r="H1167">
        <v>0</v>
      </c>
      <c r="I1167">
        <v>0</v>
      </c>
    </row>
    <row r="1168" spans="1:9">
      <c r="A1168" t="s">
        <v>14</v>
      </c>
      <c r="B1168" t="s">
        <v>22</v>
      </c>
      <c r="C1168" t="s">
        <v>16</v>
      </c>
      <c r="D1168" t="s">
        <v>55</v>
      </c>
      <c r="E1168" t="s">
        <v>27</v>
      </c>
      <c r="F1168" s="1">
        <v>41932</v>
      </c>
      <c r="G1168">
        <v>28</v>
      </c>
      <c r="H1168">
        <v>0</v>
      </c>
      <c r="I1168">
        <v>0</v>
      </c>
    </row>
    <row r="1169" spans="1:9">
      <c r="A1169" t="s">
        <v>14</v>
      </c>
      <c r="B1169" t="s">
        <v>22</v>
      </c>
      <c r="C1169" t="s">
        <v>16</v>
      </c>
      <c r="D1169" t="s">
        <v>55</v>
      </c>
      <c r="E1169" t="s">
        <v>27</v>
      </c>
      <c r="F1169" s="1">
        <v>41932</v>
      </c>
      <c r="G1169">
        <v>28</v>
      </c>
      <c r="H1169">
        <v>0</v>
      </c>
      <c r="I1169">
        <v>0</v>
      </c>
    </row>
    <row r="1170" spans="1:9">
      <c r="A1170" t="s">
        <v>14</v>
      </c>
      <c r="B1170" t="s">
        <v>22</v>
      </c>
      <c r="C1170" t="s">
        <v>16</v>
      </c>
      <c r="D1170" t="s">
        <v>55</v>
      </c>
      <c r="E1170" t="s">
        <v>27</v>
      </c>
      <c r="F1170" s="1">
        <v>41932</v>
      </c>
      <c r="G1170">
        <v>28</v>
      </c>
      <c r="H1170">
        <v>0</v>
      </c>
      <c r="I1170">
        <v>0</v>
      </c>
    </row>
    <row r="1171" spans="1:9">
      <c r="A1171" t="s">
        <v>14</v>
      </c>
      <c r="B1171" t="s">
        <v>22</v>
      </c>
      <c r="C1171" t="s">
        <v>16</v>
      </c>
      <c r="D1171" t="s">
        <v>55</v>
      </c>
      <c r="E1171" t="s">
        <v>27</v>
      </c>
      <c r="F1171" s="1">
        <v>41932</v>
      </c>
      <c r="G1171">
        <v>28</v>
      </c>
      <c r="H1171">
        <v>0</v>
      </c>
      <c r="I1171">
        <v>0</v>
      </c>
    </row>
    <row r="1172" spans="1:9">
      <c r="A1172" t="s">
        <v>14</v>
      </c>
      <c r="B1172" t="s">
        <v>22</v>
      </c>
      <c r="C1172" t="s">
        <v>16</v>
      </c>
      <c r="D1172" t="s">
        <v>35</v>
      </c>
      <c r="E1172" t="s">
        <v>27</v>
      </c>
      <c r="F1172" s="1">
        <v>41931</v>
      </c>
      <c r="G1172">
        <v>29</v>
      </c>
      <c r="H1172">
        <v>0</v>
      </c>
      <c r="I1172">
        <v>0</v>
      </c>
    </row>
    <row r="1173" spans="1:9">
      <c r="A1173" t="s">
        <v>14</v>
      </c>
      <c r="B1173" t="s">
        <v>22</v>
      </c>
      <c r="C1173" t="s">
        <v>16</v>
      </c>
      <c r="D1173" t="s">
        <v>35</v>
      </c>
      <c r="E1173" t="s">
        <v>27</v>
      </c>
      <c r="F1173" s="1">
        <v>41931</v>
      </c>
      <c r="G1173">
        <v>29</v>
      </c>
      <c r="H1173">
        <v>0</v>
      </c>
      <c r="I1173">
        <v>0</v>
      </c>
    </row>
    <row r="1174" spans="1:9">
      <c r="A1174" t="s">
        <v>14</v>
      </c>
      <c r="B1174" t="s">
        <v>22</v>
      </c>
      <c r="C1174" t="s">
        <v>16</v>
      </c>
      <c r="D1174" t="s">
        <v>35</v>
      </c>
      <c r="E1174" t="s">
        <v>27</v>
      </c>
      <c r="F1174" s="1">
        <v>41931</v>
      </c>
      <c r="G1174">
        <v>29</v>
      </c>
      <c r="H1174">
        <v>0</v>
      </c>
      <c r="I1174">
        <v>0</v>
      </c>
    </row>
    <row r="1175" spans="1:9">
      <c r="A1175" t="s">
        <v>14</v>
      </c>
      <c r="B1175" t="s">
        <v>22</v>
      </c>
      <c r="C1175" t="s">
        <v>16</v>
      </c>
      <c r="D1175" t="s">
        <v>35</v>
      </c>
      <c r="E1175" t="s">
        <v>27</v>
      </c>
      <c r="F1175" s="1">
        <v>41931</v>
      </c>
      <c r="G1175">
        <v>29</v>
      </c>
      <c r="H1175">
        <v>0</v>
      </c>
      <c r="I1175">
        <v>0</v>
      </c>
    </row>
    <row r="1176" spans="1:9">
      <c r="A1176" t="s">
        <v>14</v>
      </c>
      <c r="B1176" t="s">
        <v>22</v>
      </c>
      <c r="C1176" t="s">
        <v>16</v>
      </c>
      <c r="D1176" t="s">
        <v>35</v>
      </c>
      <c r="E1176" t="s">
        <v>27</v>
      </c>
      <c r="F1176" s="1">
        <v>41931</v>
      </c>
      <c r="G1176">
        <v>29</v>
      </c>
      <c r="H1176">
        <v>0</v>
      </c>
      <c r="I1176">
        <v>0</v>
      </c>
    </row>
    <row r="1177" spans="1:9">
      <c r="A1177" t="s">
        <v>14</v>
      </c>
      <c r="B1177" t="s">
        <v>22</v>
      </c>
      <c r="C1177" t="s">
        <v>16</v>
      </c>
      <c r="D1177" t="s">
        <v>35</v>
      </c>
      <c r="E1177" t="s">
        <v>27</v>
      </c>
      <c r="F1177" s="1">
        <v>41931</v>
      </c>
      <c r="G1177">
        <v>29</v>
      </c>
      <c r="H1177">
        <v>0</v>
      </c>
      <c r="I1177">
        <v>0</v>
      </c>
    </row>
    <row r="1178" spans="1:9">
      <c r="A1178" t="s">
        <v>14</v>
      </c>
      <c r="B1178" t="s">
        <v>22</v>
      </c>
      <c r="C1178" t="s">
        <v>16</v>
      </c>
      <c r="D1178" t="s">
        <v>35</v>
      </c>
      <c r="E1178" t="s">
        <v>27</v>
      </c>
      <c r="F1178" s="1">
        <v>41931</v>
      </c>
      <c r="G1178">
        <v>29</v>
      </c>
      <c r="H1178">
        <v>0</v>
      </c>
      <c r="I1178">
        <v>0</v>
      </c>
    </row>
    <row r="1179" spans="1:9">
      <c r="A1179" t="s">
        <v>14</v>
      </c>
      <c r="B1179" t="s">
        <v>22</v>
      </c>
      <c r="C1179" t="s">
        <v>16</v>
      </c>
      <c r="D1179" t="s">
        <v>35</v>
      </c>
      <c r="E1179" t="s">
        <v>27</v>
      </c>
      <c r="F1179" s="1">
        <v>41931</v>
      </c>
      <c r="G1179">
        <v>29</v>
      </c>
      <c r="H1179">
        <v>0</v>
      </c>
      <c r="I1179">
        <v>0</v>
      </c>
    </row>
    <row r="1180" spans="1:9">
      <c r="A1180" t="s">
        <v>14</v>
      </c>
      <c r="B1180" t="s">
        <v>31</v>
      </c>
      <c r="C1180" t="s">
        <v>9</v>
      </c>
      <c r="D1180" t="s">
        <v>35</v>
      </c>
      <c r="E1180" t="s">
        <v>27</v>
      </c>
      <c r="F1180" s="1">
        <v>41931</v>
      </c>
      <c r="G1180">
        <v>14</v>
      </c>
      <c r="H1180">
        <v>0</v>
      </c>
      <c r="I1180">
        <v>0</v>
      </c>
    </row>
    <row r="1181" spans="1:9">
      <c r="A1181" t="s">
        <v>14</v>
      </c>
      <c r="B1181" t="s">
        <v>31</v>
      </c>
      <c r="C1181" t="s">
        <v>9</v>
      </c>
      <c r="D1181" t="s">
        <v>35</v>
      </c>
      <c r="E1181" t="s">
        <v>27</v>
      </c>
      <c r="F1181" s="1">
        <v>41931</v>
      </c>
      <c r="G1181">
        <v>14</v>
      </c>
      <c r="H1181">
        <v>0</v>
      </c>
      <c r="I1181">
        <v>0</v>
      </c>
    </row>
    <row r="1182" spans="1:9">
      <c r="A1182" t="s">
        <v>14</v>
      </c>
      <c r="B1182" t="s">
        <v>31</v>
      </c>
      <c r="C1182" t="s">
        <v>9</v>
      </c>
      <c r="D1182" t="s">
        <v>35</v>
      </c>
      <c r="E1182" t="s">
        <v>27</v>
      </c>
      <c r="F1182" s="1">
        <v>41931</v>
      </c>
      <c r="G1182">
        <v>14</v>
      </c>
      <c r="H1182">
        <v>0</v>
      </c>
      <c r="I1182">
        <v>0</v>
      </c>
    </row>
    <row r="1183" spans="1:9">
      <c r="A1183" t="s">
        <v>14</v>
      </c>
      <c r="B1183" t="s">
        <v>31</v>
      </c>
      <c r="C1183" t="s">
        <v>9</v>
      </c>
      <c r="D1183" t="s">
        <v>35</v>
      </c>
      <c r="E1183" t="s">
        <v>27</v>
      </c>
      <c r="F1183" s="1">
        <v>41931</v>
      </c>
      <c r="G1183">
        <v>14</v>
      </c>
      <c r="H1183">
        <v>0</v>
      </c>
      <c r="I1183">
        <v>0</v>
      </c>
    </row>
    <row r="1184" spans="1:9">
      <c r="A1184" t="s">
        <v>14</v>
      </c>
      <c r="B1184" t="s">
        <v>31</v>
      </c>
      <c r="C1184" t="s">
        <v>9</v>
      </c>
      <c r="D1184" t="s">
        <v>35</v>
      </c>
      <c r="E1184" t="s">
        <v>27</v>
      </c>
      <c r="F1184" s="1">
        <v>41931</v>
      </c>
      <c r="G1184">
        <v>14</v>
      </c>
      <c r="H1184">
        <v>0</v>
      </c>
      <c r="I1184">
        <v>0</v>
      </c>
    </row>
    <row r="1185" spans="1:9">
      <c r="A1185" t="s">
        <v>14</v>
      </c>
      <c r="B1185" t="s">
        <v>31</v>
      </c>
      <c r="C1185" t="s">
        <v>9</v>
      </c>
      <c r="D1185" t="s">
        <v>35</v>
      </c>
      <c r="E1185" t="s">
        <v>27</v>
      </c>
      <c r="F1185" s="1">
        <v>41931</v>
      </c>
      <c r="G1185">
        <v>14</v>
      </c>
      <c r="H1185">
        <v>0</v>
      </c>
      <c r="I1185">
        <v>0</v>
      </c>
    </row>
    <row r="1186" spans="1:9">
      <c r="A1186" t="s">
        <v>14</v>
      </c>
      <c r="B1186" t="s">
        <v>31</v>
      </c>
      <c r="C1186" t="s">
        <v>9</v>
      </c>
      <c r="D1186" t="s">
        <v>35</v>
      </c>
      <c r="E1186" t="s">
        <v>27</v>
      </c>
      <c r="F1186" s="1">
        <v>41931</v>
      </c>
      <c r="G1186">
        <v>14</v>
      </c>
      <c r="H1186">
        <v>0</v>
      </c>
      <c r="I1186">
        <v>0</v>
      </c>
    </row>
    <row r="1187" spans="1:9">
      <c r="A1187" t="s">
        <v>14</v>
      </c>
      <c r="B1187" t="s">
        <v>31</v>
      </c>
      <c r="C1187" t="s">
        <v>9</v>
      </c>
      <c r="D1187" t="s">
        <v>35</v>
      </c>
      <c r="E1187" t="s">
        <v>27</v>
      </c>
      <c r="F1187" s="1">
        <v>41931</v>
      </c>
      <c r="G1187">
        <v>14</v>
      </c>
      <c r="H1187">
        <v>0</v>
      </c>
      <c r="I1187">
        <v>0</v>
      </c>
    </row>
    <row r="1188" spans="1:9">
      <c r="A1188" t="s">
        <v>14</v>
      </c>
      <c r="B1188" t="s">
        <v>31</v>
      </c>
      <c r="C1188" t="s">
        <v>9</v>
      </c>
      <c r="D1188" t="s">
        <v>35</v>
      </c>
      <c r="E1188" t="s">
        <v>27</v>
      </c>
      <c r="F1188" s="1">
        <v>41931</v>
      </c>
      <c r="G1188">
        <v>14</v>
      </c>
      <c r="H1188">
        <v>0</v>
      </c>
      <c r="I1188">
        <v>0</v>
      </c>
    </row>
    <row r="1189" spans="1:9">
      <c r="A1189" t="s">
        <v>14</v>
      </c>
      <c r="B1189" t="s">
        <v>31</v>
      </c>
      <c r="C1189" t="s">
        <v>9</v>
      </c>
      <c r="D1189" t="s">
        <v>35</v>
      </c>
      <c r="E1189" t="s">
        <v>27</v>
      </c>
      <c r="F1189" s="1">
        <v>41931</v>
      </c>
      <c r="G1189">
        <v>14</v>
      </c>
      <c r="H1189">
        <v>0</v>
      </c>
      <c r="I1189">
        <v>0</v>
      </c>
    </row>
    <row r="1190" spans="1:9">
      <c r="A1190" t="s">
        <v>14</v>
      </c>
      <c r="B1190" t="s">
        <v>31</v>
      </c>
      <c r="C1190" t="s">
        <v>9</v>
      </c>
      <c r="D1190" t="s">
        <v>35</v>
      </c>
      <c r="E1190" t="s">
        <v>27</v>
      </c>
      <c r="F1190" s="1">
        <v>41931</v>
      </c>
      <c r="G1190">
        <v>14</v>
      </c>
      <c r="H1190">
        <v>0</v>
      </c>
      <c r="I1190">
        <v>0</v>
      </c>
    </row>
    <row r="1191" spans="1:9">
      <c r="A1191" t="s">
        <v>14</v>
      </c>
      <c r="B1191" t="s">
        <v>31</v>
      </c>
      <c r="C1191" t="s">
        <v>9</v>
      </c>
      <c r="D1191" t="s">
        <v>35</v>
      </c>
      <c r="E1191" t="s">
        <v>27</v>
      </c>
      <c r="F1191" s="1">
        <v>41931</v>
      </c>
      <c r="G1191">
        <v>14</v>
      </c>
      <c r="H1191">
        <v>0</v>
      </c>
      <c r="I1191">
        <v>0</v>
      </c>
    </row>
    <row r="1192" spans="1:9">
      <c r="A1192" t="s">
        <v>14</v>
      </c>
      <c r="B1192" t="s">
        <v>31</v>
      </c>
      <c r="C1192" t="s">
        <v>9</v>
      </c>
      <c r="D1192" t="s">
        <v>35</v>
      </c>
      <c r="E1192" t="s">
        <v>27</v>
      </c>
      <c r="F1192" s="1">
        <v>41931</v>
      </c>
      <c r="G1192">
        <v>14</v>
      </c>
      <c r="H1192">
        <v>0</v>
      </c>
      <c r="I1192">
        <v>0</v>
      </c>
    </row>
    <row r="1193" spans="1:9">
      <c r="A1193" t="s">
        <v>14</v>
      </c>
      <c r="B1193" t="s">
        <v>31</v>
      </c>
      <c r="C1193" t="s">
        <v>9</v>
      </c>
      <c r="D1193" t="s">
        <v>35</v>
      </c>
      <c r="E1193" t="s">
        <v>27</v>
      </c>
      <c r="F1193" s="1">
        <v>41931</v>
      </c>
      <c r="G1193">
        <v>14</v>
      </c>
      <c r="H1193">
        <v>0</v>
      </c>
      <c r="I1193">
        <v>0</v>
      </c>
    </row>
    <row r="1194" spans="1:9">
      <c r="A1194" t="s">
        <v>14</v>
      </c>
      <c r="B1194" t="s">
        <v>31</v>
      </c>
      <c r="C1194" t="s">
        <v>9</v>
      </c>
      <c r="D1194" t="s">
        <v>35</v>
      </c>
      <c r="E1194" t="s">
        <v>27</v>
      </c>
      <c r="F1194" s="1">
        <v>41931</v>
      </c>
      <c r="G1194">
        <v>14</v>
      </c>
      <c r="H1194">
        <v>0</v>
      </c>
      <c r="I1194">
        <v>0</v>
      </c>
    </row>
    <row r="1195" spans="1:9">
      <c r="A1195" t="s">
        <v>14</v>
      </c>
      <c r="B1195" t="s">
        <v>31</v>
      </c>
      <c r="C1195" t="s">
        <v>9</v>
      </c>
      <c r="D1195" t="s">
        <v>35</v>
      </c>
      <c r="E1195" t="s">
        <v>27</v>
      </c>
      <c r="F1195" s="1">
        <v>41931</v>
      </c>
      <c r="G1195">
        <v>14</v>
      </c>
      <c r="H1195">
        <v>0</v>
      </c>
      <c r="I1195">
        <v>0</v>
      </c>
    </row>
    <row r="1196" spans="1:9">
      <c r="A1196" t="s">
        <v>14</v>
      </c>
      <c r="B1196" t="s">
        <v>31</v>
      </c>
      <c r="C1196" t="s">
        <v>9</v>
      </c>
      <c r="D1196" t="s">
        <v>35</v>
      </c>
      <c r="E1196" t="s">
        <v>27</v>
      </c>
      <c r="F1196" s="1">
        <v>41931</v>
      </c>
      <c r="G1196">
        <v>14</v>
      </c>
      <c r="H1196">
        <v>0</v>
      </c>
      <c r="I1196">
        <v>0</v>
      </c>
    </row>
    <row r="1197" spans="1:9">
      <c r="A1197" t="s">
        <v>14</v>
      </c>
      <c r="B1197" t="s">
        <v>31</v>
      </c>
      <c r="C1197" t="s">
        <v>9</v>
      </c>
      <c r="D1197" t="s">
        <v>35</v>
      </c>
      <c r="E1197" t="s">
        <v>27</v>
      </c>
      <c r="F1197" s="1">
        <v>41931</v>
      </c>
      <c r="G1197">
        <v>14</v>
      </c>
      <c r="H1197">
        <v>0</v>
      </c>
      <c r="I1197">
        <v>0</v>
      </c>
    </row>
    <row r="1198" spans="1:9">
      <c r="A1198" t="s">
        <v>14</v>
      </c>
      <c r="B1198" t="s">
        <v>31</v>
      </c>
      <c r="C1198" t="s">
        <v>9</v>
      </c>
      <c r="D1198" t="s">
        <v>35</v>
      </c>
      <c r="E1198" t="s">
        <v>27</v>
      </c>
      <c r="F1198" s="1">
        <v>41931</v>
      </c>
      <c r="G1198">
        <v>14</v>
      </c>
      <c r="H1198">
        <v>0</v>
      </c>
      <c r="I1198">
        <v>0</v>
      </c>
    </row>
    <row r="1199" spans="1:9">
      <c r="A1199" t="s">
        <v>14</v>
      </c>
      <c r="B1199" t="s">
        <v>31</v>
      </c>
      <c r="C1199" t="s">
        <v>9</v>
      </c>
      <c r="D1199" t="s">
        <v>35</v>
      </c>
      <c r="E1199" t="s">
        <v>27</v>
      </c>
      <c r="F1199" s="1">
        <v>41931</v>
      </c>
      <c r="G1199">
        <v>14</v>
      </c>
      <c r="H1199">
        <v>0</v>
      </c>
      <c r="I1199">
        <v>0</v>
      </c>
    </row>
    <row r="1200" spans="1:9">
      <c r="A1200" t="s">
        <v>14</v>
      </c>
      <c r="B1200" t="s">
        <v>31</v>
      </c>
      <c r="C1200" t="s">
        <v>9</v>
      </c>
      <c r="D1200" t="s">
        <v>35</v>
      </c>
      <c r="E1200" t="s">
        <v>27</v>
      </c>
      <c r="F1200" s="1">
        <v>41931</v>
      </c>
      <c r="G1200">
        <v>14</v>
      </c>
      <c r="H1200">
        <v>0</v>
      </c>
      <c r="I1200">
        <v>0</v>
      </c>
    </row>
    <row r="1201" spans="1:9">
      <c r="A1201" t="s">
        <v>14</v>
      </c>
      <c r="B1201" t="s">
        <v>31</v>
      </c>
      <c r="C1201" t="s">
        <v>9</v>
      </c>
      <c r="D1201" t="s">
        <v>35</v>
      </c>
      <c r="E1201" t="s">
        <v>27</v>
      </c>
      <c r="F1201" s="1">
        <v>41931</v>
      </c>
      <c r="G1201">
        <v>14</v>
      </c>
      <c r="H1201">
        <v>0</v>
      </c>
      <c r="I1201">
        <v>0</v>
      </c>
    </row>
    <row r="1202" spans="1:9">
      <c r="A1202" t="s">
        <v>14</v>
      </c>
      <c r="B1202" t="s">
        <v>31</v>
      </c>
      <c r="C1202" t="s">
        <v>9</v>
      </c>
      <c r="D1202" t="s">
        <v>35</v>
      </c>
      <c r="E1202" t="s">
        <v>27</v>
      </c>
      <c r="F1202" s="1">
        <v>41931</v>
      </c>
      <c r="G1202">
        <v>14</v>
      </c>
      <c r="H1202">
        <v>0</v>
      </c>
      <c r="I1202">
        <v>0</v>
      </c>
    </row>
    <row r="1203" spans="1:9">
      <c r="A1203" t="s">
        <v>14</v>
      </c>
      <c r="B1203" t="s">
        <v>31</v>
      </c>
      <c r="C1203" t="s">
        <v>9</v>
      </c>
      <c r="D1203" t="s">
        <v>29</v>
      </c>
      <c r="E1203" t="s">
        <v>27</v>
      </c>
      <c r="F1203" s="1">
        <v>41930</v>
      </c>
      <c r="G1203">
        <v>15</v>
      </c>
      <c r="H1203">
        <v>0</v>
      </c>
      <c r="I1203">
        <v>0</v>
      </c>
    </row>
    <row r="1204" spans="1:9">
      <c r="A1204" t="s">
        <v>14</v>
      </c>
      <c r="B1204" t="s">
        <v>31</v>
      </c>
      <c r="C1204" t="s">
        <v>9</v>
      </c>
      <c r="D1204" t="s">
        <v>29</v>
      </c>
      <c r="E1204" t="s">
        <v>27</v>
      </c>
      <c r="F1204" s="1">
        <v>41930</v>
      </c>
      <c r="G1204">
        <v>15</v>
      </c>
      <c r="H1204">
        <v>0</v>
      </c>
      <c r="I1204">
        <v>0</v>
      </c>
    </row>
    <row r="1205" spans="1:9">
      <c r="A1205" t="s">
        <v>14</v>
      </c>
      <c r="B1205" t="s">
        <v>31</v>
      </c>
      <c r="C1205" t="s">
        <v>9</v>
      </c>
      <c r="D1205" t="s">
        <v>29</v>
      </c>
      <c r="E1205" t="s">
        <v>27</v>
      </c>
      <c r="F1205" s="1">
        <v>41930</v>
      </c>
      <c r="G1205">
        <v>15</v>
      </c>
      <c r="H1205">
        <v>0</v>
      </c>
      <c r="I1205">
        <v>0</v>
      </c>
    </row>
    <row r="1206" spans="1:9">
      <c r="A1206" t="s">
        <v>14</v>
      </c>
      <c r="B1206" t="s">
        <v>31</v>
      </c>
      <c r="C1206" t="s">
        <v>9</v>
      </c>
      <c r="D1206" t="s">
        <v>35</v>
      </c>
      <c r="E1206" t="s">
        <v>27</v>
      </c>
      <c r="F1206" s="1">
        <v>41931</v>
      </c>
      <c r="G1206">
        <v>17</v>
      </c>
      <c r="H1206">
        <v>0</v>
      </c>
      <c r="I1206">
        <v>0</v>
      </c>
    </row>
    <row r="1207" spans="1:9">
      <c r="A1207" t="s">
        <v>14</v>
      </c>
      <c r="B1207" t="s">
        <v>31</v>
      </c>
      <c r="C1207" t="s">
        <v>9</v>
      </c>
      <c r="D1207" t="s">
        <v>35</v>
      </c>
      <c r="E1207" t="s">
        <v>27</v>
      </c>
      <c r="F1207" s="1">
        <v>41931</v>
      </c>
      <c r="G1207">
        <v>17</v>
      </c>
      <c r="H1207">
        <v>0</v>
      </c>
      <c r="I1207">
        <v>0</v>
      </c>
    </row>
    <row r="1208" spans="1:9">
      <c r="A1208" t="s">
        <v>14</v>
      </c>
      <c r="B1208" t="s">
        <v>31</v>
      </c>
      <c r="C1208" t="s">
        <v>9</v>
      </c>
      <c r="D1208" t="s">
        <v>35</v>
      </c>
      <c r="E1208" t="s">
        <v>27</v>
      </c>
      <c r="F1208" s="1">
        <v>41931</v>
      </c>
      <c r="G1208">
        <v>17</v>
      </c>
      <c r="H1208">
        <v>0</v>
      </c>
      <c r="I1208">
        <v>0</v>
      </c>
    </row>
    <row r="1209" spans="1:9">
      <c r="A1209" t="s">
        <v>14</v>
      </c>
      <c r="B1209" t="s">
        <v>31</v>
      </c>
      <c r="C1209" t="s">
        <v>9</v>
      </c>
      <c r="D1209" t="s">
        <v>35</v>
      </c>
      <c r="E1209" t="s">
        <v>27</v>
      </c>
      <c r="F1209" s="1">
        <v>41931</v>
      </c>
      <c r="G1209">
        <v>17</v>
      </c>
      <c r="H1209">
        <v>0</v>
      </c>
      <c r="I1209">
        <v>0</v>
      </c>
    </row>
    <row r="1210" spans="1:9">
      <c r="A1210" t="s">
        <v>14</v>
      </c>
      <c r="B1210" t="s">
        <v>31</v>
      </c>
      <c r="C1210" t="s">
        <v>9</v>
      </c>
      <c r="D1210" t="s">
        <v>35</v>
      </c>
      <c r="E1210" t="s">
        <v>27</v>
      </c>
      <c r="F1210" s="1">
        <v>41931</v>
      </c>
      <c r="G1210">
        <v>17</v>
      </c>
      <c r="H1210">
        <v>0</v>
      </c>
      <c r="I1210">
        <v>0</v>
      </c>
    </row>
    <row r="1211" spans="1:9">
      <c r="A1211" t="s">
        <v>14</v>
      </c>
      <c r="B1211" t="s">
        <v>31</v>
      </c>
      <c r="C1211" t="s">
        <v>9</v>
      </c>
      <c r="D1211" t="s">
        <v>35</v>
      </c>
      <c r="E1211" t="s">
        <v>27</v>
      </c>
      <c r="F1211" s="1">
        <v>41931</v>
      </c>
      <c r="G1211">
        <v>17</v>
      </c>
      <c r="H1211">
        <v>0</v>
      </c>
      <c r="I1211">
        <v>0</v>
      </c>
    </row>
    <row r="1212" spans="1:9">
      <c r="A1212" t="s">
        <v>14</v>
      </c>
      <c r="B1212" t="s">
        <v>31</v>
      </c>
      <c r="C1212" t="s">
        <v>9</v>
      </c>
      <c r="D1212" t="s">
        <v>35</v>
      </c>
      <c r="E1212" t="s">
        <v>27</v>
      </c>
      <c r="F1212" s="1">
        <v>41931</v>
      </c>
      <c r="G1212">
        <v>17</v>
      </c>
      <c r="H1212">
        <v>0</v>
      </c>
      <c r="I1212">
        <v>0</v>
      </c>
    </row>
    <row r="1213" spans="1:9">
      <c r="A1213" t="s">
        <v>14</v>
      </c>
      <c r="B1213" t="s">
        <v>31</v>
      </c>
      <c r="C1213" t="s">
        <v>9</v>
      </c>
      <c r="D1213" t="s">
        <v>35</v>
      </c>
      <c r="E1213" t="s">
        <v>27</v>
      </c>
      <c r="F1213" s="1">
        <v>41931</v>
      </c>
      <c r="G1213">
        <v>17</v>
      </c>
      <c r="H1213">
        <v>0</v>
      </c>
      <c r="I1213">
        <v>0</v>
      </c>
    </row>
    <row r="1214" spans="1:9">
      <c r="A1214" t="s">
        <v>14</v>
      </c>
      <c r="B1214" t="s">
        <v>31</v>
      </c>
      <c r="C1214" t="s">
        <v>9</v>
      </c>
      <c r="D1214" t="s">
        <v>35</v>
      </c>
      <c r="E1214" t="s">
        <v>27</v>
      </c>
      <c r="F1214" s="1">
        <v>41931</v>
      </c>
      <c r="G1214">
        <v>17</v>
      </c>
      <c r="H1214">
        <v>0</v>
      </c>
      <c r="I1214">
        <v>0</v>
      </c>
    </row>
    <row r="1215" spans="1:9">
      <c r="A1215" t="s">
        <v>14</v>
      </c>
      <c r="B1215" t="s">
        <v>31</v>
      </c>
      <c r="C1215" t="s">
        <v>9</v>
      </c>
      <c r="D1215" t="s">
        <v>35</v>
      </c>
      <c r="E1215" t="s">
        <v>27</v>
      </c>
      <c r="F1215" s="1">
        <v>41931</v>
      </c>
      <c r="G1215">
        <v>17</v>
      </c>
      <c r="H1215">
        <v>0</v>
      </c>
      <c r="I1215">
        <v>0</v>
      </c>
    </row>
    <row r="1216" spans="1:9">
      <c r="A1216" t="s">
        <v>14</v>
      </c>
      <c r="B1216" t="s">
        <v>31</v>
      </c>
      <c r="C1216" t="s">
        <v>9</v>
      </c>
      <c r="D1216" t="s">
        <v>35</v>
      </c>
      <c r="E1216" t="s">
        <v>27</v>
      </c>
      <c r="F1216" s="1">
        <v>41931</v>
      </c>
      <c r="G1216">
        <v>17</v>
      </c>
      <c r="H1216">
        <v>0</v>
      </c>
      <c r="I1216">
        <v>0</v>
      </c>
    </row>
    <row r="1217" spans="1:9">
      <c r="A1217" t="s">
        <v>14</v>
      </c>
      <c r="B1217" t="s">
        <v>31</v>
      </c>
      <c r="C1217" t="s">
        <v>9</v>
      </c>
      <c r="D1217" t="s">
        <v>35</v>
      </c>
      <c r="E1217" t="s">
        <v>27</v>
      </c>
      <c r="F1217" s="1">
        <v>41931</v>
      </c>
      <c r="G1217">
        <v>20</v>
      </c>
      <c r="H1217">
        <v>0</v>
      </c>
      <c r="I1217">
        <v>0</v>
      </c>
    </row>
    <row r="1218" spans="1:9">
      <c r="A1218" t="s">
        <v>14</v>
      </c>
      <c r="B1218" t="s">
        <v>31</v>
      </c>
      <c r="C1218" t="s">
        <v>9</v>
      </c>
      <c r="D1218" t="s">
        <v>35</v>
      </c>
      <c r="E1218" t="s">
        <v>27</v>
      </c>
      <c r="F1218" s="1">
        <v>41931</v>
      </c>
      <c r="G1218">
        <v>20</v>
      </c>
      <c r="H1218">
        <v>0</v>
      </c>
      <c r="I1218">
        <v>0</v>
      </c>
    </row>
    <row r="1219" spans="1:9">
      <c r="A1219" t="s">
        <v>14</v>
      </c>
      <c r="B1219" t="s">
        <v>31</v>
      </c>
      <c r="C1219" t="s">
        <v>9</v>
      </c>
      <c r="D1219" t="s">
        <v>35</v>
      </c>
      <c r="E1219" t="s">
        <v>27</v>
      </c>
      <c r="F1219" s="1">
        <v>41931</v>
      </c>
      <c r="G1219">
        <v>20</v>
      </c>
      <c r="H1219">
        <v>0</v>
      </c>
      <c r="I1219">
        <v>0</v>
      </c>
    </row>
    <row r="1220" spans="1:9">
      <c r="A1220" t="s">
        <v>14</v>
      </c>
      <c r="B1220" t="s">
        <v>31</v>
      </c>
      <c r="C1220" t="s">
        <v>9</v>
      </c>
      <c r="D1220" t="s">
        <v>35</v>
      </c>
      <c r="E1220" t="s">
        <v>27</v>
      </c>
      <c r="F1220" s="1">
        <v>41931</v>
      </c>
      <c r="G1220">
        <v>20</v>
      </c>
      <c r="H1220">
        <v>0</v>
      </c>
      <c r="I1220">
        <v>0</v>
      </c>
    </row>
    <row r="1221" spans="1:9">
      <c r="A1221" t="s">
        <v>14</v>
      </c>
      <c r="B1221" t="s">
        <v>31</v>
      </c>
      <c r="C1221" t="s">
        <v>9</v>
      </c>
      <c r="D1221" t="s">
        <v>35</v>
      </c>
      <c r="E1221" t="s">
        <v>27</v>
      </c>
      <c r="F1221" s="1">
        <v>41931</v>
      </c>
      <c r="G1221">
        <v>20</v>
      </c>
      <c r="H1221">
        <v>0</v>
      </c>
      <c r="I1221">
        <v>0</v>
      </c>
    </row>
    <row r="1222" spans="1:9">
      <c r="A1222" t="s">
        <v>14</v>
      </c>
      <c r="B1222" t="s">
        <v>31</v>
      </c>
      <c r="C1222" t="s">
        <v>9</v>
      </c>
      <c r="D1222" t="s">
        <v>35</v>
      </c>
      <c r="E1222" t="s">
        <v>27</v>
      </c>
      <c r="F1222" s="1">
        <v>41931</v>
      </c>
      <c r="G1222">
        <v>20</v>
      </c>
      <c r="H1222">
        <v>0</v>
      </c>
      <c r="I1222">
        <v>0</v>
      </c>
    </row>
    <row r="1223" spans="1:9">
      <c r="A1223" t="s">
        <v>14</v>
      </c>
      <c r="B1223" t="s">
        <v>31</v>
      </c>
      <c r="C1223" t="s">
        <v>9</v>
      </c>
      <c r="D1223" t="s">
        <v>35</v>
      </c>
      <c r="E1223" t="s">
        <v>27</v>
      </c>
      <c r="F1223" s="1">
        <v>41931</v>
      </c>
      <c r="G1223">
        <v>20</v>
      </c>
      <c r="H1223">
        <v>0</v>
      </c>
      <c r="I1223">
        <v>0</v>
      </c>
    </row>
    <row r="1224" spans="1:9">
      <c r="A1224" t="s">
        <v>14</v>
      </c>
      <c r="B1224" t="s">
        <v>31</v>
      </c>
      <c r="C1224" t="s">
        <v>9</v>
      </c>
      <c r="D1224" t="s">
        <v>35</v>
      </c>
      <c r="E1224" t="s">
        <v>27</v>
      </c>
      <c r="F1224" s="1">
        <v>41931</v>
      </c>
      <c r="G1224">
        <v>20</v>
      </c>
      <c r="H1224">
        <v>0</v>
      </c>
      <c r="I1224">
        <v>0</v>
      </c>
    </row>
    <row r="1225" spans="1:9">
      <c r="A1225" t="s">
        <v>14</v>
      </c>
      <c r="B1225" t="s">
        <v>31</v>
      </c>
      <c r="C1225" t="s">
        <v>9</v>
      </c>
      <c r="D1225" t="s">
        <v>35</v>
      </c>
      <c r="E1225" t="s">
        <v>27</v>
      </c>
      <c r="F1225" s="1">
        <v>41931</v>
      </c>
      <c r="G1225">
        <v>20</v>
      </c>
      <c r="H1225">
        <v>0</v>
      </c>
      <c r="I1225">
        <v>0</v>
      </c>
    </row>
    <row r="1226" spans="1:9">
      <c r="A1226" t="s">
        <v>14</v>
      </c>
      <c r="B1226" t="s">
        <v>31</v>
      </c>
      <c r="C1226" t="s">
        <v>9</v>
      </c>
      <c r="D1226" t="s">
        <v>35</v>
      </c>
      <c r="E1226" t="s">
        <v>27</v>
      </c>
      <c r="F1226" s="1">
        <v>41931</v>
      </c>
      <c r="G1226">
        <v>20</v>
      </c>
      <c r="H1226">
        <v>0</v>
      </c>
      <c r="I1226">
        <v>0</v>
      </c>
    </row>
    <row r="1227" spans="1:9">
      <c r="A1227" t="s">
        <v>14</v>
      </c>
      <c r="B1227" t="s">
        <v>31</v>
      </c>
      <c r="C1227" t="s">
        <v>9</v>
      </c>
      <c r="D1227" t="s">
        <v>35</v>
      </c>
      <c r="E1227" t="s">
        <v>27</v>
      </c>
      <c r="F1227" s="1">
        <v>41931</v>
      </c>
      <c r="G1227">
        <v>20</v>
      </c>
      <c r="H1227">
        <v>0</v>
      </c>
      <c r="I1227">
        <v>0</v>
      </c>
    </row>
    <row r="1228" spans="1:9">
      <c r="A1228" t="s">
        <v>14</v>
      </c>
      <c r="B1228" t="s">
        <v>31</v>
      </c>
      <c r="C1228" t="s">
        <v>9</v>
      </c>
      <c r="D1228" t="s">
        <v>35</v>
      </c>
      <c r="E1228" t="s">
        <v>27</v>
      </c>
      <c r="F1228" s="1">
        <v>41931</v>
      </c>
      <c r="G1228">
        <v>20</v>
      </c>
      <c r="H1228">
        <v>0</v>
      </c>
      <c r="I1228">
        <v>0</v>
      </c>
    </row>
    <row r="1229" spans="1:9">
      <c r="A1229" t="s">
        <v>14</v>
      </c>
      <c r="B1229" t="s">
        <v>31</v>
      </c>
      <c r="C1229" t="s">
        <v>9</v>
      </c>
      <c r="D1229" t="s">
        <v>35</v>
      </c>
      <c r="E1229" t="s">
        <v>27</v>
      </c>
      <c r="F1229" s="1">
        <v>41931</v>
      </c>
      <c r="G1229">
        <v>24</v>
      </c>
      <c r="H1229">
        <v>0</v>
      </c>
      <c r="I1229">
        <v>0</v>
      </c>
    </row>
    <row r="1230" spans="1:9">
      <c r="A1230" t="s">
        <v>14</v>
      </c>
      <c r="B1230" t="s">
        <v>31</v>
      </c>
      <c r="C1230" t="s">
        <v>9</v>
      </c>
      <c r="D1230" t="s">
        <v>35</v>
      </c>
      <c r="E1230" t="s">
        <v>27</v>
      </c>
      <c r="F1230" s="1">
        <v>41931</v>
      </c>
      <c r="G1230">
        <v>24</v>
      </c>
      <c r="H1230">
        <v>0</v>
      </c>
      <c r="I1230">
        <v>0</v>
      </c>
    </row>
    <row r="1231" spans="1:9">
      <c r="A1231" t="s">
        <v>14</v>
      </c>
      <c r="B1231" t="s">
        <v>31</v>
      </c>
      <c r="C1231" t="s">
        <v>9</v>
      </c>
      <c r="D1231" t="s">
        <v>35</v>
      </c>
      <c r="E1231" t="s">
        <v>27</v>
      </c>
      <c r="F1231" s="1">
        <v>41931</v>
      </c>
      <c r="G1231">
        <v>24</v>
      </c>
      <c r="H1231">
        <v>0</v>
      </c>
      <c r="I1231">
        <v>0</v>
      </c>
    </row>
    <row r="1232" spans="1:9">
      <c r="A1232" t="s">
        <v>14</v>
      </c>
      <c r="B1232" t="s">
        <v>31</v>
      </c>
      <c r="C1232" t="s">
        <v>9</v>
      </c>
      <c r="D1232" t="s">
        <v>35</v>
      </c>
      <c r="E1232" t="s">
        <v>27</v>
      </c>
      <c r="F1232" s="1">
        <v>41931</v>
      </c>
      <c r="G1232">
        <v>24</v>
      </c>
      <c r="H1232">
        <v>0</v>
      </c>
      <c r="I1232">
        <v>0</v>
      </c>
    </row>
    <row r="1233" spans="1:9">
      <c r="A1233" t="s">
        <v>14</v>
      </c>
      <c r="B1233" t="s">
        <v>31</v>
      </c>
      <c r="C1233" t="s">
        <v>9</v>
      </c>
      <c r="D1233" t="s">
        <v>35</v>
      </c>
      <c r="E1233" t="s">
        <v>27</v>
      </c>
      <c r="F1233" s="1">
        <v>41931</v>
      </c>
      <c r="G1233">
        <v>24</v>
      </c>
      <c r="H1233">
        <v>0</v>
      </c>
      <c r="I1233">
        <v>0</v>
      </c>
    </row>
    <row r="1234" spans="1:9">
      <c r="A1234" t="s">
        <v>14</v>
      </c>
      <c r="B1234" t="s">
        <v>31</v>
      </c>
      <c r="C1234" t="s">
        <v>9</v>
      </c>
      <c r="D1234" t="s">
        <v>35</v>
      </c>
      <c r="E1234" t="s">
        <v>27</v>
      </c>
      <c r="F1234" s="1">
        <v>41931</v>
      </c>
      <c r="G1234">
        <v>24</v>
      </c>
      <c r="H1234">
        <v>0</v>
      </c>
      <c r="I1234">
        <v>0</v>
      </c>
    </row>
    <row r="1235" spans="1:9">
      <c r="A1235" t="s">
        <v>14</v>
      </c>
      <c r="B1235" t="s">
        <v>31</v>
      </c>
      <c r="C1235" t="s">
        <v>9</v>
      </c>
      <c r="D1235" t="s">
        <v>35</v>
      </c>
      <c r="E1235" t="s">
        <v>27</v>
      </c>
      <c r="F1235" s="1">
        <v>41931</v>
      </c>
      <c r="G1235">
        <v>24</v>
      </c>
      <c r="H1235">
        <v>0</v>
      </c>
      <c r="I1235">
        <v>0</v>
      </c>
    </row>
    <row r="1236" spans="1:9">
      <c r="A1236" t="s">
        <v>14</v>
      </c>
      <c r="B1236" t="s">
        <v>31</v>
      </c>
      <c r="C1236" t="s">
        <v>9</v>
      </c>
      <c r="D1236" t="s">
        <v>35</v>
      </c>
      <c r="E1236" t="s">
        <v>27</v>
      </c>
      <c r="F1236" s="1">
        <v>41931</v>
      </c>
      <c r="G1236">
        <v>24</v>
      </c>
      <c r="H1236">
        <v>0</v>
      </c>
      <c r="I1236">
        <v>0</v>
      </c>
    </row>
    <row r="1237" spans="1:9">
      <c r="A1237" t="s">
        <v>14</v>
      </c>
      <c r="B1237" t="s">
        <v>31</v>
      </c>
      <c r="C1237" t="s">
        <v>9</v>
      </c>
      <c r="D1237" t="s">
        <v>35</v>
      </c>
      <c r="E1237" t="s">
        <v>27</v>
      </c>
      <c r="F1237" s="1">
        <v>41931</v>
      </c>
      <c r="G1237">
        <v>24</v>
      </c>
      <c r="H1237">
        <v>0</v>
      </c>
      <c r="I1237">
        <v>0</v>
      </c>
    </row>
    <row r="1238" spans="1:9">
      <c r="A1238" t="s">
        <v>14</v>
      </c>
      <c r="B1238" t="s">
        <v>31</v>
      </c>
      <c r="C1238" t="s">
        <v>9</v>
      </c>
      <c r="D1238" t="s">
        <v>35</v>
      </c>
      <c r="E1238" t="s">
        <v>27</v>
      </c>
      <c r="F1238" s="1">
        <v>41931</v>
      </c>
      <c r="G1238">
        <v>24</v>
      </c>
      <c r="H1238">
        <v>0</v>
      </c>
      <c r="I1238">
        <v>0</v>
      </c>
    </row>
    <row r="1239" spans="1:9">
      <c r="A1239" t="s">
        <v>14</v>
      </c>
      <c r="B1239" t="s">
        <v>31</v>
      </c>
      <c r="C1239" t="s">
        <v>9</v>
      </c>
      <c r="D1239" t="s">
        <v>35</v>
      </c>
      <c r="E1239" t="s">
        <v>27</v>
      </c>
      <c r="F1239" s="1">
        <v>41931</v>
      </c>
      <c r="G1239">
        <v>24</v>
      </c>
      <c r="H1239">
        <v>0</v>
      </c>
      <c r="I1239">
        <v>0</v>
      </c>
    </row>
    <row r="1240" spans="1:9">
      <c r="A1240" t="s">
        <v>14</v>
      </c>
      <c r="B1240" t="s">
        <v>31</v>
      </c>
      <c r="C1240" t="s">
        <v>9</v>
      </c>
      <c r="D1240" t="s">
        <v>35</v>
      </c>
      <c r="E1240" t="s">
        <v>27</v>
      </c>
      <c r="F1240" s="1">
        <v>41931</v>
      </c>
      <c r="G1240">
        <v>24</v>
      </c>
      <c r="H1240">
        <v>0</v>
      </c>
      <c r="I1240">
        <v>0</v>
      </c>
    </row>
    <row r="1241" spans="1:9">
      <c r="A1241" t="s">
        <v>14</v>
      </c>
      <c r="B1241" t="s">
        <v>31</v>
      </c>
      <c r="C1241" t="s">
        <v>9</v>
      </c>
      <c r="D1241" t="s">
        <v>35</v>
      </c>
      <c r="E1241" t="s">
        <v>27</v>
      </c>
      <c r="F1241" s="1">
        <v>41931</v>
      </c>
      <c r="G1241">
        <v>24</v>
      </c>
      <c r="H1241">
        <v>0</v>
      </c>
      <c r="I1241">
        <v>0</v>
      </c>
    </row>
    <row r="1242" spans="1:9">
      <c r="A1242" t="s">
        <v>14</v>
      </c>
      <c r="B1242" t="s">
        <v>31</v>
      </c>
      <c r="C1242" t="s">
        <v>9</v>
      </c>
      <c r="D1242" t="s">
        <v>35</v>
      </c>
      <c r="E1242" t="s">
        <v>27</v>
      </c>
      <c r="F1242" s="1">
        <v>41931</v>
      </c>
      <c r="G1242">
        <v>24</v>
      </c>
      <c r="H1242">
        <v>0</v>
      </c>
      <c r="I1242">
        <v>0</v>
      </c>
    </row>
    <row r="1243" spans="1:9">
      <c r="A1243" t="s">
        <v>14</v>
      </c>
      <c r="B1243" t="s">
        <v>31</v>
      </c>
      <c r="C1243" t="s">
        <v>9</v>
      </c>
      <c r="D1243" t="s">
        <v>35</v>
      </c>
      <c r="E1243" t="s">
        <v>27</v>
      </c>
      <c r="F1243" s="1">
        <v>41931</v>
      </c>
      <c r="G1243">
        <v>24</v>
      </c>
      <c r="H1243">
        <v>0</v>
      </c>
      <c r="I1243">
        <v>0</v>
      </c>
    </row>
    <row r="1244" spans="1:9">
      <c r="A1244" t="s">
        <v>14</v>
      </c>
      <c r="B1244" t="s">
        <v>31</v>
      </c>
      <c r="C1244" t="s">
        <v>9</v>
      </c>
      <c r="D1244" t="s">
        <v>35</v>
      </c>
      <c r="E1244" t="s">
        <v>27</v>
      </c>
      <c r="F1244" s="1">
        <v>41931</v>
      </c>
      <c r="G1244">
        <v>24</v>
      </c>
      <c r="H1244">
        <v>0</v>
      </c>
      <c r="I1244">
        <v>0</v>
      </c>
    </row>
    <row r="1245" spans="1:9">
      <c r="A1245" t="s">
        <v>14</v>
      </c>
      <c r="B1245" t="s">
        <v>31</v>
      </c>
      <c r="C1245" t="s">
        <v>9</v>
      </c>
      <c r="D1245" t="s">
        <v>35</v>
      </c>
      <c r="E1245" t="s">
        <v>27</v>
      </c>
      <c r="F1245" s="1">
        <v>41931</v>
      </c>
      <c r="G1245">
        <v>24</v>
      </c>
      <c r="H1245">
        <v>0</v>
      </c>
      <c r="I1245">
        <v>0</v>
      </c>
    </row>
    <row r="1246" spans="1:9">
      <c r="A1246" t="s">
        <v>14</v>
      </c>
      <c r="B1246" t="s">
        <v>31</v>
      </c>
      <c r="C1246" t="s">
        <v>9</v>
      </c>
      <c r="D1246" t="s">
        <v>35</v>
      </c>
      <c r="E1246" t="s">
        <v>27</v>
      </c>
      <c r="F1246" s="1">
        <v>41931</v>
      </c>
      <c r="G1246">
        <v>24</v>
      </c>
      <c r="H1246">
        <v>0</v>
      </c>
      <c r="I1246">
        <v>0</v>
      </c>
    </row>
    <row r="1247" spans="1:9">
      <c r="A1247" t="s">
        <v>14</v>
      </c>
      <c r="B1247" t="s">
        <v>31</v>
      </c>
      <c r="C1247" t="s">
        <v>16</v>
      </c>
      <c r="D1247" t="s">
        <v>29</v>
      </c>
      <c r="E1247" t="s">
        <v>27</v>
      </c>
      <c r="F1247" s="1">
        <v>41930</v>
      </c>
      <c r="G1247">
        <v>15</v>
      </c>
      <c r="H1247">
        <v>0</v>
      </c>
      <c r="I1247">
        <v>0</v>
      </c>
    </row>
    <row r="1248" spans="1:9">
      <c r="A1248" t="s">
        <v>14</v>
      </c>
      <c r="B1248" t="s">
        <v>31</v>
      </c>
      <c r="C1248" t="s">
        <v>16</v>
      </c>
      <c r="D1248" t="s">
        <v>29</v>
      </c>
      <c r="E1248" t="s">
        <v>27</v>
      </c>
      <c r="F1248" s="1">
        <v>41930</v>
      </c>
      <c r="G1248">
        <v>15</v>
      </c>
      <c r="H1248">
        <v>0</v>
      </c>
      <c r="I1248">
        <v>0</v>
      </c>
    </row>
    <row r="1249" spans="1:9">
      <c r="A1249" t="s">
        <v>14</v>
      </c>
      <c r="B1249" t="s">
        <v>31</v>
      </c>
      <c r="C1249" t="s">
        <v>16</v>
      </c>
      <c r="D1249" t="s">
        <v>29</v>
      </c>
      <c r="E1249" t="s">
        <v>27</v>
      </c>
      <c r="F1249" s="1">
        <v>41930</v>
      </c>
      <c r="G1249">
        <v>15</v>
      </c>
      <c r="H1249">
        <v>0</v>
      </c>
      <c r="I1249">
        <v>0</v>
      </c>
    </row>
    <row r="1250" spans="1:9">
      <c r="A1250" t="s">
        <v>14</v>
      </c>
      <c r="B1250" t="s">
        <v>31</v>
      </c>
      <c r="C1250" t="s">
        <v>16</v>
      </c>
      <c r="D1250" t="s">
        <v>29</v>
      </c>
      <c r="E1250" t="s">
        <v>27</v>
      </c>
      <c r="F1250" s="1">
        <v>41930</v>
      </c>
      <c r="G1250">
        <v>15</v>
      </c>
      <c r="H1250">
        <v>0</v>
      </c>
      <c r="I1250">
        <v>0</v>
      </c>
    </row>
    <row r="1251" spans="1:9">
      <c r="A1251" t="s">
        <v>14</v>
      </c>
      <c r="B1251" t="s">
        <v>31</v>
      </c>
      <c r="C1251" t="s">
        <v>16</v>
      </c>
      <c r="D1251" t="s">
        <v>29</v>
      </c>
      <c r="E1251" t="s">
        <v>27</v>
      </c>
      <c r="F1251" s="1">
        <v>41930</v>
      </c>
      <c r="G1251">
        <v>15</v>
      </c>
      <c r="H1251">
        <v>0</v>
      </c>
      <c r="I1251">
        <v>0</v>
      </c>
    </row>
    <row r="1252" spans="1:9">
      <c r="A1252" t="s">
        <v>14</v>
      </c>
      <c r="B1252" t="s">
        <v>31</v>
      </c>
      <c r="C1252" t="s">
        <v>16</v>
      </c>
      <c r="D1252" t="s">
        <v>29</v>
      </c>
      <c r="E1252" t="s">
        <v>27</v>
      </c>
      <c r="F1252" s="1">
        <v>41930</v>
      </c>
      <c r="G1252">
        <v>15</v>
      </c>
      <c r="H1252">
        <v>0</v>
      </c>
      <c r="I1252">
        <v>0</v>
      </c>
    </row>
    <row r="1253" spans="1:9">
      <c r="A1253" t="s">
        <v>14</v>
      </c>
      <c r="B1253" t="s">
        <v>31</v>
      </c>
      <c r="C1253" t="s">
        <v>16</v>
      </c>
      <c r="D1253" t="s">
        <v>29</v>
      </c>
      <c r="E1253" t="s">
        <v>27</v>
      </c>
      <c r="F1253" s="1">
        <v>41930</v>
      </c>
      <c r="G1253">
        <v>15</v>
      </c>
      <c r="H1253">
        <v>0</v>
      </c>
      <c r="I1253">
        <v>0</v>
      </c>
    </row>
    <row r="1254" spans="1:9">
      <c r="A1254" t="s">
        <v>14</v>
      </c>
      <c r="B1254" t="s">
        <v>31</v>
      </c>
      <c r="C1254" t="s">
        <v>16</v>
      </c>
      <c r="D1254" t="s">
        <v>29</v>
      </c>
      <c r="E1254" t="s">
        <v>27</v>
      </c>
      <c r="F1254" s="1">
        <v>41930</v>
      </c>
      <c r="G1254">
        <v>15</v>
      </c>
      <c r="H1254">
        <v>0</v>
      </c>
      <c r="I1254">
        <v>0</v>
      </c>
    </row>
    <row r="1255" spans="1:9">
      <c r="A1255" t="s">
        <v>14</v>
      </c>
      <c r="B1255" t="s">
        <v>31</v>
      </c>
      <c r="C1255" t="s">
        <v>16</v>
      </c>
      <c r="D1255" t="s">
        <v>29</v>
      </c>
      <c r="E1255" t="s">
        <v>27</v>
      </c>
      <c r="F1255" s="1">
        <v>41930</v>
      </c>
      <c r="G1255">
        <v>15</v>
      </c>
      <c r="H1255">
        <v>0</v>
      </c>
      <c r="I1255">
        <v>0</v>
      </c>
    </row>
    <row r="1256" spans="1:9">
      <c r="A1256" t="s">
        <v>14</v>
      </c>
      <c r="B1256" t="s">
        <v>31</v>
      </c>
      <c r="C1256" t="s">
        <v>16</v>
      </c>
      <c r="D1256" t="s">
        <v>29</v>
      </c>
      <c r="E1256" t="s">
        <v>27</v>
      </c>
      <c r="F1256" s="1">
        <v>41930</v>
      </c>
      <c r="G1256">
        <v>15</v>
      </c>
      <c r="H1256">
        <v>0</v>
      </c>
      <c r="I1256">
        <v>0</v>
      </c>
    </row>
    <row r="1257" spans="1:9">
      <c r="A1257" t="s">
        <v>14</v>
      </c>
      <c r="B1257" t="s">
        <v>31</v>
      </c>
      <c r="C1257" t="s">
        <v>16</v>
      </c>
      <c r="D1257" t="s">
        <v>29</v>
      </c>
      <c r="E1257" t="s">
        <v>27</v>
      </c>
      <c r="F1257" s="1">
        <v>41930</v>
      </c>
      <c r="G1257">
        <v>15</v>
      </c>
      <c r="H1257">
        <v>0</v>
      </c>
      <c r="I1257">
        <v>0</v>
      </c>
    </row>
    <row r="1258" spans="1:9">
      <c r="A1258" t="s">
        <v>14</v>
      </c>
      <c r="B1258" t="s">
        <v>31</v>
      </c>
      <c r="C1258" t="s">
        <v>16</v>
      </c>
      <c r="D1258" t="s">
        <v>29</v>
      </c>
      <c r="E1258" t="s">
        <v>27</v>
      </c>
      <c r="F1258" s="1">
        <v>41930</v>
      </c>
      <c r="G1258">
        <v>15</v>
      </c>
      <c r="H1258">
        <v>0</v>
      </c>
      <c r="I1258">
        <v>0</v>
      </c>
    </row>
    <row r="1259" spans="1:9">
      <c r="A1259" t="s">
        <v>14</v>
      </c>
      <c r="B1259" t="s">
        <v>31</v>
      </c>
      <c r="C1259" t="s">
        <v>16</v>
      </c>
      <c r="D1259" t="s">
        <v>29</v>
      </c>
      <c r="E1259" t="s">
        <v>27</v>
      </c>
      <c r="F1259" s="1">
        <v>41930</v>
      </c>
      <c r="G1259">
        <v>15</v>
      </c>
      <c r="H1259">
        <v>0</v>
      </c>
      <c r="I1259">
        <v>0</v>
      </c>
    </row>
    <row r="1260" spans="1:9">
      <c r="A1260" t="s">
        <v>14</v>
      </c>
      <c r="B1260" t="s">
        <v>31</v>
      </c>
      <c r="C1260" t="s">
        <v>16</v>
      </c>
      <c r="D1260" t="s">
        <v>29</v>
      </c>
      <c r="E1260" t="s">
        <v>27</v>
      </c>
      <c r="F1260" s="1">
        <v>41930</v>
      </c>
      <c r="G1260">
        <v>15</v>
      </c>
      <c r="H1260">
        <v>0</v>
      </c>
      <c r="I1260">
        <v>0</v>
      </c>
    </row>
    <row r="1261" spans="1:9">
      <c r="A1261" t="s">
        <v>14</v>
      </c>
      <c r="B1261" t="s">
        <v>31</v>
      </c>
      <c r="C1261" t="s">
        <v>16</v>
      </c>
      <c r="D1261" t="s">
        <v>29</v>
      </c>
      <c r="E1261" t="s">
        <v>27</v>
      </c>
      <c r="F1261" s="1">
        <v>41930</v>
      </c>
      <c r="G1261">
        <v>15</v>
      </c>
      <c r="H1261">
        <v>0</v>
      </c>
      <c r="I1261">
        <v>0</v>
      </c>
    </row>
    <row r="1262" spans="1:9">
      <c r="A1262" t="s">
        <v>14</v>
      </c>
      <c r="B1262" t="s">
        <v>31</v>
      </c>
      <c r="C1262" t="s">
        <v>16</v>
      </c>
      <c r="D1262" t="s">
        <v>29</v>
      </c>
      <c r="E1262" t="s">
        <v>27</v>
      </c>
      <c r="F1262" s="1">
        <v>41930</v>
      </c>
      <c r="G1262">
        <v>15</v>
      </c>
      <c r="H1262">
        <v>0</v>
      </c>
      <c r="I1262">
        <v>0</v>
      </c>
    </row>
    <row r="1263" spans="1:9">
      <c r="A1263" t="s">
        <v>14</v>
      </c>
      <c r="B1263" t="s">
        <v>31</v>
      </c>
      <c r="C1263" t="s">
        <v>16</v>
      </c>
      <c r="D1263" t="s">
        <v>29</v>
      </c>
      <c r="E1263" t="s">
        <v>27</v>
      </c>
      <c r="F1263" s="1">
        <v>41930</v>
      </c>
      <c r="G1263">
        <v>15</v>
      </c>
      <c r="H1263">
        <v>0</v>
      </c>
      <c r="I1263">
        <v>0</v>
      </c>
    </row>
    <row r="1264" spans="1:9">
      <c r="A1264" t="s">
        <v>14</v>
      </c>
      <c r="B1264" t="s">
        <v>31</v>
      </c>
      <c r="C1264" t="s">
        <v>16</v>
      </c>
      <c r="D1264" t="s">
        <v>29</v>
      </c>
      <c r="E1264" t="s">
        <v>27</v>
      </c>
      <c r="F1264" s="1">
        <v>41930</v>
      </c>
      <c r="G1264">
        <v>15</v>
      </c>
      <c r="H1264">
        <v>0</v>
      </c>
      <c r="I1264">
        <v>0</v>
      </c>
    </row>
    <row r="1265" spans="1:9">
      <c r="A1265" t="s">
        <v>14</v>
      </c>
      <c r="B1265" t="s">
        <v>31</v>
      </c>
      <c r="C1265" t="s">
        <v>16</v>
      </c>
      <c r="D1265" t="s">
        <v>29</v>
      </c>
      <c r="E1265" t="s">
        <v>27</v>
      </c>
      <c r="F1265" s="1">
        <v>41930</v>
      </c>
      <c r="G1265">
        <v>15</v>
      </c>
      <c r="H1265">
        <v>0</v>
      </c>
      <c r="I1265">
        <v>0</v>
      </c>
    </row>
    <row r="1266" spans="1:9">
      <c r="A1266" t="s">
        <v>14</v>
      </c>
      <c r="B1266" t="s">
        <v>31</v>
      </c>
      <c r="C1266" t="s">
        <v>16</v>
      </c>
      <c r="D1266" t="s">
        <v>29</v>
      </c>
      <c r="E1266" t="s">
        <v>27</v>
      </c>
      <c r="F1266" s="1">
        <v>41930</v>
      </c>
      <c r="G1266">
        <v>15</v>
      </c>
      <c r="H1266">
        <v>0</v>
      </c>
      <c r="I1266">
        <v>0</v>
      </c>
    </row>
    <row r="1267" spans="1:9">
      <c r="A1267" t="s">
        <v>14</v>
      </c>
      <c r="B1267" t="s">
        <v>31</v>
      </c>
      <c r="C1267" t="s">
        <v>16</v>
      </c>
      <c r="D1267" t="s">
        <v>29</v>
      </c>
      <c r="E1267" t="s">
        <v>27</v>
      </c>
      <c r="F1267" s="1">
        <v>41930</v>
      </c>
      <c r="G1267">
        <v>15</v>
      </c>
      <c r="H1267">
        <v>6.6</v>
      </c>
      <c r="I1267">
        <v>2</v>
      </c>
    </row>
    <row r="1268" spans="1:9">
      <c r="A1268" t="s">
        <v>14</v>
      </c>
      <c r="B1268" t="s">
        <v>31</v>
      </c>
      <c r="C1268" t="s">
        <v>16</v>
      </c>
      <c r="D1268" t="s">
        <v>35</v>
      </c>
      <c r="E1268" t="s">
        <v>27</v>
      </c>
      <c r="F1268" s="1">
        <v>41931</v>
      </c>
      <c r="G1268">
        <v>23</v>
      </c>
      <c r="H1268">
        <v>0</v>
      </c>
      <c r="I1268">
        <v>0</v>
      </c>
    </row>
    <row r="1269" spans="1:9">
      <c r="A1269" t="s">
        <v>14</v>
      </c>
      <c r="B1269" t="s">
        <v>31</v>
      </c>
      <c r="C1269" t="s">
        <v>16</v>
      </c>
      <c r="D1269" t="s">
        <v>35</v>
      </c>
      <c r="E1269" t="s">
        <v>27</v>
      </c>
      <c r="F1269" s="1">
        <v>41931</v>
      </c>
      <c r="G1269">
        <v>23</v>
      </c>
      <c r="H1269">
        <v>0</v>
      </c>
      <c r="I1269">
        <v>0</v>
      </c>
    </row>
    <row r="1270" spans="1:9">
      <c r="A1270" t="s">
        <v>14</v>
      </c>
      <c r="B1270" t="s">
        <v>31</v>
      </c>
      <c r="C1270" t="s">
        <v>16</v>
      </c>
      <c r="D1270" t="s">
        <v>35</v>
      </c>
      <c r="E1270" t="s">
        <v>27</v>
      </c>
      <c r="F1270" s="1">
        <v>41931</v>
      </c>
      <c r="G1270">
        <v>23</v>
      </c>
      <c r="H1270">
        <v>0</v>
      </c>
      <c r="I1270">
        <v>0</v>
      </c>
    </row>
    <row r="1271" spans="1:9">
      <c r="A1271" t="s">
        <v>14</v>
      </c>
      <c r="B1271" t="s">
        <v>31</v>
      </c>
      <c r="C1271" t="s">
        <v>16</v>
      </c>
      <c r="D1271" t="s">
        <v>35</v>
      </c>
      <c r="E1271" t="s">
        <v>27</v>
      </c>
      <c r="F1271" s="1">
        <v>41931</v>
      </c>
      <c r="G1271">
        <v>23</v>
      </c>
      <c r="H1271">
        <v>0</v>
      </c>
      <c r="I1271">
        <v>0</v>
      </c>
    </row>
    <row r="1272" spans="1:9">
      <c r="A1272" t="s">
        <v>14</v>
      </c>
      <c r="B1272" t="s">
        <v>31</v>
      </c>
      <c r="C1272" t="s">
        <v>16</v>
      </c>
      <c r="D1272" t="s">
        <v>35</v>
      </c>
      <c r="E1272" t="s">
        <v>27</v>
      </c>
      <c r="F1272" s="1">
        <v>41931</v>
      </c>
      <c r="G1272">
        <v>23</v>
      </c>
      <c r="H1272">
        <v>0</v>
      </c>
      <c r="I1272">
        <v>0</v>
      </c>
    </row>
    <row r="1273" spans="1:9">
      <c r="A1273" t="s">
        <v>14</v>
      </c>
      <c r="B1273" t="s">
        <v>31</v>
      </c>
      <c r="C1273" t="s">
        <v>16</v>
      </c>
      <c r="D1273" t="s">
        <v>35</v>
      </c>
      <c r="E1273" t="s">
        <v>27</v>
      </c>
      <c r="F1273" s="1">
        <v>41931</v>
      </c>
      <c r="G1273">
        <v>23</v>
      </c>
      <c r="H1273">
        <v>0</v>
      </c>
      <c r="I1273">
        <v>0</v>
      </c>
    </row>
    <row r="1274" spans="1:9">
      <c r="A1274" t="s">
        <v>14</v>
      </c>
      <c r="B1274" t="s">
        <v>31</v>
      </c>
      <c r="C1274" t="s">
        <v>16</v>
      </c>
      <c r="D1274" t="s">
        <v>35</v>
      </c>
      <c r="E1274" t="s">
        <v>27</v>
      </c>
      <c r="F1274" s="1">
        <v>41931</v>
      </c>
      <c r="G1274">
        <v>23</v>
      </c>
      <c r="H1274">
        <v>0</v>
      </c>
      <c r="I1274">
        <v>0</v>
      </c>
    </row>
    <row r="1275" spans="1:9">
      <c r="A1275" t="s">
        <v>14</v>
      </c>
      <c r="B1275" t="s">
        <v>31</v>
      </c>
      <c r="C1275" t="s">
        <v>16</v>
      </c>
      <c r="D1275" t="s">
        <v>35</v>
      </c>
      <c r="E1275" t="s">
        <v>27</v>
      </c>
      <c r="F1275" s="1">
        <v>41931</v>
      </c>
      <c r="G1275">
        <v>23</v>
      </c>
      <c r="H1275">
        <v>0</v>
      </c>
      <c r="I1275">
        <v>0</v>
      </c>
    </row>
    <row r="1276" spans="1:9">
      <c r="A1276" t="s">
        <v>14</v>
      </c>
      <c r="B1276" t="s">
        <v>31</v>
      </c>
      <c r="C1276" t="s">
        <v>16</v>
      </c>
      <c r="D1276" t="s">
        <v>35</v>
      </c>
      <c r="E1276" t="s">
        <v>27</v>
      </c>
      <c r="F1276" s="1">
        <v>41931</v>
      </c>
      <c r="G1276">
        <v>23</v>
      </c>
      <c r="H1276">
        <v>0</v>
      </c>
      <c r="I1276">
        <v>0</v>
      </c>
    </row>
    <row r="1277" spans="1:9">
      <c r="A1277" t="s">
        <v>14</v>
      </c>
      <c r="B1277" t="s">
        <v>31</v>
      </c>
      <c r="C1277" t="s">
        <v>16</v>
      </c>
      <c r="D1277" t="s">
        <v>35</v>
      </c>
      <c r="E1277" t="s">
        <v>27</v>
      </c>
      <c r="F1277" s="1">
        <v>41931</v>
      </c>
      <c r="G1277">
        <v>23</v>
      </c>
      <c r="H1277">
        <v>0</v>
      </c>
      <c r="I1277">
        <v>0</v>
      </c>
    </row>
    <row r="1278" spans="1:9">
      <c r="A1278" t="s">
        <v>14</v>
      </c>
      <c r="B1278" t="s">
        <v>31</v>
      </c>
      <c r="C1278" t="s">
        <v>16</v>
      </c>
      <c r="D1278" t="s">
        <v>35</v>
      </c>
      <c r="E1278" t="s">
        <v>27</v>
      </c>
      <c r="F1278" s="1">
        <v>41931</v>
      </c>
      <c r="G1278">
        <v>23</v>
      </c>
      <c r="H1278">
        <v>0</v>
      </c>
      <c r="I1278">
        <v>0</v>
      </c>
    </row>
    <row r="1279" spans="1:9">
      <c r="A1279" t="s">
        <v>14</v>
      </c>
      <c r="B1279" t="s">
        <v>31</v>
      </c>
      <c r="C1279" t="s">
        <v>16</v>
      </c>
      <c r="D1279" t="s">
        <v>35</v>
      </c>
      <c r="E1279" t="s">
        <v>27</v>
      </c>
      <c r="F1279" s="1">
        <v>41931</v>
      </c>
      <c r="G1279">
        <v>23</v>
      </c>
      <c r="H1279">
        <v>0</v>
      </c>
      <c r="I1279">
        <v>0</v>
      </c>
    </row>
    <row r="1280" spans="1:9">
      <c r="A1280" t="s">
        <v>14</v>
      </c>
      <c r="B1280" t="s">
        <v>31</v>
      </c>
      <c r="C1280" t="s">
        <v>16</v>
      </c>
      <c r="D1280" t="s">
        <v>35</v>
      </c>
      <c r="E1280" t="s">
        <v>27</v>
      </c>
      <c r="F1280" s="1">
        <v>41931</v>
      </c>
      <c r="G1280">
        <v>23</v>
      </c>
      <c r="H1280">
        <v>0</v>
      </c>
      <c r="I1280">
        <v>0</v>
      </c>
    </row>
    <row r="1281" spans="1:9">
      <c r="A1281" t="s">
        <v>14</v>
      </c>
      <c r="B1281" t="s">
        <v>31</v>
      </c>
      <c r="C1281" t="s">
        <v>16</v>
      </c>
      <c r="D1281" t="s">
        <v>35</v>
      </c>
      <c r="E1281" t="s">
        <v>27</v>
      </c>
      <c r="F1281" s="1">
        <v>41931</v>
      </c>
      <c r="G1281">
        <v>23</v>
      </c>
      <c r="H1281">
        <v>0</v>
      </c>
      <c r="I1281">
        <v>0</v>
      </c>
    </row>
    <row r="1282" spans="1:9">
      <c r="A1282" t="s">
        <v>14</v>
      </c>
      <c r="B1282" t="s">
        <v>31</v>
      </c>
      <c r="C1282" t="s">
        <v>16</v>
      </c>
      <c r="D1282" t="s">
        <v>35</v>
      </c>
      <c r="E1282" t="s">
        <v>27</v>
      </c>
      <c r="F1282" s="1">
        <v>41931</v>
      </c>
      <c r="G1282">
        <v>23</v>
      </c>
      <c r="H1282">
        <v>0</v>
      </c>
      <c r="I1282">
        <v>0</v>
      </c>
    </row>
    <row r="1283" spans="1:9">
      <c r="A1283" t="s">
        <v>14</v>
      </c>
      <c r="B1283" t="s">
        <v>31</v>
      </c>
      <c r="C1283" t="s">
        <v>16</v>
      </c>
      <c r="D1283" t="s">
        <v>35</v>
      </c>
      <c r="E1283" t="s">
        <v>27</v>
      </c>
      <c r="F1283" s="1">
        <v>41931</v>
      </c>
      <c r="G1283">
        <v>23</v>
      </c>
      <c r="H1283">
        <v>0</v>
      </c>
      <c r="I1283">
        <v>0</v>
      </c>
    </row>
    <row r="1284" spans="1:9">
      <c r="A1284" t="s">
        <v>14</v>
      </c>
      <c r="B1284" t="s">
        <v>31</v>
      </c>
      <c r="C1284" t="s">
        <v>16</v>
      </c>
      <c r="D1284" t="s">
        <v>35</v>
      </c>
      <c r="E1284" t="s">
        <v>27</v>
      </c>
      <c r="F1284" s="1">
        <v>41931</v>
      </c>
      <c r="G1284">
        <v>23</v>
      </c>
      <c r="H1284">
        <v>0</v>
      </c>
      <c r="I1284">
        <v>0</v>
      </c>
    </row>
    <row r="1285" spans="1:9">
      <c r="A1285" t="s">
        <v>14</v>
      </c>
      <c r="B1285" t="s">
        <v>31</v>
      </c>
      <c r="C1285" t="s">
        <v>16</v>
      </c>
      <c r="D1285" t="s">
        <v>35</v>
      </c>
      <c r="E1285" t="s">
        <v>27</v>
      </c>
      <c r="F1285" s="1">
        <v>41931</v>
      </c>
      <c r="G1285">
        <v>23</v>
      </c>
      <c r="H1285">
        <v>9</v>
      </c>
      <c r="I1285">
        <v>1.9</v>
      </c>
    </row>
    <row r="1286" spans="1:9">
      <c r="A1286" t="s">
        <v>14</v>
      </c>
      <c r="B1286" t="s">
        <v>31</v>
      </c>
      <c r="C1286" t="s">
        <v>16</v>
      </c>
      <c r="D1286" t="s">
        <v>35</v>
      </c>
      <c r="E1286" t="s">
        <v>27</v>
      </c>
      <c r="F1286" s="1">
        <v>41931</v>
      </c>
      <c r="G1286">
        <v>23</v>
      </c>
      <c r="H1286">
        <v>9.8000000000000007</v>
      </c>
      <c r="I1286">
        <v>2</v>
      </c>
    </row>
    <row r="1287" spans="1:9">
      <c r="A1287" t="s">
        <v>14</v>
      </c>
      <c r="B1287" t="s">
        <v>31</v>
      </c>
      <c r="C1287" t="s">
        <v>16</v>
      </c>
      <c r="D1287" t="s">
        <v>35</v>
      </c>
      <c r="E1287" t="s">
        <v>27</v>
      </c>
      <c r="F1287" s="1">
        <v>41931</v>
      </c>
      <c r="G1287">
        <v>24</v>
      </c>
      <c r="H1287">
        <v>0</v>
      </c>
      <c r="I1287">
        <v>0</v>
      </c>
    </row>
    <row r="1288" spans="1:9">
      <c r="A1288" t="s">
        <v>14</v>
      </c>
      <c r="B1288" t="s">
        <v>31</v>
      </c>
      <c r="C1288" t="s">
        <v>16</v>
      </c>
      <c r="D1288" t="s">
        <v>35</v>
      </c>
      <c r="E1288" t="s">
        <v>27</v>
      </c>
      <c r="F1288" s="1">
        <v>41931</v>
      </c>
      <c r="G1288">
        <v>24</v>
      </c>
      <c r="H1288">
        <v>0</v>
      </c>
      <c r="I1288">
        <v>0</v>
      </c>
    </row>
    <row r="1289" spans="1:9">
      <c r="A1289" t="s">
        <v>14</v>
      </c>
      <c r="B1289" t="s">
        <v>31</v>
      </c>
      <c r="C1289" t="s">
        <v>16</v>
      </c>
      <c r="D1289" t="s">
        <v>35</v>
      </c>
      <c r="E1289" t="s">
        <v>27</v>
      </c>
      <c r="F1289" s="1">
        <v>41931</v>
      </c>
      <c r="G1289">
        <v>24</v>
      </c>
      <c r="H1289">
        <v>0</v>
      </c>
      <c r="I1289">
        <v>0</v>
      </c>
    </row>
    <row r="1290" spans="1:9">
      <c r="A1290" t="s">
        <v>14</v>
      </c>
      <c r="B1290" t="s">
        <v>31</v>
      </c>
      <c r="C1290" t="s">
        <v>16</v>
      </c>
      <c r="D1290" t="s">
        <v>55</v>
      </c>
      <c r="E1290" t="s">
        <v>27</v>
      </c>
      <c r="F1290" s="1">
        <v>41932</v>
      </c>
      <c r="G1290">
        <v>26</v>
      </c>
      <c r="H1290">
        <v>0</v>
      </c>
      <c r="I1290">
        <v>0</v>
      </c>
    </row>
    <row r="1291" spans="1:9">
      <c r="A1291" t="s">
        <v>14</v>
      </c>
      <c r="B1291" t="s">
        <v>31</v>
      </c>
      <c r="C1291" t="s">
        <v>16</v>
      </c>
      <c r="D1291" t="s">
        <v>55</v>
      </c>
      <c r="E1291" t="s">
        <v>27</v>
      </c>
      <c r="F1291" s="1">
        <v>41932</v>
      </c>
      <c r="G1291">
        <v>26</v>
      </c>
      <c r="H1291">
        <v>0</v>
      </c>
      <c r="I1291">
        <v>0</v>
      </c>
    </row>
    <row r="1292" spans="1:9">
      <c r="A1292" t="s">
        <v>14</v>
      </c>
      <c r="B1292" t="s">
        <v>31</v>
      </c>
      <c r="C1292" t="s">
        <v>16</v>
      </c>
      <c r="D1292" t="s">
        <v>55</v>
      </c>
      <c r="E1292" t="s">
        <v>27</v>
      </c>
      <c r="F1292" s="1">
        <v>41932</v>
      </c>
      <c r="G1292">
        <v>26</v>
      </c>
      <c r="H1292">
        <v>0</v>
      </c>
      <c r="I1292">
        <v>0</v>
      </c>
    </row>
    <row r="1293" spans="1:9">
      <c r="A1293" t="s">
        <v>14</v>
      </c>
      <c r="B1293" t="s">
        <v>31</v>
      </c>
      <c r="C1293" t="s">
        <v>16</v>
      </c>
      <c r="D1293" t="s">
        <v>55</v>
      </c>
      <c r="E1293" t="s">
        <v>27</v>
      </c>
      <c r="F1293" s="1">
        <v>41932</v>
      </c>
      <c r="G1293">
        <v>26</v>
      </c>
      <c r="H1293">
        <v>0</v>
      </c>
      <c r="I1293">
        <v>0</v>
      </c>
    </row>
    <row r="1294" spans="1:9">
      <c r="A1294" t="s">
        <v>14</v>
      </c>
      <c r="B1294" t="s">
        <v>31</v>
      </c>
      <c r="C1294" t="s">
        <v>16</v>
      </c>
      <c r="D1294" t="s">
        <v>55</v>
      </c>
      <c r="E1294" t="s">
        <v>27</v>
      </c>
      <c r="F1294" s="1">
        <v>41932</v>
      </c>
      <c r="G1294">
        <v>26</v>
      </c>
      <c r="H1294">
        <v>0</v>
      </c>
      <c r="I1294">
        <v>0</v>
      </c>
    </row>
    <row r="1295" spans="1:9">
      <c r="A1295" t="s">
        <v>14</v>
      </c>
      <c r="B1295" t="s">
        <v>31</v>
      </c>
      <c r="C1295" t="s">
        <v>16</v>
      </c>
      <c r="D1295" t="s">
        <v>55</v>
      </c>
      <c r="E1295" t="s">
        <v>27</v>
      </c>
      <c r="F1295" s="1">
        <v>41932</v>
      </c>
      <c r="G1295">
        <v>26</v>
      </c>
      <c r="H1295">
        <v>0</v>
      </c>
      <c r="I1295">
        <v>0</v>
      </c>
    </row>
    <row r="1296" spans="1:9">
      <c r="A1296" t="s">
        <v>14</v>
      </c>
      <c r="B1296" t="s">
        <v>31</v>
      </c>
      <c r="C1296" t="s">
        <v>16</v>
      </c>
      <c r="D1296" t="s">
        <v>55</v>
      </c>
      <c r="E1296" t="s">
        <v>27</v>
      </c>
      <c r="F1296" s="1">
        <v>41932</v>
      </c>
      <c r="G1296">
        <v>26</v>
      </c>
      <c r="H1296">
        <v>0</v>
      </c>
      <c r="I1296">
        <v>0</v>
      </c>
    </row>
    <row r="1297" spans="1:9">
      <c r="A1297" t="s">
        <v>14</v>
      </c>
      <c r="B1297" t="s">
        <v>31</v>
      </c>
      <c r="C1297" t="s">
        <v>16</v>
      </c>
      <c r="D1297" t="s">
        <v>55</v>
      </c>
      <c r="E1297" t="s">
        <v>27</v>
      </c>
      <c r="F1297" s="1">
        <v>41932</v>
      </c>
      <c r="G1297">
        <v>26</v>
      </c>
      <c r="H1297">
        <v>0</v>
      </c>
      <c r="I1297">
        <v>0</v>
      </c>
    </row>
    <row r="1298" spans="1:9">
      <c r="A1298" t="s">
        <v>14</v>
      </c>
      <c r="B1298" t="s">
        <v>31</v>
      </c>
      <c r="C1298" t="s">
        <v>16</v>
      </c>
      <c r="D1298" t="s">
        <v>55</v>
      </c>
      <c r="E1298" t="s">
        <v>27</v>
      </c>
      <c r="F1298" s="1">
        <v>41932</v>
      </c>
      <c r="G1298">
        <v>26</v>
      </c>
      <c r="H1298">
        <v>0</v>
      </c>
      <c r="I1298">
        <v>0</v>
      </c>
    </row>
    <row r="1299" spans="1:9">
      <c r="A1299" t="s">
        <v>14</v>
      </c>
      <c r="B1299" t="s">
        <v>31</v>
      </c>
      <c r="C1299" t="s">
        <v>16</v>
      </c>
      <c r="D1299" t="s">
        <v>55</v>
      </c>
      <c r="E1299" t="s">
        <v>27</v>
      </c>
      <c r="F1299" s="1">
        <v>41932</v>
      </c>
      <c r="G1299">
        <v>26</v>
      </c>
      <c r="H1299">
        <v>0</v>
      </c>
      <c r="I1299">
        <v>0</v>
      </c>
    </row>
    <row r="1300" spans="1:9">
      <c r="A1300" t="s">
        <v>14</v>
      </c>
      <c r="B1300" t="s">
        <v>31</v>
      </c>
      <c r="C1300" t="s">
        <v>16</v>
      </c>
      <c r="D1300" t="s">
        <v>55</v>
      </c>
      <c r="E1300" t="s">
        <v>27</v>
      </c>
      <c r="F1300" s="1">
        <v>41932</v>
      </c>
      <c r="G1300">
        <v>26</v>
      </c>
      <c r="H1300">
        <v>0</v>
      </c>
      <c r="I1300">
        <v>0</v>
      </c>
    </row>
    <row r="1301" spans="1:9">
      <c r="A1301" t="s">
        <v>14</v>
      </c>
      <c r="B1301" t="s">
        <v>31</v>
      </c>
      <c r="C1301" t="s">
        <v>16</v>
      </c>
      <c r="D1301" t="s">
        <v>55</v>
      </c>
      <c r="E1301" t="s">
        <v>27</v>
      </c>
      <c r="F1301" s="1">
        <v>41932</v>
      </c>
      <c r="G1301">
        <v>26</v>
      </c>
      <c r="H1301">
        <v>0</v>
      </c>
      <c r="I1301">
        <v>0</v>
      </c>
    </row>
    <row r="1302" spans="1:9">
      <c r="A1302" t="s">
        <v>14</v>
      </c>
      <c r="B1302" t="s">
        <v>31</v>
      </c>
      <c r="C1302" t="s">
        <v>16</v>
      </c>
      <c r="D1302" t="s">
        <v>55</v>
      </c>
      <c r="E1302" t="s">
        <v>27</v>
      </c>
      <c r="F1302" s="1">
        <v>41932</v>
      </c>
      <c r="G1302">
        <v>26</v>
      </c>
      <c r="H1302">
        <v>0</v>
      </c>
      <c r="I1302">
        <v>0</v>
      </c>
    </row>
    <row r="1303" spans="1:9">
      <c r="A1303" t="s">
        <v>14</v>
      </c>
      <c r="B1303" t="s">
        <v>31</v>
      </c>
      <c r="C1303" t="s">
        <v>16</v>
      </c>
      <c r="D1303" t="s">
        <v>55</v>
      </c>
      <c r="E1303" t="s">
        <v>27</v>
      </c>
      <c r="F1303" s="1">
        <v>41932</v>
      </c>
      <c r="G1303">
        <v>26</v>
      </c>
      <c r="H1303">
        <v>0</v>
      </c>
      <c r="I1303">
        <v>0</v>
      </c>
    </row>
    <row r="1304" spans="1:9">
      <c r="A1304" t="s">
        <v>14</v>
      </c>
      <c r="B1304" t="s">
        <v>31</v>
      </c>
      <c r="C1304" t="s">
        <v>16</v>
      </c>
      <c r="D1304" t="s">
        <v>55</v>
      </c>
      <c r="E1304" t="s">
        <v>27</v>
      </c>
      <c r="F1304" s="1">
        <v>41932</v>
      </c>
      <c r="G1304">
        <v>26</v>
      </c>
      <c r="H1304">
        <v>0</v>
      </c>
      <c r="I1304">
        <v>0</v>
      </c>
    </row>
    <row r="1305" spans="1:9">
      <c r="A1305" t="s">
        <v>14</v>
      </c>
      <c r="B1305" t="s">
        <v>31</v>
      </c>
      <c r="C1305" t="s">
        <v>16</v>
      </c>
      <c r="D1305" t="s">
        <v>55</v>
      </c>
      <c r="E1305" t="s">
        <v>27</v>
      </c>
      <c r="F1305" s="1">
        <v>41932</v>
      </c>
      <c r="G1305">
        <v>26</v>
      </c>
      <c r="H1305">
        <v>0</v>
      </c>
      <c r="I1305">
        <v>0</v>
      </c>
    </row>
    <row r="1306" spans="1:9">
      <c r="A1306" t="s">
        <v>14</v>
      </c>
      <c r="B1306" t="s">
        <v>31</v>
      </c>
      <c r="C1306" t="s">
        <v>16</v>
      </c>
      <c r="D1306" t="s">
        <v>55</v>
      </c>
      <c r="E1306" t="s">
        <v>27</v>
      </c>
      <c r="F1306" s="1">
        <v>41932</v>
      </c>
      <c r="G1306">
        <v>26</v>
      </c>
      <c r="H1306">
        <v>0</v>
      </c>
      <c r="I1306">
        <v>0</v>
      </c>
    </row>
    <row r="1307" spans="1:9">
      <c r="A1307" t="s">
        <v>14</v>
      </c>
      <c r="B1307" t="s">
        <v>31</v>
      </c>
      <c r="C1307" t="s">
        <v>16</v>
      </c>
      <c r="D1307" t="s">
        <v>55</v>
      </c>
      <c r="E1307" t="s">
        <v>27</v>
      </c>
      <c r="F1307" s="1">
        <v>41932</v>
      </c>
      <c r="G1307">
        <v>26</v>
      </c>
      <c r="H1307">
        <v>0</v>
      </c>
      <c r="I1307">
        <v>0</v>
      </c>
    </row>
    <row r="1308" spans="1:9">
      <c r="A1308" t="s">
        <v>14</v>
      </c>
      <c r="B1308" t="s">
        <v>31</v>
      </c>
      <c r="C1308" t="s">
        <v>16</v>
      </c>
      <c r="D1308" t="s">
        <v>55</v>
      </c>
      <c r="E1308" t="s">
        <v>27</v>
      </c>
      <c r="F1308" s="1">
        <v>41932</v>
      </c>
      <c r="G1308">
        <v>26</v>
      </c>
      <c r="H1308">
        <v>0</v>
      </c>
      <c r="I1308">
        <v>0</v>
      </c>
    </row>
    <row r="1309" spans="1:9">
      <c r="A1309" t="s">
        <v>14</v>
      </c>
      <c r="B1309" t="s">
        <v>31</v>
      </c>
      <c r="C1309" t="s">
        <v>16</v>
      </c>
      <c r="D1309" t="s">
        <v>55</v>
      </c>
      <c r="E1309" t="s">
        <v>27</v>
      </c>
      <c r="F1309" s="1">
        <v>41932</v>
      </c>
      <c r="G1309">
        <v>26</v>
      </c>
      <c r="H1309">
        <v>0</v>
      </c>
      <c r="I1309">
        <v>0</v>
      </c>
    </row>
    <row r="1310" spans="1:9">
      <c r="A1310" t="s">
        <v>14</v>
      </c>
      <c r="B1310" t="s">
        <v>31</v>
      </c>
      <c r="C1310" t="s">
        <v>16</v>
      </c>
      <c r="D1310" t="s">
        <v>55</v>
      </c>
      <c r="E1310" t="s">
        <v>27</v>
      </c>
      <c r="F1310" s="1">
        <v>41932</v>
      </c>
      <c r="G1310">
        <v>26</v>
      </c>
      <c r="H1310">
        <v>0</v>
      </c>
      <c r="I1310">
        <v>0</v>
      </c>
    </row>
    <row r="1311" spans="1:9">
      <c r="A1311" t="s">
        <v>14</v>
      </c>
      <c r="B1311" t="s">
        <v>31</v>
      </c>
      <c r="C1311" t="s">
        <v>16</v>
      </c>
      <c r="D1311" t="s">
        <v>55</v>
      </c>
      <c r="E1311" t="s">
        <v>27</v>
      </c>
      <c r="F1311" s="1">
        <v>41932</v>
      </c>
      <c r="G1311">
        <v>26</v>
      </c>
      <c r="H1311">
        <v>0</v>
      </c>
      <c r="I1311">
        <v>0</v>
      </c>
    </row>
    <row r="1312" spans="1:9">
      <c r="A1312" t="s">
        <v>14</v>
      </c>
      <c r="B1312" t="s">
        <v>31</v>
      </c>
      <c r="C1312" t="s">
        <v>16</v>
      </c>
      <c r="D1312" t="s">
        <v>55</v>
      </c>
      <c r="E1312" t="s">
        <v>27</v>
      </c>
      <c r="F1312" s="1">
        <v>41932</v>
      </c>
      <c r="G1312">
        <v>26</v>
      </c>
      <c r="H1312">
        <v>0</v>
      </c>
      <c r="I1312">
        <v>0</v>
      </c>
    </row>
    <row r="1313" spans="1:9">
      <c r="A1313" t="s">
        <v>14</v>
      </c>
      <c r="B1313" t="s">
        <v>31</v>
      </c>
      <c r="C1313" t="s">
        <v>16</v>
      </c>
      <c r="D1313" t="s">
        <v>35</v>
      </c>
      <c r="E1313" t="s">
        <v>27</v>
      </c>
      <c r="F1313" s="1">
        <v>41931</v>
      </c>
      <c r="G1313">
        <v>27</v>
      </c>
      <c r="H1313">
        <v>0</v>
      </c>
      <c r="I1313">
        <v>0</v>
      </c>
    </row>
    <row r="1314" spans="1:9">
      <c r="A1314" t="s">
        <v>14</v>
      </c>
      <c r="B1314" t="s">
        <v>31</v>
      </c>
      <c r="C1314" t="s">
        <v>16</v>
      </c>
      <c r="D1314" t="s">
        <v>35</v>
      </c>
      <c r="E1314" t="s">
        <v>27</v>
      </c>
      <c r="F1314" s="1">
        <v>41931</v>
      </c>
      <c r="G1314">
        <v>27</v>
      </c>
      <c r="H1314">
        <v>0</v>
      </c>
      <c r="I1314">
        <v>0</v>
      </c>
    </row>
    <row r="1315" spans="1:9">
      <c r="A1315" t="s">
        <v>14</v>
      </c>
      <c r="B1315" t="s">
        <v>31</v>
      </c>
      <c r="C1315" t="s">
        <v>16</v>
      </c>
      <c r="D1315" t="s">
        <v>35</v>
      </c>
      <c r="E1315" t="s">
        <v>27</v>
      </c>
      <c r="F1315" s="1">
        <v>41931</v>
      </c>
      <c r="G1315">
        <v>27</v>
      </c>
      <c r="H1315">
        <v>0</v>
      </c>
      <c r="I1315">
        <v>0</v>
      </c>
    </row>
    <row r="1316" spans="1:9">
      <c r="A1316" t="s">
        <v>14</v>
      </c>
      <c r="B1316" t="s">
        <v>31</v>
      </c>
      <c r="C1316" t="s">
        <v>16</v>
      </c>
      <c r="D1316" t="s">
        <v>35</v>
      </c>
      <c r="E1316" t="s">
        <v>27</v>
      </c>
      <c r="F1316" s="1">
        <v>41931</v>
      </c>
      <c r="G1316">
        <v>27</v>
      </c>
      <c r="H1316">
        <v>0</v>
      </c>
      <c r="I1316">
        <v>0</v>
      </c>
    </row>
    <row r="1317" spans="1:9">
      <c r="A1317" t="s">
        <v>14</v>
      </c>
      <c r="B1317" t="s">
        <v>31</v>
      </c>
      <c r="C1317" t="s">
        <v>16</v>
      </c>
      <c r="D1317" t="s">
        <v>35</v>
      </c>
      <c r="E1317" t="s">
        <v>27</v>
      </c>
      <c r="F1317" s="1">
        <v>41931</v>
      </c>
      <c r="G1317">
        <v>27</v>
      </c>
      <c r="H1317">
        <v>0</v>
      </c>
      <c r="I1317">
        <v>0</v>
      </c>
    </row>
    <row r="1318" spans="1:9">
      <c r="A1318" t="s">
        <v>14</v>
      </c>
      <c r="B1318" t="s">
        <v>31</v>
      </c>
      <c r="C1318" t="s">
        <v>16</v>
      </c>
      <c r="D1318" t="s">
        <v>35</v>
      </c>
      <c r="E1318" t="s">
        <v>27</v>
      </c>
      <c r="F1318" s="1">
        <v>41931</v>
      </c>
      <c r="G1318">
        <v>27</v>
      </c>
      <c r="H1318">
        <v>0</v>
      </c>
      <c r="I1318">
        <v>0</v>
      </c>
    </row>
    <row r="1319" spans="1:9">
      <c r="A1319" t="s">
        <v>14</v>
      </c>
      <c r="B1319" t="s">
        <v>31</v>
      </c>
      <c r="C1319" t="s">
        <v>16</v>
      </c>
      <c r="D1319" t="s">
        <v>35</v>
      </c>
      <c r="E1319" t="s">
        <v>27</v>
      </c>
      <c r="F1319" s="1">
        <v>41931</v>
      </c>
      <c r="G1319">
        <v>27</v>
      </c>
      <c r="H1319">
        <v>0</v>
      </c>
      <c r="I1319">
        <v>0</v>
      </c>
    </row>
    <row r="1320" spans="1:9">
      <c r="A1320" t="s">
        <v>14</v>
      </c>
      <c r="B1320" t="s">
        <v>31</v>
      </c>
      <c r="C1320" t="s">
        <v>16</v>
      </c>
      <c r="D1320" t="s">
        <v>35</v>
      </c>
      <c r="E1320" t="s">
        <v>27</v>
      </c>
      <c r="F1320" s="1">
        <v>41931</v>
      </c>
      <c r="G1320">
        <v>27</v>
      </c>
      <c r="H1320">
        <v>0</v>
      </c>
      <c r="I1320">
        <v>0</v>
      </c>
    </row>
    <row r="1321" spans="1:9">
      <c r="A1321" t="s">
        <v>14</v>
      </c>
      <c r="B1321" t="s">
        <v>31</v>
      </c>
      <c r="C1321" t="s">
        <v>16</v>
      </c>
      <c r="D1321" t="s">
        <v>35</v>
      </c>
      <c r="E1321" t="s">
        <v>27</v>
      </c>
      <c r="F1321" s="1">
        <v>41931</v>
      </c>
      <c r="G1321">
        <v>27</v>
      </c>
      <c r="H1321">
        <v>0</v>
      </c>
      <c r="I1321">
        <v>0</v>
      </c>
    </row>
    <row r="1322" spans="1:9">
      <c r="A1322" t="s">
        <v>14</v>
      </c>
      <c r="B1322" t="s">
        <v>31</v>
      </c>
      <c r="C1322" t="s">
        <v>16</v>
      </c>
      <c r="D1322" t="s">
        <v>35</v>
      </c>
      <c r="E1322" t="s">
        <v>27</v>
      </c>
      <c r="F1322" s="1">
        <v>41931</v>
      </c>
      <c r="G1322">
        <v>27</v>
      </c>
      <c r="H1322">
        <v>0</v>
      </c>
      <c r="I1322">
        <v>0</v>
      </c>
    </row>
    <row r="1323" spans="1:9">
      <c r="A1323" t="s">
        <v>14</v>
      </c>
      <c r="B1323" t="s">
        <v>31</v>
      </c>
      <c r="C1323" t="s">
        <v>16</v>
      </c>
      <c r="D1323" t="s">
        <v>35</v>
      </c>
      <c r="E1323" t="s">
        <v>27</v>
      </c>
      <c r="F1323" s="1">
        <v>41931</v>
      </c>
      <c r="G1323">
        <v>27</v>
      </c>
      <c r="H1323">
        <v>0</v>
      </c>
      <c r="I1323">
        <v>0</v>
      </c>
    </row>
    <row r="1324" spans="1:9">
      <c r="A1324" t="s">
        <v>14</v>
      </c>
      <c r="B1324" t="s">
        <v>31</v>
      </c>
      <c r="C1324" t="s">
        <v>16</v>
      </c>
      <c r="D1324" t="s">
        <v>35</v>
      </c>
      <c r="E1324" t="s">
        <v>27</v>
      </c>
      <c r="F1324" s="1">
        <v>41931</v>
      </c>
      <c r="G1324">
        <v>27</v>
      </c>
      <c r="H1324">
        <v>0</v>
      </c>
      <c r="I1324">
        <v>0</v>
      </c>
    </row>
  </sheetData>
  <sortState ref="A2:I1324">
    <sortCondition ref="A2:A1324"/>
    <sortCondition ref="B2:B1324"/>
    <sortCondition ref="C2:C1324"/>
    <sortCondition ref="G2:G1324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D61"/>
  <sheetViews>
    <sheetView topLeftCell="A30" workbookViewId="0">
      <selection activeCell="F52" sqref="F52"/>
    </sheetView>
  </sheetViews>
  <sheetFormatPr baseColWidth="10" defaultColWidth="8.83203125" defaultRowHeight="14" x14ac:dyDescent="0"/>
  <cols>
    <col min="1" max="1" width="18" bestFit="1" customWidth="1"/>
    <col min="2" max="2" width="19.33203125" customWidth="1"/>
    <col min="3" max="3" width="23" bestFit="1" customWidth="1"/>
    <col min="4" max="4" width="15.6640625" customWidth="1"/>
  </cols>
  <sheetData>
    <row r="1" spans="1:4">
      <c r="B1" s="11"/>
    </row>
    <row r="2" spans="1:4">
      <c r="A2" s="3" t="s">
        <v>76</v>
      </c>
      <c r="B2" t="s">
        <v>133</v>
      </c>
      <c r="C2" s="15" t="s">
        <v>134</v>
      </c>
      <c r="D2" s="15" t="s">
        <v>135</v>
      </c>
    </row>
    <row r="3" spans="1:4">
      <c r="A3" s="4" t="s">
        <v>61</v>
      </c>
      <c r="B3" s="6">
        <v>4</v>
      </c>
      <c r="D3" s="17"/>
    </row>
    <row r="4" spans="1:4">
      <c r="A4" s="10" t="s">
        <v>62</v>
      </c>
      <c r="B4" s="8">
        <v>4</v>
      </c>
      <c r="C4" s="7">
        <v>0</v>
      </c>
      <c r="D4" s="18">
        <f>C4/GETPIVOTDATA("Bite width (mm)",$A$2,"Genus","Calotomus ","Species","carolinus")</f>
        <v>0</v>
      </c>
    </row>
    <row r="5" spans="1:4">
      <c r="A5" s="5" t="s">
        <v>16</v>
      </c>
      <c r="B5" s="6">
        <v>4</v>
      </c>
      <c r="C5" s="16">
        <v>0</v>
      </c>
      <c r="D5" s="19">
        <f>C5/GETPIVOTDATA("Bite width (mm)",$A$2,"Genus","Calotomus ","Species","carolinus","Phase","TP")</f>
        <v>0</v>
      </c>
    </row>
    <row r="6" spans="1:4">
      <c r="A6" s="4" t="s">
        <v>49</v>
      </c>
      <c r="B6" s="6">
        <v>39</v>
      </c>
      <c r="C6" s="16"/>
      <c r="D6" s="19"/>
    </row>
    <row r="7" spans="1:4">
      <c r="A7" s="10" t="s">
        <v>50</v>
      </c>
      <c r="B7" s="8">
        <v>39</v>
      </c>
      <c r="C7" s="7">
        <f>SUM(C8:C9)</f>
        <v>16</v>
      </c>
      <c r="D7" s="18">
        <f>C7/GETPIVOTDATA("Bite width (mm)",A2,"Genus","Cetoscarus","Species","bicolor")</f>
        <v>0.41025641025641024</v>
      </c>
    </row>
    <row r="8" spans="1:4">
      <c r="A8" s="5" t="s">
        <v>9</v>
      </c>
      <c r="B8" s="6">
        <v>30</v>
      </c>
      <c r="C8" s="16">
        <v>10</v>
      </c>
      <c r="D8" s="19">
        <f>C8/GETPIVOTDATA("Bite width (mm)",$A$2,"Genus","Cetoscarus","Species","bicolor","Phase","IP")</f>
        <v>0.33333333333333331</v>
      </c>
    </row>
    <row r="9" spans="1:4">
      <c r="A9" s="5" t="s">
        <v>16</v>
      </c>
      <c r="B9" s="6">
        <v>9</v>
      </c>
      <c r="C9" s="16">
        <v>6</v>
      </c>
      <c r="D9" s="19">
        <f>C9/GETPIVOTDATA("Bite width (mm)",$A$2,"Genus","Cetoscarus","Species","bicolor","Phase","TP")</f>
        <v>0.66666666666666663</v>
      </c>
    </row>
    <row r="10" spans="1:4">
      <c r="A10" s="4" t="s">
        <v>7</v>
      </c>
      <c r="B10" s="6">
        <v>202</v>
      </c>
      <c r="C10" s="16"/>
      <c r="D10" s="19"/>
    </row>
    <row r="11" spans="1:4">
      <c r="A11" s="10" t="s">
        <v>33</v>
      </c>
      <c r="B11" s="8">
        <v>3</v>
      </c>
      <c r="C11" s="7">
        <f>SUM(C12:C13)</f>
        <v>1</v>
      </c>
      <c r="D11" s="18">
        <f>C11/GETPIVOTDATA("Bite width (mm)",$A$2,"Genus","Chlorurus","Species","bleekeri")</f>
        <v>0.33333333333333331</v>
      </c>
    </row>
    <row r="12" spans="1:4">
      <c r="A12" s="5" t="s">
        <v>9</v>
      </c>
      <c r="B12" s="6">
        <v>2</v>
      </c>
      <c r="C12" s="16">
        <v>0</v>
      </c>
      <c r="D12" s="19">
        <f>C12/GETPIVOTDATA("Bite width (mm)",$A$2,"Genus","Chlorurus","Species","bleekeri","Phase","IP")</f>
        <v>0</v>
      </c>
    </row>
    <row r="13" spans="1:4">
      <c r="A13" s="5" t="s">
        <v>16</v>
      </c>
      <c r="B13" s="6">
        <v>1</v>
      </c>
      <c r="C13" s="16">
        <v>1</v>
      </c>
      <c r="D13" s="19">
        <f>C13/GETPIVOTDATA("Bite width (mm)",$A$2,"Genus","Chlorurus","Species","bleekeri","Phase","TP")</f>
        <v>1</v>
      </c>
    </row>
    <row r="14" spans="1:4">
      <c r="A14" s="10" t="s">
        <v>12</v>
      </c>
      <c r="B14" s="8">
        <v>74</v>
      </c>
      <c r="C14" s="7">
        <v>61</v>
      </c>
      <c r="D14" s="18">
        <f>C14/GETPIVOTDATA("Bite width (mm)",$A$2,"Genus","Chlorurus","Species","microrhinos")</f>
        <v>0.82432432432432434</v>
      </c>
    </row>
    <row r="15" spans="1:4">
      <c r="A15" s="5" t="s">
        <v>79</v>
      </c>
      <c r="B15" s="6">
        <v>74</v>
      </c>
      <c r="C15" s="16">
        <v>61</v>
      </c>
      <c r="D15" s="19">
        <f>C15/GETPIVOTDATA("Bite width (mm)",$A$2,"Genus","Chlorurus","Species","microrhinos","Phase",)</f>
        <v>0.82432432432432434</v>
      </c>
    </row>
    <row r="16" spans="1:4">
      <c r="A16" s="10" t="s">
        <v>8</v>
      </c>
      <c r="B16" s="8">
        <v>125</v>
      </c>
      <c r="C16" s="7">
        <f>SUM(C17:C18)</f>
        <v>36</v>
      </c>
      <c r="D16" s="18">
        <f>C16/GETPIVOTDATA("Bite width (mm)",$A$2,"Genus","Chlorurus","Species","sordidus")</f>
        <v>0.28799999999999998</v>
      </c>
    </row>
    <row r="17" spans="1:4">
      <c r="A17" s="5" t="s">
        <v>9</v>
      </c>
      <c r="B17" s="6">
        <v>85</v>
      </c>
      <c r="C17" s="16">
        <v>13</v>
      </c>
      <c r="D17" s="19">
        <f>C17/GETPIVOTDATA("Bite width (mm)",$A$2,"Genus","Chlorurus","Species","sordidus","Phase","IP")</f>
        <v>0.15294117647058825</v>
      </c>
    </row>
    <row r="18" spans="1:4">
      <c r="A18" s="5" t="s">
        <v>16</v>
      </c>
      <c r="B18" s="6">
        <v>40</v>
      </c>
      <c r="C18" s="16">
        <v>23</v>
      </c>
      <c r="D18" s="19">
        <f>C18/GETPIVOTDATA("Bite width (mm)",$A$2,"Genus","Chlorurus","Species","sordidus","Phase","TP")</f>
        <v>0.57499999999999996</v>
      </c>
    </row>
    <row r="19" spans="1:4">
      <c r="A19" s="4" t="s">
        <v>14</v>
      </c>
      <c r="B19" s="6">
        <v>1078</v>
      </c>
      <c r="C19" s="16"/>
      <c r="D19" s="19"/>
    </row>
    <row r="20" spans="1:4">
      <c r="A20" s="10" t="s">
        <v>39</v>
      </c>
      <c r="B20" s="8">
        <v>55</v>
      </c>
      <c r="C20" s="7">
        <f>SUM(C21:C22)</f>
        <v>8</v>
      </c>
      <c r="D20" s="18">
        <f>C20/GETPIVOTDATA("Bite width (mm)",$A$2,"Genus","Scarus","Species","altipinnus")</f>
        <v>0.14545454545454545</v>
      </c>
    </row>
    <row r="21" spans="1:4">
      <c r="A21" s="5" t="s">
        <v>9</v>
      </c>
      <c r="B21" s="6">
        <v>28</v>
      </c>
      <c r="C21" s="16">
        <v>1</v>
      </c>
      <c r="D21" s="19">
        <f>C21/GETPIVOTDATA("Bite width (mm)",$A$2,"Genus","Scarus","Species","altipinnus","Phase","IP")</f>
        <v>3.5714285714285712E-2</v>
      </c>
    </row>
    <row r="22" spans="1:4">
      <c r="A22" s="5" t="s">
        <v>16</v>
      </c>
      <c r="B22" s="6">
        <v>27</v>
      </c>
      <c r="C22" s="16">
        <v>7</v>
      </c>
      <c r="D22" s="19">
        <f>C22/GETPIVOTDATA("Bite width (mm)",$A$2,"Genus","Scarus","Species","altipinnus","Phase","TP")</f>
        <v>0.25925925925925924</v>
      </c>
    </row>
    <row r="23" spans="1:4">
      <c r="A23" s="10" t="s">
        <v>41</v>
      </c>
      <c r="B23" s="8">
        <v>43</v>
      </c>
      <c r="C23" s="7">
        <f>SUM(C24:C25)</f>
        <v>0</v>
      </c>
      <c r="D23" s="18">
        <f>C23/GETPIVOTDATA("Bite width (mm)",$A$2,"Genus","Scarus","Species","chameleon")</f>
        <v>0</v>
      </c>
    </row>
    <row r="24" spans="1:4">
      <c r="A24" s="5" t="s">
        <v>9</v>
      </c>
      <c r="B24" s="6">
        <v>28</v>
      </c>
      <c r="C24" s="16">
        <v>0</v>
      </c>
      <c r="D24" s="19">
        <f>C24/GETPIVOTDATA("Bite width (mm)",$A$2,"Genus","Scarus","Species","chameleon","Phase","IP")</f>
        <v>0</v>
      </c>
    </row>
    <row r="25" spans="1:4">
      <c r="A25" s="5" t="s">
        <v>16</v>
      </c>
      <c r="B25" s="6">
        <v>15</v>
      </c>
      <c r="C25" s="16">
        <v>0</v>
      </c>
      <c r="D25" s="19">
        <f>C25/GETPIVOTDATA("Bite width (mm)",$A$2,"Genus","Scarus","Species","chameleon","Phase","TP")</f>
        <v>0</v>
      </c>
    </row>
    <row r="26" spans="1:4">
      <c r="A26" s="10" t="s">
        <v>21</v>
      </c>
      <c r="B26" s="8">
        <v>41</v>
      </c>
      <c r="C26" s="7">
        <f>SUM(C27:C28)</f>
        <v>2</v>
      </c>
      <c r="D26" s="18">
        <f>C26/GETPIVOTDATA("Bite width (mm)",$A$2,"Genus","Scarus","Species","dimidiadus")</f>
        <v>4.878048780487805E-2</v>
      </c>
    </row>
    <row r="27" spans="1:4">
      <c r="A27" s="5" t="s">
        <v>9</v>
      </c>
      <c r="B27" s="6">
        <v>17</v>
      </c>
      <c r="C27" s="16">
        <v>1</v>
      </c>
      <c r="D27" s="19">
        <f>C27/GETPIVOTDATA("Bite width (mm)",$A$2,"Genus","Scarus","Species","dimidiadus","Phase","IP")</f>
        <v>5.8823529411764705E-2</v>
      </c>
    </row>
    <row r="28" spans="1:4">
      <c r="A28" s="5" t="s">
        <v>16</v>
      </c>
      <c r="B28" s="6">
        <v>24</v>
      </c>
      <c r="C28" s="16">
        <v>1</v>
      </c>
      <c r="D28" s="19">
        <f>C28/GETPIVOTDATA("Bite width (mm)",$A$2,"Genus","Scarus","Species","dimidiadus","Phase","TP")</f>
        <v>4.1666666666666664E-2</v>
      </c>
    </row>
    <row r="29" spans="1:4">
      <c r="A29" s="10" t="s">
        <v>20</v>
      </c>
      <c r="B29" s="8">
        <v>22</v>
      </c>
      <c r="C29" s="7">
        <f>SUM(C30:C31)</f>
        <v>1</v>
      </c>
      <c r="D29" s="18">
        <f>C29/GETPIVOTDATA("Bite width (mm)",$A$2,"Genus","Scarus","Species","flavipectoralis")</f>
        <v>4.5454545454545456E-2</v>
      </c>
    </row>
    <row r="30" spans="1:4">
      <c r="A30" s="5" t="s">
        <v>9</v>
      </c>
      <c r="B30" s="6">
        <v>8</v>
      </c>
      <c r="C30" s="16">
        <v>0</v>
      </c>
      <c r="D30" s="19">
        <f>C30/GETPIVOTDATA("Bite width (mm)",$A$2,"Genus","Scarus","Species","flavipectoralis","Phase","IP")</f>
        <v>0</v>
      </c>
    </row>
    <row r="31" spans="1:4">
      <c r="A31" s="5" t="s">
        <v>16</v>
      </c>
      <c r="B31" s="6">
        <v>14</v>
      </c>
      <c r="C31" s="16">
        <v>1</v>
      </c>
      <c r="D31" s="19">
        <f>C31/GETPIVOTDATA("Bite width (mm)",$A$2,"Genus","Scarus","Species","flavipectoralis","Phase","TP")</f>
        <v>7.1428571428571425E-2</v>
      </c>
    </row>
    <row r="32" spans="1:4">
      <c r="A32" s="10" t="s">
        <v>58</v>
      </c>
      <c r="B32" s="8">
        <v>37</v>
      </c>
      <c r="C32" s="7">
        <f>SUM(C33:C34)</f>
        <v>3</v>
      </c>
      <c r="D32" s="18">
        <f>C32/GETPIVOTDATA("Bite width (mm)",$A$2,"Genus","Scarus","Species","forsteni")</f>
        <v>8.1081081081081086E-2</v>
      </c>
    </row>
    <row r="33" spans="1:4">
      <c r="A33" s="5" t="s">
        <v>9</v>
      </c>
      <c r="B33" s="6">
        <v>20</v>
      </c>
      <c r="C33" s="16">
        <v>2</v>
      </c>
      <c r="D33" s="19">
        <f>C33/GETPIVOTDATA("Bite width (mm)",$A$2,"Genus","Scarus","Species","forsteni","Phase","IP")</f>
        <v>0.1</v>
      </c>
    </row>
    <row r="34" spans="1:4">
      <c r="A34" s="5" t="s">
        <v>16</v>
      </c>
      <c r="B34" s="6">
        <v>17</v>
      </c>
      <c r="C34" s="16">
        <v>1</v>
      </c>
      <c r="D34" s="19">
        <f>C34/GETPIVOTDATA("Bite width (mm)",$A$2,"Genus","Scarus","Species","forsteni","Phase","TP")</f>
        <v>5.8823529411764705E-2</v>
      </c>
    </row>
    <row r="35" spans="1:4">
      <c r="A35" s="10" t="s">
        <v>15</v>
      </c>
      <c r="B35" s="8">
        <v>95</v>
      </c>
      <c r="C35" s="7">
        <f>SUM(C36:C37)</f>
        <v>51</v>
      </c>
      <c r="D35" s="18">
        <f>C35/GETPIVOTDATA("Bite width (mm)",$A$2,"Genus","Scarus","Species","frenatus")</f>
        <v>0.5368421052631579</v>
      </c>
    </row>
    <row r="36" spans="1:4">
      <c r="A36" s="5" t="s">
        <v>9</v>
      </c>
      <c r="B36" s="6">
        <v>52</v>
      </c>
      <c r="C36" s="16">
        <v>22</v>
      </c>
      <c r="D36" s="19">
        <f>C36/GETPIVOTDATA("Bite width (mm)",$A$2,"Genus","Scarus","Species","frenatus","Phase","IP")</f>
        <v>0.42307692307692307</v>
      </c>
    </row>
    <row r="37" spans="1:4">
      <c r="A37" s="5" t="s">
        <v>16</v>
      </c>
      <c r="B37" s="6">
        <v>43</v>
      </c>
      <c r="C37" s="16">
        <v>29</v>
      </c>
      <c r="D37" s="19">
        <f>C37/GETPIVOTDATA("Bite width (mm)",$A$2,"Genus","Scarus","Species","frenatus","Phase","TP")</f>
        <v>0.67441860465116277</v>
      </c>
    </row>
    <row r="38" spans="1:4">
      <c r="A38" s="10" t="s">
        <v>54</v>
      </c>
      <c r="B38" s="8">
        <v>4</v>
      </c>
      <c r="C38" s="7">
        <v>2</v>
      </c>
      <c r="D38" s="18">
        <f>C38/GETPIVOTDATA("Bite width (mm)",$A$2,"Genus","Scarus","Species","ghobban")</f>
        <v>0.5</v>
      </c>
    </row>
    <row r="39" spans="1:4">
      <c r="A39" s="5" t="s">
        <v>9</v>
      </c>
      <c r="B39" s="6">
        <v>4</v>
      </c>
      <c r="C39" s="16">
        <v>2</v>
      </c>
      <c r="D39" s="19">
        <f>C39/GETPIVOTDATA("Bite width (mm)",$A$2,"Genus","Scarus","Species","ghobban","Phase","IP")</f>
        <v>0.5</v>
      </c>
    </row>
    <row r="40" spans="1:4">
      <c r="A40" s="10" t="s">
        <v>23</v>
      </c>
      <c r="B40" s="8">
        <v>113</v>
      </c>
      <c r="C40" s="7">
        <f>SUM(C41:C42)</f>
        <v>3</v>
      </c>
      <c r="D40" s="18">
        <f>C40/GETPIVOTDATA("Bite width (mm)",$A$2,"Genus","Scarus","Species","globiceps")</f>
        <v>2.6548672566371681E-2</v>
      </c>
    </row>
    <row r="41" spans="1:4">
      <c r="A41" s="5" t="s">
        <v>9</v>
      </c>
      <c r="B41" s="6">
        <v>50</v>
      </c>
      <c r="C41" s="16">
        <v>3</v>
      </c>
      <c r="D41" s="19">
        <f>C41/GETPIVOTDATA("Bite width (mm)",$A$2,"Genus","Scarus","Species","globiceps","Phase","IP")</f>
        <v>0.06</v>
      </c>
    </row>
    <row r="42" spans="1:4">
      <c r="A42" s="5" t="s">
        <v>16</v>
      </c>
      <c r="B42" s="6">
        <v>63</v>
      </c>
      <c r="C42" s="16">
        <v>0</v>
      </c>
      <c r="D42" s="19">
        <f>C42/GETPIVOTDATA("Bite width (mm)",$A$2,"Genus","Scarus","Species","globiceps","Phase","TP")</f>
        <v>0</v>
      </c>
    </row>
    <row r="43" spans="1:4">
      <c r="A43" s="10" t="s">
        <v>19</v>
      </c>
      <c r="B43" s="8">
        <v>132</v>
      </c>
      <c r="C43" s="7">
        <v>20</v>
      </c>
      <c r="D43" s="18">
        <f>C43/GETPIVOTDATA("Bite width (mm)",$A$2,"Genus","Scarus","Species","niger")</f>
        <v>0.15151515151515152</v>
      </c>
    </row>
    <row r="44" spans="1:4">
      <c r="A44" s="5" t="s">
        <v>79</v>
      </c>
      <c r="B44" s="6">
        <v>132</v>
      </c>
      <c r="C44" s="16">
        <v>20</v>
      </c>
      <c r="D44" s="19">
        <f>C44/GETPIVOTDATA("Bite width (mm)",$A$2,"Genus","Scarus","Species","niger","Phase",)</f>
        <v>0.15151515151515152</v>
      </c>
    </row>
    <row r="45" spans="1:4">
      <c r="A45" s="10" t="s">
        <v>17</v>
      </c>
      <c r="B45" s="8">
        <v>111</v>
      </c>
      <c r="C45" s="7">
        <f>SUM(C46:C47)</f>
        <v>19</v>
      </c>
      <c r="D45" s="18">
        <f>C45/GETPIVOTDATA("Bite width (mm)",$A$2,"Genus","Scarus","Species","oviceps")</f>
        <v>0.17117117117117117</v>
      </c>
    </row>
    <row r="46" spans="1:4">
      <c r="A46" s="5" t="s">
        <v>9</v>
      </c>
      <c r="B46" s="6">
        <v>55</v>
      </c>
      <c r="C46" s="16">
        <v>11</v>
      </c>
      <c r="D46" s="19">
        <f>C46/GETPIVOTDATA("Bite width (mm)",$A$2,"Genus","Scarus","Species","oviceps","Phase","IP")</f>
        <v>0.2</v>
      </c>
    </row>
    <row r="47" spans="1:4">
      <c r="A47" s="5" t="s">
        <v>16</v>
      </c>
      <c r="B47" s="6">
        <v>56</v>
      </c>
      <c r="C47" s="16">
        <v>8</v>
      </c>
      <c r="D47" s="19">
        <f>C47/GETPIVOTDATA("Bite width (mm)",$A$2,"Genus","Scarus","Species","oviceps","Phase","TP")</f>
        <v>0.14285714285714285</v>
      </c>
    </row>
    <row r="48" spans="1:4">
      <c r="A48" s="10" t="s">
        <v>43</v>
      </c>
      <c r="B48" s="8">
        <v>8</v>
      </c>
      <c r="C48" s="7">
        <v>0</v>
      </c>
      <c r="D48" s="18">
        <f>C48/GETPIVOTDATA("Bite width (mm)",$A$2,"Genus","Scarus","Species","psittacus")</f>
        <v>0</v>
      </c>
    </row>
    <row r="49" spans="1:4">
      <c r="A49" s="5" t="s">
        <v>16</v>
      </c>
      <c r="B49" s="6">
        <v>8</v>
      </c>
      <c r="C49" s="16">
        <v>0</v>
      </c>
      <c r="D49" s="19">
        <f>C49/GETPIVOTDATA("Bite width (mm)",$A$2,"Genus","Scarus","Species","psittacus","Phase","TP")</f>
        <v>0</v>
      </c>
    </row>
    <row r="50" spans="1:4">
      <c r="A50" s="10" t="s">
        <v>57</v>
      </c>
      <c r="B50" s="8">
        <v>1</v>
      </c>
      <c r="C50" s="7">
        <v>1</v>
      </c>
      <c r="D50" s="18">
        <f>C50/GETPIVOTDATA("Bite width (mm)",$A$2,"Genus","Scarus","Species","rivulatus")</f>
        <v>1</v>
      </c>
    </row>
    <row r="51" spans="1:4">
      <c r="A51" s="5" t="s">
        <v>9</v>
      </c>
      <c r="B51" s="6">
        <v>1</v>
      </c>
      <c r="C51" s="16">
        <v>1</v>
      </c>
      <c r="D51" s="19">
        <v>1</v>
      </c>
    </row>
    <row r="52" spans="1:4">
      <c r="A52" s="10" t="s">
        <v>56</v>
      </c>
      <c r="B52" s="8">
        <v>45</v>
      </c>
      <c r="C52" s="7">
        <f>SUM(C53:C54)</f>
        <v>22</v>
      </c>
      <c r="D52" s="18">
        <f>C52/GETPIVOTDATA("Bite width (mm)",$A$2,"Genus","Scarus","Species","rubroviolaceus")</f>
        <v>0.48888888888888887</v>
      </c>
    </row>
    <row r="53" spans="1:4">
      <c r="A53" s="5" t="s">
        <v>9</v>
      </c>
      <c r="B53" s="6">
        <v>37</v>
      </c>
      <c r="C53" s="16">
        <v>16</v>
      </c>
      <c r="D53" s="19">
        <f>C53/GETPIVOTDATA("Bite width (mm)",$A$2,"Genus","Scarus","Species","rubroviolaceus","Phase","IP")</f>
        <v>0.43243243243243246</v>
      </c>
    </row>
    <row r="54" spans="1:4">
      <c r="A54" s="5" t="s">
        <v>16</v>
      </c>
      <c r="B54" s="6">
        <v>8</v>
      </c>
      <c r="C54" s="16">
        <v>6</v>
      </c>
      <c r="D54" s="19">
        <f>C54/GETPIVOTDATA("Bite width (mm)",$A$2,"Genus","Scarus","Species","rubroviolaceus","Phase","TP")</f>
        <v>0.75</v>
      </c>
    </row>
    <row r="55" spans="1:4">
      <c r="A55" s="10" t="s">
        <v>22</v>
      </c>
      <c r="B55" s="8">
        <v>226</v>
      </c>
      <c r="C55" s="7">
        <f>SUM(C56:C57)</f>
        <v>4</v>
      </c>
      <c r="D55" s="18">
        <f>C55/GETPIVOTDATA("Bite width (mm)",$A$2,"Genus","Scarus","Species","schlegeli")</f>
        <v>1.7699115044247787E-2</v>
      </c>
    </row>
    <row r="56" spans="1:4">
      <c r="A56" s="5" t="s">
        <v>9</v>
      </c>
      <c r="B56" s="6">
        <v>89</v>
      </c>
      <c r="C56" s="16">
        <v>1</v>
      </c>
      <c r="D56" s="19">
        <f>C56/GETPIVOTDATA("Bite width (mm)",$A$2,"Genus","Scarus","Species","schlegeli","Phase","IP")</f>
        <v>1.1235955056179775E-2</v>
      </c>
    </row>
    <row r="57" spans="1:4">
      <c r="A57" s="5" t="s">
        <v>16</v>
      </c>
      <c r="B57" s="6">
        <v>137</v>
      </c>
      <c r="C57" s="16">
        <v>3</v>
      </c>
      <c r="D57" s="19">
        <f>C57/GETPIVOTDATA("Bite width (mm)",$A$2,"Genus","Scarus","Species","schlegeli","Phase","TP")</f>
        <v>2.1897810218978103E-2</v>
      </c>
    </row>
    <row r="58" spans="1:4">
      <c r="A58" s="10" t="s">
        <v>31</v>
      </c>
      <c r="B58" s="8">
        <v>145</v>
      </c>
      <c r="C58" s="7">
        <f>SUM(C59:C60)</f>
        <v>3</v>
      </c>
      <c r="D58" s="18">
        <f>C58/GETPIVOTDATA("Bite width (mm)",$A$2,"Genus","Scarus","Species","spinus")</f>
        <v>2.0689655172413793E-2</v>
      </c>
    </row>
    <row r="59" spans="1:4">
      <c r="A59" s="5" t="s">
        <v>9</v>
      </c>
      <c r="B59" s="6">
        <v>67</v>
      </c>
      <c r="C59" s="16">
        <v>0</v>
      </c>
      <c r="D59" s="19">
        <f>C59/GETPIVOTDATA("Bite width (mm)",$A$2,"Genus","Scarus","Species","spinus","Phase","IP")</f>
        <v>0</v>
      </c>
    </row>
    <row r="60" spans="1:4">
      <c r="A60" s="5" t="s">
        <v>16</v>
      </c>
      <c r="B60" s="6">
        <v>78</v>
      </c>
      <c r="C60" s="16">
        <v>3</v>
      </c>
      <c r="D60" s="19">
        <f>C60/GETPIVOTDATA("Bite width (mm)",$A$2,"Genus","Scarus","Species","spinus","Phase","TP")</f>
        <v>3.8461538461538464E-2</v>
      </c>
    </row>
    <row r="61" spans="1:4">
      <c r="A61" s="4" t="s">
        <v>77</v>
      </c>
      <c r="B61" s="6">
        <v>1323</v>
      </c>
      <c r="C61" s="15">
        <f>SUM(C58,C55,C52,C50,C48,C45,C43,C40,C38,C35,C32,C29,C26,C23,C20,C16,C14,C11,C6,C7,C6,C4)</f>
        <v>253</v>
      </c>
      <c r="D61" s="20">
        <f>C61/GETPIVOTDATA("Bite width (mm)",$A$2)</f>
        <v>0.19123204837490551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W1324"/>
  <sheetViews>
    <sheetView topLeftCell="C1" workbookViewId="0">
      <selection activeCell="P8" sqref="P8"/>
    </sheetView>
  </sheetViews>
  <sheetFormatPr baseColWidth="10" defaultColWidth="8.83203125" defaultRowHeight="14" x14ac:dyDescent="0"/>
  <cols>
    <col min="1" max="1" width="10.33203125" customWidth="1"/>
    <col min="2" max="2" width="9.5" customWidth="1"/>
    <col min="3" max="3" width="12.5" customWidth="1"/>
    <col min="4" max="4" width="17" hidden="1" customWidth="1"/>
    <col min="5" max="5" width="0" hidden="1" customWidth="1"/>
    <col min="6" max="6" width="10.6640625" hidden="1" customWidth="1"/>
    <col min="8" max="8" width="16.33203125" customWidth="1"/>
    <col min="9" max="9" width="13.5" customWidth="1"/>
    <col min="10" max="11" width="4" customWidth="1"/>
    <col min="13" max="13" width="9.5" customWidth="1"/>
    <col min="14" max="14" width="15.6640625" customWidth="1"/>
    <col min="16" max="16" width="15.33203125" customWidth="1"/>
    <col min="17" max="17" width="10.6640625" customWidth="1"/>
    <col min="18" max="18" width="10.5" customWidth="1"/>
  </cols>
  <sheetData>
    <row r="1" spans="1:23">
      <c r="A1" s="2" t="s">
        <v>10</v>
      </c>
      <c r="B1" s="2" t="s">
        <v>0</v>
      </c>
      <c r="C1" s="2"/>
      <c r="D1" s="2" t="s">
        <v>1</v>
      </c>
      <c r="E1" s="2"/>
      <c r="F1" s="2" t="s">
        <v>2</v>
      </c>
      <c r="G1" s="2" t="s">
        <v>5</v>
      </c>
      <c r="H1" s="2" t="s">
        <v>3</v>
      </c>
      <c r="I1" s="2" t="s">
        <v>4</v>
      </c>
      <c r="J1" s="2"/>
      <c r="K1" s="2"/>
      <c r="M1" s="12"/>
      <c r="N1" s="12"/>
      <c r="O1" s="12"/>
      <c r="P1" s="13" t="s">
        <v>136</v>
      </c>
      <c r="Q1" s="13" t="s">
        <v>81</v>
      </c>
      <c r="R1" s="13" t="s">
        <v>82</v>
      </c>
      <c r="S1" s="12" t="s">
        <v>83</v>
      </c>
      <c r="T1" s="12" t="s">
        <v>84</v>
      </c>
      <c r="U1" s="13" t="s">
        <v>85</v>
      </c>
      <c r="V1" s="13" t="s">
        <v>86</v>
      </c>
      <c r="W1" s="12"/>
    </row>
    <row r="2" spans="1:23">
      <c r="A2" t="s">
        <v>61</v>
      </c>
      <c r="B2" t="s">
        <v>62</v>
      </c>
      <c r="C2" t="s">
        <v>16</v>
      </c>
      <c r="D2" t="s">
        <v>55</v>
      </c>
      <c r="E2" t="s">
        <v>27</v>
      </c>
      <c r="F2" s="1">
        <v>41932</v>
      </c>
      <c r="G2">
        <v>32</v>
      </c>
      <c r="H2">
        <v>0</v>
      </c>
      <c r="I2">
        <v>0</v>
      </c>
      <c r="M2" s="13" t="s">
        <v>49</v>
      </c>
      <c r="N2" s="13" t="s">
        <v>50</v>
      </c>
      <c r="O2" s="12" t="s">
        <v>9</v>
      </c>
      <c r="P2" s="14" t="s">
        <v>87</v>
      </c>
      <c r="Q2" s="21">
        <f>AVERAGE(H26:H35)</f>
        <v>14.969999999999999</v>
      </c>
      <c r="R2" s="21">
        <f>AVERAGE(I26:I35)</f>
        <v>5.43</v>
      </c>
      <c r="S2" s="22">
        <f>STDEV(H26:H35)</f>
        <v>7.5379115881728902</v>
      </c>
      <c r="T2" s="22">
        <f>STDEV(I26:I35)</f>
        <v>2.3589310196687729</v>
      </c>
      <c r="U2" s="21">
        <f>S2/SQRT(10)</f>
        <v>2.383696941960348</v>
      </c>
      <c r="V2" s="21">
        <f>T2/SQRT(10)</f>
        <v>0.74595948653767763</v>
      </c>
      <c r="W2" s="12"/>
    </row>
    <row r="3" spans="1:23">
      <c r="A3" t="s">
        <v>61</v>
      </c>
      <c r="B3" t="s">
        <v>62</v>
      </c>
      <c r="C3" t="s">
        <v>16</v>
      </c>
      <c r="D3" t="s">
        <v>55</v>
      </c>
      <c r="E3" t="s">
        <v>27</v>
      </c>
      <c r="F3" s="1">
        <v>41932</v>
      </c>
      <c r="G3">
        <v>32</v>
      </c>
      <c r="H3">
        <v>0</v>
      </c>
      <c r="I3">
        <v>0</v>
      </c>
      <c r="M3" s="12"/>
      <c r="N3" s="12"/>
      <c r="O3" s="12" t="s">
        <v>16</v>
      </c>
      <c r="P3" s="14" t="s">
        <v>88</v>
      </c>
      <c r="Q3" s="21">
        <f>AVERAGE(H39:H44)</f>
        <v>28.233333333333334</v>
      </c>
      <c r="R3" s="21">
        <f>AVERAGE(I39:I44)</f>
        <v>11.016666666666666</v>
      </c>
      <c r="S3" s="22">
        <f>STDEV(H39:H44)</f>
        <v>8.9613987003517792</v>
      </c>
      <c r="T3" s="22">
        <f>STDEV(I39:I44)</f>
        <v>3.41022970878308</v>
      </c>
      <c r="U3" s="21">
        <f>S3/SQRT(10)</f>
        <v>2.8338430913984376</v>
      </c>
      <c r="V3" s="21">
        <f>T3/SQRT(10)</f>
        <v>1.0784093224127251</v>
      </c>
      <c r="W3" s="12"/>
    </row>
    <row r="4" spans="1:23">
      <c r="A4" t="s">
        <v>61</v>
      </c>
      <c r="B4" t="s">
        <v>62</v>
      </c>
      <c r="C4" t="s">
        <v>16</v>
      </c>
      <c r="D4" t="s">
        <v>55</v>
      </c>
      <c r="E4" t="s">
        <v>27</v>
      </c>
      <c r="F4" s="1">
        <v>41932</v>
      </c>
      <c r="G4">
        <v>32</v>
      </c>
      <c r="H4">
        <v>0</v>
      </c>
      <c r="I4">
        <v>0</v>
      </c>
      <c r="M4" s="12"/>
      <c r="N4" s="12"/>
      <c r="O4" s="12" t="s">
        <v>80</v>
      </c>
      <c r="P4" s="14" t="s">
        <v>89</v>
      </c>
      <c r="Q4" s="21">
        <f>AVERAGE(H26:H35,H39:H44)</f>
        <v>19.943749999999998</v>
      </c>
      <c r="R4" s="21">
        <f>AVERAGE(I26:I35,I39:I44)</f>
        <v>7.5249999999999995</v>
      </c>
      <c r="S4" s="22">
        <f>STDEV(H26:H35,H39:H44)</f>
        <v>10.239138554259995</v>
      </c>
      <c r="T4" s="22">
        <f>STDEV(I26:I35,I39:I44)</f>
        <v>3.8753064394961085</v>
      </c>
      <c r="U4" s="21">
        <f>S4/SQRT(16)</f>
        <v>2.5597846385649987</v>
      </c>
      <c r="V4" s="21">
        <f>T4/SQRT(16)</f>
        <v>0.96882660987402713</v>
      </c>
      <c r="W4" s="12"/>
    </row>
    <row r="5" spans="1:23">
      <c r="A5" t="s">
        <v>61</v>
      </c>
      <c r="B5" t="s">
        <v>62</v>
      </c>
      <c r="C5" t="s">
        <v>16</v>
      </c>
      <c r="D5" t="s">
        <v>55</v>
      </c>
      <c r="E5" t="s">
        <v>27</v>
      </c>
      <c r="F5" s="1">
        <v>41932</v>
      </c>
      <c r="G5">
        <v>32</v>
      </c>
      <c r="H5">
        <v>0</v>
      </c>
      <c r="I5">
        <v>0</v>
      </c>
      <c r="M5" s="12"/>
      <c r="N5" s="12"/>
      <c r="O5" s="12"/>
      <c r="P5" s="12"/>
      <c r="Q5" s="21"/>
      <c r="R5" s="21"/>
      <c r="S5" s="22"/>
      <c r="T5" s="22"/>
      <c r="U5" s="21"/>
      <c r="V5" s="21"/>
      <c r="W5" s="12"/>
    </row>
    <row r="6" spans="1:23">
      <c r="A6" t="s">
        <v>49</v>
      </c>
      <c r="B6" t="s">
        <v>50</v>
      </c>
      <c r="C6" t="s">
        <v>9</v>
      </c>
      <c r="D6" t="s">
        <v>35</v>
      </c>
      <c r="E6" t="s">
        <v>27</v>
      </c>
      <c r="F6" s="1">
        <v>41931</v>
      </c>
      <c r="G6">
        <v>35</v>
      </c>
      <c r="H6">
        <v>0</v>
      </c>
      <c r="I6">
        <v>0</v>
      </c>
      <c r="M6" s="13" t="s">
        <v>7</v>
      </c>
      <c r="N6" s="13" t="s">
        <v>12</v>
      </c>
      <c r="O6" s="12"/>
      <c r="P6" s="14" t="s">
        <v>90</v>
      </c>
      <c r="Q6" s="21">
        <f>AVERAGE(H61:H121)</f>
        <v>17.559016393442626</v>
      </c>
      <c r="R6" s="21">
        <f>AVERAGE(I61:I121)</f>
        <v>8.024590163934425</v>
      </c>
      <c r="S6" s="22">
        <f>STDEV(H61:H121)</f>
        <v>7.0421913504528826</v>
      </c>
      <c r="T6" s="22">
        <f>STDEV(I61:I121)</f>
        <v>3.2059660914044299</v>
      </c>
      <c r="U6" s="21">
        <f>S6/SQRT(61)</f>
        <v>0.90166020840241434</v>
      </c>
      <c r="V6" s="21">
        <f>T6/SQRT(61)</f>
        <v>0.41048189551408482</v>
      </c>
      <c r="W6" s="12"/>
    </row>
    <row r="7" spans="1:23">
      <c r="A7" t="s">
        <v>49</v>
      </c>
      <c r="B7" t="s">
        <v>50</v>
      </c>
      <c r="C7" t="s">
        <v>9</v>
      </c>
      <c r="D7" t="s">
        <v>35</v>
      </c>
      <c r="E7" t="s">
        <v>27</v>
      </c>
      <c r="F7" s="1">
        <v>41931</v>
      </c>
      <c r="G7">
        <v>35</v>
      </c>
      <c r="H7">
        <v>0</v>
      </c>
      <c r="I7">
        <v>0</v>
      </c>
      <c r="M7" s="12"/>
      <c r="N7" s="12"/>
      <c r="O7" s="12"/>
      <c r="P7" s="14"/>
      <c r="Q7" s="21"/>
      <c r="R7" s="21"/>
      <c r="S7" s="22"/>
      <c r="T7" s="22"/>
      <c r="U7" s="21"/>
      <c r="V7" s="21"/>
      <c r="W7" s="12"/>
    </row>
    <row r="8" spans="1:23">
      <c r="A8" t="s">
        <v>49</v>
      </c>
      <c r="B8" t="s">
        <v>50</v>
      </c>
      <c r="C8" t="s">
        <v>9</v>
      </c>
      <c r="D8" t="s">
        <v>35</v>
      </c>
      <c r="E8" t="s">
        <v>27</v>
      </c>
      <c r="F8" s="1">
        <v>41931</v>
      </c>
      <c r="G8">
        <v>35</v>
      </c>
      <c r="H8">
        <v>0</v>
      </c>
      <c r="I8">
        <v>0</v>
      </c>
      <c r="M8" s="13" t="s">
        <v>7</v>
      </c>
      <c r="N8" s="13" t="s">
        <v>8</v>
      </c>
      <c r="O8" s="12" t="s">
        <v>9</v>
      </c>
      <c r="P8" s="14" t="s">
        <v>91</v>
      </c>
      <c r="Q8" s="21">
        <f>AVERAGE(H194:H206)</f>
        <v>7.4615384615384617</v>
      </c>
      <c r="R8" s="21">
        <f>AVERAGE(I194:I206)</f>
        <v>3.4153846153846148</v>
      </c>
      <c r="S8" s="22">
        <f>STDEV(H194:H206)</f>
        <v>1.9759126421051043</v>
      </c>
      <c r="T8" s="22">
        <f>STDEV(I194:I206)</f>
        <v>1.3120252499133778</v>
      </c>
      <c r="U8" s="21">
        <f>S8/SQRT(13)</f>
        <v>0.54801956514980621</v>
      </c>
      <c r="V8" s="21">
        <f>T8/SQRT(13)</f>
        <v>0.36389033178970298</v>
      </c>
      <c r="W8" s="12"/>
    </row>
    <row r="9" spans="1:23">
      <c r="A9" t="s">
        <v>49</v>
      </c>
      <c r="B9" t="s">
        <v>50</v>
      </c>
      <c r="C9" t="s">
        <v>9</v>
      </c>
      <c r="D9" t="s">
        <v>55</v>
      </c>
      <c r="E9" t="s">
        <v>27</v>
      </c>
      <c r="F9" s="1">
        <v>41932</v>
      </c>
      <c r="G9">
        <v>27</v>
      </c>
      <c r="H9">
        <v>0</v>
      </c>
      <c r="I9">
        <v>0</v>
      </c>
      <c r="M9" s="12"/>
      <c r="N9" s="12"/>
      <c r="O9" s="12" t="s">
        <v>16</v>
      </c>
      <c r="P9" s="14" t="s">
        <v>92</v>
      </c>
      <c r="Q9" s="21">
        <f>AVERAGE(H222:H244)</f>
        <v>10.282608695652172</v>
      </c>
      <c r="R9" s="21">
        <f>AVERAGE(I222:I244)</f>
        <v>4.2304347826086959</v>
      </c>
      <c r="S9" s="22">
        <f>STDEV(H222:H244)</f>
        <v>2.7690911167110985</v>
      </c>
      <c r="T9" s="22">
        <f>STDEV(I222:I244)</f>
        <v>1.3576164884253119</v>
      </c>
      <c r="U9" s="21">
        <f>S9/SQRT(23)</f>
        <v>0.57739541167166564</v>
      </c>
      <c r="V9" s="21">
        <f>T9/SQRT(23)</f>
        <v>0.28308260659822737</v>
      </c>
      <c r="W9" s="12"/>
    </row>
    <row r="10" spans="1:23">
      <c r="A10" t="s">
        <v>49</v>
      </c>
      <c r="B10" t="s">
        <v>50</v>
      </c>
      <c r="C10" t="s">
        <v>9</v>
      </c>
      <c r="D10" t="s">
        <v>55</v>
      </c>
      <c r="E10" t="s">
        <v>27</v>
      </c>
      <c r="F10" s="1">
        <v>41932</v>
      </c>
      <c r="G10">
        <v>27</v>
      </c>
      <c r="H10">
        <v>0</v>
      </c>
      <c r="I10">
        <v>0</v>
      </c>
      <c r="M10" s="12"/>
      <c r="N10" s="12"/>
      <c r="O10" s="12" t="s">
        <v>80</v>
      </c>
      <c r="P10" s="14" t="s">
        <v>91</v>
      </c>
      <c r="Q10" s="21">
        <f>AVERAGE(H194:H206,H222:H244)</f>
        <v>9.2638888888888911</v>
      </c>
      <c r="R10" s="21">
        <f>AVERAGE(I194:I206,I222:I244)</f>
        <v>3.9361111111111118</v>
      </c>
      <c r="S10" s="22">
        <f>STDEV(H194:H206,H222:H244)</f>
        <v>2.8367136698025055</v>
      </c>
      <c r="T10" s="22">
        <f>STDEV(I194:I206,I222:I244)</f>
        <v>1.3807146757650592</v>
      </c>
      <c r="U10" s="21">
        <f>S10/SQRT(36)</f>
        <v>0.47278561163375094</v>
      </c>
      <c r="V10" s="21">
        <f>T10/SQRT(36)</f>
        <v>0.23011911262750986</v>
      </c>
      <c r="W10" s="12"/>
    </row>
    <row r="11" spans="1:23">
      <c r="A11" t="s">
        <v>49</v>
      </c>
      <c r="B11" t="s">
        <v>50</v>
      </c>
      <c r="C11" t="s">
        <v>9</v>
      </c>
      <c r="D11" t="s">
        <v>55</v>
      </c>
      <c r="E11" t="s">
        <v>27</v>
      </c>
      <c r="F11" s="1">
        <v>41932</v>
      </c>
      <c r="G11">
        <v>14</v>
      </c>
      <c r="H11">
        <v>0</v>
      </c>
      <c r="I11">
        <v>0</v>
      </c>
      <c r="M11" s="12"/>
      <c r="N11" s="12"/>
      <c r="O11" s="12"/>
      <c r="P11" s="14"/>
      <c r="Q11" s="21"/>
      <c r="R11" s="21"/>
      <c r="S11" s="22"/>
      <c r="T11" s="22"/>
      <c r="U11" s="21"/>
      <c r="V11" s="21"/>
      <c r="W11" s="12"/>
    </row>
    <row r="12" spans="1:23">
      <c r="A12" t="s">
        <v>49</v>
      </c>
      <c r="B12" t="s">
        <v>50</v>
      </c>
      <c r="C12" t="s">
        <v>9</v>
      </c>
      <c r="D12" t="s">
        <v>55</v>
      </c>
      <c r="E12" t="s">
        <v>27</v>
      </c>
      <c r="F12" s="1">
        <v>41932</v>
      </c>
      <c r="G12">
        <v>14</v>
      </c>
      <c r="H12">
        <v>0</v>
      </c>
      <c r="I12">
        <v>0</v>
      </c>
      <c r="M12" s="13" t="s">
        <v>14</v>
      </c>
      <c r="N12" s="13" t="s">
        <v>39</v>
      </c>
      <c r="O12" s="12" t="s">
        <v>16</v>
      </c>
      <c r="P12" s="14" t="s">
        <v>94</v>
      </c>
      <c r="Q12" s="21">
        <f>AVERAGE(H295:H301)</f>
        <v>14.071428571428571</v>
      </c>
      <c r="R12" s="21">
        <f>AVERAGE(I295:I301)</f>
        <v>3.8000000000000003</v>
      </c>
      <c r="S12" s="22">
        <f>STDEV(H295:H301)</f>
        <v>4.8609718800922543</v>
      </c>
      <c r="T12" s="22">
        <f>STDEV(I295:I301)</f>
        <v>0.80829037686547478</v>
      </c>
      <c r="U12" s="21">
        <f>S12/SQRT(7)</f>
        <v>1.8372746749717412</v>
      </c>
      <c r="V12" s="21">
        <f>T12/SQRT(7)</f>
        <v>0.30550504633038883</v>
      </c>
      <c r="W12" s="12"/>
    </row>
    <row r="13" spans="1:23">
      <c r="A13" t="s">
        <v>49</v>
      </c>
      <c r="B13" t="s">
        <v>50</v>
      </c>
      <c r="C13" t="s">
        <v>9</v>
      </c>
      <c r="D13" t="s">
        <v>55</v>
      </c>
      <c r="E13" t="s">
        <v>27</v>
      </c>
      <c r="F13" s="1">
        <v>41932</v>
      </c>
      <c r="G13">
        <v>14</v>
      </c>
      <c r="H13">
        <v>0</v>
      </c>
      <c r="I13">
        <v>0</v>
      </c>
      <c r="M13" s="12"/>
      <c r="N13" s="12"/>
      <c r="O13" s="12" t="s">
        <v>80</v>
      </c>
      <c r="P13" s="14" t="s">
        <v>93</v>
      </c>
      <c r="Q13" s="21">
        <f>AVERAGE(H274,H295:H301)</f>
        <v>14.137499999999999</v>
      </c>
      <c r="R13" s="21">
        <f>AVERAGE(I274,I295:I301)</f>
        <v>3.7874999999999996</v>
      </c>
      <c r="S13" s="22">
        <f>STDEV(H274,H295:H301)</f>
        <v>4.5042638529667514</v>
      </c>
      <c r="T13" s="22">
        <f>STDEV(I274,I295:I301)</f>
        <v>0.74916620318858695</v>
      </c>
      <c r="U13" s="21">
        <f>S13/SQRT(8)</f>
        <v>1.592497757343118</v>
      </c>
      <c r="V13" s="21">
        <f>T13/SQRT(8)</f>
        <v>0.26487025125521435</v>
      </c>
      <c r="W13" s="12"/>
    </row>
    <row r="14" spans="1:23">
      <c r="A14" t="s">
        <v>49</v>
      </c>
      <c r="B14" t="s">
        <v>50</v>
      </c>
      <c r="C14" t="s">
        <v>9</v>
      </c>
      <c r="D14" t="s">
        <v>55</v>
      </c>
      <c r="E14" t="s">
        <v>27</v>
      </c>
      <c r="F14" s="1">
        <v>41932</v>
      </c>
      <c r="G14">
        <v>14</v>
      </c>
      <c r="H14">
        <v>0</v>
      </c>
      <c r="I14">
        <v>0</v>
      </c>
      <c r="M14" s="12"/>
      <c r="N14" s="12"/>
      <c r="O14" s="12"/>
      <c r="P14" s="14"/>
      <c r="Q14" s="12"/>
      <c r="R14" s="12"/>
      <c r="S14" s="12"/>
      <c r="T14" s="12"/>
      <c r="U14" s="12"/>
      <c r="V14" s="12"/>
      <c r="W14" s="12"/>
    </row>
    <row r="15" spans="1:23">
      <c r="A15" t="s">
        <v>49</v>
      </c>
      <c r="B15" t="s">
        <v>50</v>
      </c>
      <c r="C15" t="s">
        <v>9</v>
      </c>
      <c r="D15" t="s">
        <v>55</v>
      </c>
      <c r="E15" t="s">
        <v>27</v>
      </c>
      <c r="F15" s="1">
        <v>41932</v>
      </c>
      <c r="G15">
        <v>14</v>
      </c>
      <c r="H15">
        <v>0</v>
      </c>
      <c r="I15">
        <v>0</v>
      </c>
      <c r="M15" s="13" t="s">
        <v>100</v>
      </c>
      <c r="N15" s="13" t="s">
        <v>41</v>
      </c>
      <c r="O15" s="12" t="s">
        <v>9</v>
      </c>
      <c r="P15" s="14" t="s">
        <v>99</v>
      </c>
      <c r="Q15" s="12" t="s">
        <v>96</v>
      </c>
      <c r="R15" s="12"/>
      <c r="S15" s="12"/>
      <c r="T15" s="12"/>
      <c r="U15" s="12"/>
      <c r="V15" s="12"/>
      <c r="W15" s="12"/>
    </row>
    <row r="16" spans="1:23">
      <c r="A16" t="s">
        <v>49</v>
      </c>
      <c r="B16" t="s">
        <v>50</v>
      </c>
      <c r="C16" t="s">
        <v>9</v>
      </c>
      <c r="D16" t="s">
        <v>55</v>
      </c>
      <c r="E16" t="s">
        <v>27</v>
      </c>
      <c r="F16" s="1">
        <v>41932</v>
      </c>
      <c r="G16">
        <v>14</v>
      </c>
      <c r="H16">
        <v>0</v>
      </c>
      <c r="I16">
        <v>0</v>
      </c>
      <c r="M16" s="12"/>
      <c r="N16" s="12"/>
      <c r="O16" s="12" t="s">
        <v>16</v>
      </c>
      <c r="P16" s="14" t="s">
        <v>98</v>
      </c>
      <c r="Q16" s="12" t="s">
        <v>96</v>
      </c>
      <c r="R16" s="12"/>
      <c r="S16" s="12"/>
      <c r="T16" s="12"/>
      <c r="U16" s="12"/>
      <c r="V16" s="12"/>
      <c r="W16" s="12"/>
    </row>
    <row r="17" spans="1:23">
      <c r="A17" t="s">
        <v>49</v>
      </c>
      <c r="B17" t="s">
        <v>50</v>
      </c>
      <c r="C17" t="s">
        <v>9</v>
      </c>
      <c r="D17" t="s">
        <v>55</v>
      </c>
      <c r="E17" t="s">
        <v>27</v>
      </c>
      <c r="F17" s="1">
        <v>41932</v>
      </c>
      <c r="G17">
        <v>14</v>
      </c>
      <c r="H17">
        <v>0</v>
      </c>
      <c r="I17">
        <v>0</v>
      </c>
      <c r="M17" s="12"/>
      <c r="N17" s="12"/>
      <c r="O17" s="12" t="s">
        <v>80</v>
      </c>
      <c r="P17" s="14" t="s">
        <v>97</v>
      </c>
      <c r="Q17" s="12" t="s">
        <v>96</v>
      </c>
      <c r="R17" s="12"/>
      <c r="S17" s="12"/>
      <c r="T17" s="12"/>
      <c r="U17" s="12"/>
      <c r="V17" s="12"/>
      <c r="W17" s="12"/>
    </row>
    <row r="18" spans="1:23">
      <c r="A18" t="s">
        <v>49</v>
      </c>
      <c r="B18" t="s">
        <v>50</v>
      </c>
      <c r="C18" t="s">
        <v>9</v>
      </c>
      <c r="D18" t="s">
        <v>55</v>
      </c>
      <c r="E18" t="s">
        <v>27</v>
      </c>
      <c r="F18" s="1">
        <v>41932</v>
      </c>
      <c r="G18">
        <v>13</v>
      </c>
      <c r="H18">
        <v>0</v>
      </c>
      <c r="I18">
        <v>0</v>
      </c>
      <c r="M18" s="12"/>
      <c r="N18" s="12"/>
      <c r="O18" s="12"/>
      <c r="P18" s="14"/>
      <c r="Q18" s="12"/>
      <c r="R18" s="12"/>
      <c r="S18" s="12"/>
      <c r="T18" s="12"/>
      <c r="U18" s="12"/>
      <c r="V18" s="12"/>
      <c r="W18" s="12"/>
    </row>
    <row r="19" spans="1:23">
      <c r="A19" t="s">
        <v>49</v>
      </c>
      <c r="B19" t="s">
        <v>50</v>
      </c>
      <c r="C19" t="s">
        <v>9</v>
      </c>
      <c r="D19" t="s">
        <v>55</v>
      </c>
      <c r="E19" t="s">
        <v>27</v>
      </c>
      <c r="F19" s="1">
        <v>41933</v>
      </c>
      <c r="G19">
        <v>19</v>
      </c>
      <c r="H19">
        <v>0</v>
      </c>
      <c r="I19">
        <v>0</v>
      </c>
      <c r="M19" s="13" t="s">
        <v>14</v>
      </c>
      <c r="N19" s="13" t="s">
        <v>95</v>
      </c>
      <c r="O19" s="12" t="s">
        <v>9</v>
      </c>
      <c r="P19" s="14" t="s">
        <v>102</v>
      </c>
      <c r="Q19" s="12" t="s">
        <v>103</v>
      </c>
      <c r="R19" s="12"/>
      <c r="S19" s="12"/>
      <c r="T19" s="12"/>
      <c r="U19" s="12"/>
      <c r="V19" s="12"/>
      <c r="W19" s="12"/>
    </row>
    <row r="20" spans="1:23">
      <c r="A20" t="s">
        <v>49</v>
      </c>
      <c r="B20" t="s">
        <v>50</v>
      </c>
      <c r="C20" t="s">
        <v>9</v>
      </c>
      <c r="D20" t="s">
        <v>55</v>
      </c>
      <c r="E20" t="s">
        <v>27</v>
      </c>
      <c r="F20" s="1">
        <v>41933</v>
      </c>
      <c r="G20">
        <v>19</v>
      </c>
      <c r="H20">
        <v>0</v>
      </c>
      <c r="I20">
        <v>0</v>
      </c>
      <c r="M20" s="12"/>
      <c r="N20" s="12"/>
      <c r="O20" s="12" t="s">
        <v>16</v>
      </c>
      <c r="P20" s="14" t="s">
        <v>102</v>
      </c>
      <c r="Q20" s="12" t="s">
        <v>103</v>
      </c>
      <c r="R20" s="12"/>
      <c r="S20" s="12"/>
      <c r="T20" s="12"/>
      <c r="U20" s="12"/>
      <c r="V20" s="12"/>
      <c r="W20" s="12"/>
    </row>
    <row r="21" spans="1:23">
      <c r="A21" t="s">
        <v>49</v>
      </c>
      <c r="B21" t="s">
        <v>50</v>
      </c>
      <c r="C21" t="s">
        <v>9</v>
      </c>
      <c r="D21" t="s">
        <v>55</v>
      </c>
      <c r="E21" t="s">
        <v>27</v>
      </c>
      <c r="F21" s="1">
        <v>41933</v>
      </c>
      <c r="G21">
        <v>19</v>
      </c>
      <c r="H21">
        <v>0</v>
      </c>
      <c r="I21">
        <v>0</v>
      </c>
      <c r="M21" s="12"/>
      <c r="N21" s="12"/>
      <c r="O21" s="12" t="s">
        <v>80</v>
      </c>
      <c r="P21" s="14" t="s">
        <v>102</v>
      </c>
      <c r="Q21" s="12" t="s">
        <v>104</v>
      </c>
      <c r="R21" s="12"/>
      <c r="S21" s="12"/>
      <c r="T21" s="12"/>
      <c r="U21" s="12"/>
      <c r="V21" s="12"/>
      <c r="W21" s="12"/>
    </row>
    <row r="22" spans="1:23">
      <c r="A22" t="s">
        <v>49</v>
      </c>
      <c r="B22" t="s">
        <v>50</v>
      </c>
      <c r="C22" t="s">
        <v>9</v>
      </c>
      <c r="D22" t="s">
        <v>55</v>
      </c>
      <c r="E22" t="s">
        <v>27</v>
      </c>
      <c r="F22" s="1">
        <v>41933</v>
      </c>
      <c r="G22">
        <v>19</v>
      </c>
      <c r="H22">
        <v>0</v>
      </c>
      <c r="I22">
        <v>0</v>
      </c>
      <c r="M22" s="12"/>
      <c r="N22" s="12"/>
      <c r="O22" s="12"/>
      <c r="P22" s="14"/>
      <c r="Q22" s="12"/>
      <c r="R22" s="12"/>
      <c r="S22" s="12"/>
      <c r="T22" s="12"/>
      <c r="U22" s="12"/>
      <c r="V22" s="12"/>
      <c r="W22" s="12"/>
    </row>
    <row r="23" spans="1:23">
      <c r="A23" t="s">
        <v>49</v>
      </c>
      <c r="B23" t="s">
        <v>50</v>
      </c>
      <c r="C23" t="s">
        <v>9</v>
      </c>
      <c r="D23" t="s">
        <v>55</v>
      </c>
      <c r="E23" t="s">
        <v>27</v>
      </c>
      <c r="F23" s="1">
        <v>41933</v>
      </c>
      <c r="G23">
        <v>45</v>
      </c>
      <c r="H23">
        <v>0</v>
      </c>
      <c r="I23">
        <v>0</v>
      </c>
      <c r="M23" s="13" t="s">
        <v>14</v>
      </c>
      <c r="N23" s="13" t="s">
        <v>20</v>
      </c>
      <c r="O23" s="12" t="s">
        <v>9</v>
      </c>
      <c r="P23" s="14" t="s">
        <v>105</v>
      </c>
      <c r="Q23" s="12" t="s">
        <v>107</v>
      </c>
      <c r="R23" s="12"/>
      <c r="S23" s="12"/>
      <c r="T23" s="12"/>
      <c r="U23" s="12"/>
      <c r="V23" s="12"/>
      <c r="W23" s="12"/>
    </row>
    <row r="24" spans="1:23">
      <c r="A24" t="s">
        <v>49</v>
      </c>
      <c r="B24" t="s">
        <v>50</v>
      </c>
      <c r="C24" t="s">
        <v>9</v>
      </c>
      <c r="D24" t="s">
        <v>55</v>
      </c>
      <c r="E24" t="s">
        <v>27</v>
      </c>
      <c r="F24" s="1">
        <v>41933</v>
      </c>
      <c r="G24">
        <v>40</v>
      </c>
      <c r="H24">
        <v>0</v>
      </c>
      <c r="I24">
        <v>0</v>
      </c>
      <c r="M24" s="12"/>
      <c r="N24" s="12"/>
      <c r="O24" s="12" t="s">
        <v>16</v>
      </c>
      <c r="P24" s="14" t="s">
        <v>106</v>
      </c>
      <c r="Q24" s="12" t="s">
        <v>103</v>
      </c>
      <c r="R24" s="12"/>
      <c r="S24" s="12"/>
      <c r="T24" s="12"/>
      <c r="U24" s="12"/>
      <c r="V24" s="12"/>
      <c r="W24" s="12"/>
    </row>
    <row r="25" spans="1:23">
      <c r="A25" t="s">
        <v>49</v>
      </c>
      <c r="B25" t="s">
        <v>50</v>
      </c>
      <c r="C25" t="s">
        <v>9</v>
      </c>
      <c r="D25" t="s">
        <v>55</v>
      </c>
      <c r="E25" t="s">
        <v>27</v>
      </c>
      <c r="F25" s="1">
        <v>41933</v>
      </c>
      <c r="G25">
        <v>12</v>
      </c>
      <c r="H25">
        <v>0</v>
      </c>
      <c r="I25">
        <v>0</v>
      </c>
      <c r="M25" s="12"/>
      <c r="N25" s="12"/>
      <c r="O25" s="12" t="s">
        <v>80</v>
      </c>
      <c r="P25" s="14" t="s">
        <v>105</v>
      </c>
      <c r="Q25" s="12" t="s">
        <v>103</v>
      </c>
      <c r="R25" s="12"/>
      <c r="S25" s="12"/>
      <c r="T25" s="12"/>
      <c r="U25" s="12"/>
      <c r="V25" s="12"/>
      <c r="W25" s="12"/>
    </row>
    <row r="26" spans="1:23">
      <c r="A26" t="s">
        <v>49</v>
      </c>
      <c r="B26" t="s">
        <v>50</v>
      </c>
      <c r="C26" t="s">
        <v>9</v>
      </c>
      <c r="D26" t="s">
        <v>55</v>
      </c>
      <c r="E26" t="s">
        <v>27</v>
      </c>
      <c r="F26" s="1">
        <v>41932</v>
      </c>
      <c r="G26">
        <v>13</v>
      </c>
      <c r="H26">
        <v>4.9000000000000004</v>
      </c>
      <c r="I26">
        <v>2</v>
      </c>
      <c r="M26" s="12"/>
      <c r="N26" s="12"/>
      <c r="O26" s="12"/>
      <c r="P26" s="14"/>
      <c r="Q26" s="12"/>
      <c r="R26" s="12"/>
      <c r="S26" s="12"/>
      <c r="T26" s="12"/>
      <c r="U26" s="12"/>
      <c r="V26" s="12"/>
      <c r="W26" s="12"/>
    </row>
    <row r="27" spans="1:23">
      <c r="A27" t="s">
        <v>49</v>
      </c>
      <c r="B27" t="s">
        <v>50</v>
      </c>
      <c r="C27" t="s">
        <v>9</v>
      </c>
      <c r="D27" t="s">
        <v>55</v>
      </c>
      <c r="E27" t="s">
        <v>27</v>
      </c>
      <c r="F27" s="1">
        <v>41933</v>
      </c>
      <c r="G27">
        <v>19</v>
      </c>
      <c r="H27">
        <v>6.4</v>
      </c>
      <c r="I27">
        <v>2.9</v>
      </c>
      <c r="M27" s="13" t="s">
        <v>14</v>
      </c>
      <c r="N27" s="13" t="s">
        <v>58</v>
      </c>
      <c r="O27" s="12" t="s">
        <v>9</v>
      </c>
      <c r="P27" s="14" t="s">
        <v>108</v>
      </c>
      <c r="Q27" s="12" t="s">
        <v>104</v>
      </c>
      <c r="R27" s="12"/>
      <c r="S27" s="12"/>
      <c r="T27" s="12"/>
      <c r="U27" s="12"/>
      <c r="V27" s="12"/>
      <c r="W27" s="12"/>
    </row>
    <row r="28" spans="1:23">
      <c r="A28" t="s">
        <v>49</v>
      </c>
      <c r="B28" t="s">
        <v>50</v>
      </c>
      <c r="C28" t="s">
        <v>9</v>
      </c>
      <c r="D28" t="s">
        <v>35</v>
      </c>
      <c r="E28" t="s">
        <v>27</v>
      </c>
      <c r="F28" s="1">
        <v>41931</v>
      </c>
      <c r="G28">
        <v>35</v>
      </c>
      <c r="H28">
        <v>12.3</v>
      </c>
      <c r="I28">
        <v>3.6</v>
      </c>
      <c r="M28" s="12"/>
      <c r="N28" s="12"/>
      <c r="O28" s="12" t="s">
        <v>16</v>
      </c>
      <c r="P28" s="14" t="s">
        <v>108</v>
      </c>
      <c r="Q28" s="12" t="s">
        <v>103</v>
      </c>
      <c r="R28" s="12"/>
      <c r="S28" s="12"/>
      <c r="T28" s="12"/>
      <c r="U28" s="12"/>
      <c r="V28" s="12"/>
      <c r="W28" s="12"/>
    </row>
    <row r="29" spans="1:23">
      <c r="A29" t="s">
        <v>49</v>
      </c>
      <c r="B29" t="s">
        <v>50</v>
      </c>
      <c r="C29" t="s">
        <v>9</v>
      </c>
      <c r="D29" t="s">
        <v>55</v>
      </c>
      <c r="E29" t="s">
        <v>27</v>
      </c>
      <c r="F29" s="1">
        <v>41933</v>
      </c>
      <c r="G29">
        <v>40</v>
      </c>
      <c r="H29">
        <v>12.9</v>
      </c>
      <c r="I29">
        <v>4.8</v>
      </c>
      <c r="M29" s="12"/>
      <c r="N29" s="12"/>
      <c r="O29" s="12" t="s">
        <v>80</v>
      </c>
      <c r="P29" s="14" t="s">
        <v>108</v>
      </c>
      <c r="Q29" s="12" t="s">
        <v>109</v>
      </c>
      <c r="R29" s="12"/>
      <c r="S29" s="12"/>
      <c r="T29" s="12"/>
      <c r="U29" s="12"/>
      <c r="V29" s="12"/>
      <c r="W29" s="12"/>
    </row>
    <row r="30" spans="1:23">
      <c r="A30" t="s">
        <v>49</v>
      </c>
      <c r="B30" t="s">
        <v>50</v>
      </c>
      <c r="C30" t="s">
        <v>9</v>
      </c>
      <c r="D30" t="s">
        <v>35</v>
      </c>
      <c r="E30" t="s">
        <v>27</v>
      </c>
      <c r="F30" s="1">
        <v>41931</v>
      </c>
      <c r="G30">
        <v>25</v>
      </c>
      <c r="H30">
        <v>14.1</v>
      </c>
      <c r="I30">
        <v>5.8</v>
      </c>
      <c r="M30" s="12"/>
      <c r="N30" s="12"/>
      <c r="O30" s="12"/>
      <c r="P30" s="14"/>
      <c r="Q30" s="12"/>
      <c r="R30" s="12"/>
      <c r="S30" s="12"/>
      <c r="T30" s="12"/>
      <c r="U30" s="12"/>
      <c r="V30" s="12"/>
      <c r="W30" s="12"/>
    </row>
    <row r="31" spans="1:23">
      <c r="A31" t="s">
        <v>49</v>
      </c>
      <c r="B31" t="s">
        <v>50</v>
      </c>
      <c r="C31" t="s">
        <v>9</v>
      </c>
      <c r="D31" t="s">
        <v>55</v>
      </c>
      <c r="E31" t="s">
        <v>27</v>
      </c>
      <c r="F31" s="1">
        <v>41932</v>
      </c>
      <c r="G31">
        <v>32</v>
      </c>
      <c r="H31">
        <v>15.1</v>
      </c>
      <c r="I31">
        <v>6.2</v>
      </c>
      <c r="M31" s="13" t="s">
        <v>14</v>
      </c>
      <c r="N31" s="13" t="s">
        <v>15</v>
      </c>
      <c r="O31" s="12" t="s">
        <v>9</v>
      </c>
      <c r="P31" s="14" t="s">
        <v>110</v>
      </c>
      <c r="Q31" s="21">
        <f>AVERAGE(H475:H496)</f>
        <v>12.204545454545455</v>
      </c>
      <c r="R31" s="21">
        <f>AVERAGE(I475:I496)</f>
        <v>3.2545454545454544</v>
      </c>
      <c r="S31" s="22">
        <f>STDEV(H475:H496)</f>
        <v>2.8668013156739298</v>
      </c>
      <c r="T31" s="22">
        <f>STDEV(I475:I496)</f>
        <v>1.1245008512678714</v>
      </c>
      <c r="U31" s="21">
        <f>S31/SQRT(22)</f>
        <v>0.61120409415088828</v>
      </c>
      <c r="V31" s="21">
        <f>T31/SQRT(22)</f>
        <v>0.2397443870328039</v>
      </c>
      <c r="W31" s="12"/>
    </row>
    <row r="32" spans="1:23">
      <c r="A32" t="s">
        <v>49</v>
      </c>
      <c r="B32" t="s">
        <v>50</v>
      </c>
      <c r="C32" t="s">
        <v>9</v>
      </c>
      <c r="D32" t="s">
        <v>35</v>
      </c>
      <c r="E32" t="s">
        <v>27</v>
      </c>
      <c r="F32" s="1">
        <v>41931</v>
      </c>
      <c r="G32">
        <v>35</v>
      </c>
      <c r="H32">
        <v>15.7</v>
      </c>
      <c r="I32">
        <v>5.7</v>
      </c>
      <c r="M32" s="12"/>
      <c r="N32" s="12"/>
      <c r="O32" s="12" t="s">
        <v>16</v>
      </c>
      <c r="P32" s="14" t="s">
        <v>111</v>
      </c>
      <c r="Q32" s="21">
        <f>AVERAGE(H511:H539)</f>
        <v>14.755172413793105</v>
      </c>
      <c r="R32" s="21">
        <f>AVERAGE(I511:I539)</f>
        <v>4.1758620689655181</v>
      </c>
      <c r="S32" s="22">
        <f>STDEV(H511:H539)</f>
        <v>3.774121109315816</v>
      </c>
      <c r="T32" s="22">
        <f>STDEV(I511:I539)</f>
        <v>1.9441588655717608</v>
      </c>
      <c r="U32" s="21">
        <f>S32/SQRT(29)</f>
        <v>0.70083669571555063</v>
      </c>
      <c r="V32" s="21">
        <f>T32/SQRT(29)</f>
        <v>0.36102123801226166</v>
      </c>
      <c r="W32" s="12"/>
    </row>
    <row r="33" spans="1:23">
      <c r="A33" t="s">
        <v>49</v>
      </c>
      <c r="B33" t="s">
        <v>50</v>
      </c>
      <c r="C33" t="s">
        <v>9</v>
      </c>
      <c r="D33" t="s">
        <v>55</v>
      </c>
      <c r="E33" t="s">
        <v>27</v>
      </c>
      <c r="F33" s="1">
        <v>41932</v>
      </c>
      <c r="G33">
        <v>32</v>
      </c>
      <c r="H33">
        <v>16.399999999999999</v>
      </c>
      <c r="I33">
        <v>5.0999999999999996</v>
      </c>
      <c r="M33" s="12"/>
      <c r="N33" s="12"/>
      <c r="O33" s="12" t="s">
        <v>80</v>
      </c>
      <c r="P33" s="14" t="s">
        <v>112</v>
      </c>
      <c r="Q33" s="21">
        <f>AVERAGE(H475:H496,H511:H539)</f>
        <v>13.654901960784311</v>
      </c>
      <c r="R33" s="21">
        <f>AVERAGE(I475:I496,I511:I539)</f>
        <v>3.7784313725490204</v>
      </c>
      <c r="S33" s="22">
        <f>STDEV(H475:H496,H511:H539)</f>
        <v>3.6133260979596309</v>
      </c>
      <c r="T33" s="22">
        <f>STDEV(I475:I496,I511:I539)</f>
        <v>1.691190554076057</v>
      </c>
      <c r="U33" s="21">
        <f>S33/SQRT(51)</f>
        <v>0.50596685720715129</v>
      </c>
      <c r="V33" s="21">
        <f>T33/SQRT(51)</f>
        <v>0.23681404511689974</v>
      </c>
      <c r="W33" s="12"/>
    </row>
    <row r="34" spans="1:23">
      <c r="A34" t="s">
        <v>49</v>
      </c>
      <c r="B34" t="s">
        <v>50</v>
      </c>
      <c r="C34" t="s">
        <v>9</v>
      </c>
      <c r="D34" t="s">
        <v>55</v>
      </c>
      <c r="E34" t="s">
        <v>27</v>
      </c>
      <c r="F34" s="1">
        <v>41933</v>
      </c>
      <c r="G34">
        <v>38</v>
      </c>
      <c r="H34">
        <v>19.600000000000001</v>
      </c>
      <c r="I34">
        <v>8.6999999999999993</v>
      </c>
      <c r="M34" s="12"/>
      <c r="N34" s="12"/>
      <c r="O34" s="12"/>
      <c r="P34" s="14"/>
      <c r="Q34" s="12"/>
      <c r="R34" s="12"/>
      <c r="S34" s="12"/>
      <c r="T34" s="12"/>
      <c r="U34" s="12"/>
      <c r="V34" s="12"/>
      <c r="W34" s="12"/>
    </row>
    <row r="35" spans="1:23">
      <c r="A35" t="s">
        <v>49</v>
      </c>
      <c r="B35" t="s">
        <v>50</v>
      </c>
      <c r="C35" t="s">
        <v>9</v>
      </c>
      <c r="D35" t="s">
        <v>55</v>
      </c>
      <c r="E35" t="s">
        <v>27</v>
      </c>
      <c r="F35" s="1">
        <v>41933</v>
      </c>
      <c r="G35">
        <v>45</v>
      </c>
      <c r="H35">
        <v>32.299999999999997</v>
      </c>
      <c r="I35">
        <v>9.5</v>
      </c>
      <c r="M35" s="13" t="s">
        <v>14</v>
      </c>
      <c r="N35" s="13" t="s">
        <v>23</v>
      </c>
      <c r="O35" s="12" t="s">
        <v>9</v>
      </c>
      <c r="P35" s="14" t="s">
        <v>116</v>
      </c>
      <c r="Q35" s="12" t="s">
        <v>113</v>
      </c>
      <c r="R35" s="12"/>
      <c r="S35" s="12"/>
      <c r="T35" s="12"/>
      <c r="U35" s="12"/>
      <c r="V35" s="12"/>
      <c r="W35" s="12"/>
    </row>
    <row r="36" spans="1:23">
      <c r="A36" t="s">
        <v>49</v>
      </c>
      <c r="B36" t="s">
        <v>50</v>
      </c>
      <c r="C36" t="s">
        <v>9</v>
      </c>
      <c r="D36" t="s">
        <v>35</v>
      </c>
      <c r="E36" t="s">
        <v>27</v>
      </c>
      <c r="F36" s="1">
        <v>41931</v>
      </c>
      <c r="G36">
        <v>22</v>
      </c>
      <c r="H36">
        <v>0</v>
      </c>
      <c r="I36">
        <v>0</v>
      </c>
      <c r="M36" s="12"/>
      <c r="N36" s="12"/>
      <c r="O36" s="12" t="s">
        <v>16</v>
      </c>
      <c r="P36" s="14" t="s">
        <v>115</v>
      </c>
      <c r="Q36" s="12" t="s">
        <v>114</v>
      </c>
      <c r="R36" s="12"/>
      <c r="S36" s="12"/>
      <c r="T36" s="12"/>
      <c r="U36" s="12"/>
      <c r="V36" s="12"/>
      <c r="W36" s="12"/>
    </row>
    <row r="37" spans="1:23">
      <c r="A37" t="s">
        <v>49</v>
      </c>
      <c r="B37" t="s">
        <v>50</v>
      </c>
      <c r="C37" t="s">
        <v>16</v>
      </c>
      <c r="D37" t="s">
        <v>55</v>
      </c>
      <c r="E37" t="s">
        <v>27</v>
      </c>
      <c r="F37" s="1">
        <v>41933</v>
      </c>
      <c r="G37">
        <v>40</v>
      </c>
      <c r="H37">
        <v>0</v>
      </c>
      <c r="I37">
        <v>0</v>
      </c>
      <c r="M37" s="12"/>
      <c r="N37" s="12"/>
      <c r="O37" s="12" t="s">
        <v>80</v>
      </c>
      <c r="P37" s="14" t="s">
        <v>117</v>
      </c>
      <c r="Q37" s="12" t="s">
        <v>113</v>
      </c>
      <c r="R37" s="12"/>
      <c r="S37" s="12"/>
      <c r="T37" s="12"/>
      <c r="U37" s="12"/>
      <c r="V37" s="12"/>
      <c r="W37" s="12"/>
    </row>
    <row r="38" spans="1:23">
      <c r="A38" t="s">
        <v>49</v>
      </c>
      <c r="B38" t="s">
        <v>50</v>
      </c>
      <c r="C38" t="s">
        <v>16</v>
      </c>
      <c r="D38" t="s">
        <v>55</v>
      </c>
      <c r="E38" t="s">
        <v>27</v>
      </c>
      <c r="F38" s="1">
        <v>41933</v>
      </c>
      <c r="G38">
        <v>40</v>
      </c>
      <c r="H38">
        <v>0</v>
      </c>
      <c r="I38">
        <v>0</v>
      </c>
      <c r="M38" s="12"/>
      <c r="N38" s="12"/>
      <c r="O38" s="12"/>
      <c r="P38" s="14"/>
      <c r="Q38" s="12"/>
      <c r="R38" s="12"/>
      <c r="S38" s="12"/>
      <c r="T38" s="12"/>
      <c r="U38" s="12"/>
      <c r="V38" s="12"/>
      <c r="W38" s="12"/>
    </row>
    <row r="39" spans="1:23">
      <c r="A39" t="s">
        <v>49</v>
      </c>
      <c r="B39" t="s">
        <v>50</v>
      </c>
      <c r="C39" t="s">
        <v>16</v>
      </c>
      <c r="D39" t="s">
        <v>55</v>
      </c>
      <c r="E39" t="s">
        <v>27</v>
      </c>
      <c r="F39" s="1">
        <v>41932</v>
      </c>
      <c r="G39">
        <v>56</v>
      </c>
      <c r="H39">
        <v>12</v>
      </c>
      <c r="I39">
        <v>10.6</v>
      </c>
      <c r="M39" s="13" t="s">
        <v>14</v>
      </c>
      <c r="N39" s="13" t="s">
        <v>19</v>
      </c>
      <c r="O39" s="12" t="s">
        <v>80</v>
      </c>
      <c r="P39" s="14" t="s">
        <v>118</v>
      </c>
      <c r="Q39" s="21">
        <f>AVERAGE(H699:H704,H722:H728,H783:H788)</f>
        <v>12.294736842105264</v>
      </c>
      <c r="R39" s="21">
        <f>AVERAGE(I699:I704,I722:I728,I783:I788)</f>
        <v>3.0526315789473681</v>
      </c>
      <c r="S39" s="22">
        <f>STDEV(H699:H704,H722:H728,H782:H788)</f>
        <v>3.3844225193485613</v>
      </c>
      <c r="T39" s="22">
        <f>STDEV(I699:I704,I722:I728,I782:I788)</f>
        <v>0.91271716954320081</v>
      </c>
      <c r="U39" s="21">
        <f>S39/SQRT(20)</f>
        <v>0.75677988178444799</v>
      </c>
      <c r="V39" s="21">
        <f>T39/SQRT(20)</f>
        <v>0.20408976353297975</v>
      </c>
      <c r="W39" s="12"/>
    </row>
    <row r="40" spans="1:23">
      <c r="A40" t="s">
        <v>49</v>
      </c>
      <c r="B40" t="s">
        <v>50</v>
      </c>
      <c r="C40" t="s">
        <v>16</v>
      </c>
      <c r="D40" t="s">
        <v>55</v>
      </c>
      <c r="E40" t="s">
        <v>27</v>
      </c>
      <c r="F40" s="1">
        <v>41933</v>
      </c>
      <c r="G40">
        <v>55</v>
      </c>
      <c r="H40">
        <v>27.4</v>
      </c>
      <c r="I40">
        <v>14.8</v>
      </c>
      <c r="M40" s="12"/>
      <c r="N40" s="12"/>
      <c r="O40" s="12"/>
      <c r="P40" s="14"/>
      <c r="Q40" s="21"/>
      <c r="R40" s="21"/>
      <c r="S40" s="22"/>
      <c r="T40" s="22"/>
      <c r="U40" s="21"/>
      <c r="V40" s="21"/>
      <c r="W40" s="12"/>
    </row>
    <row r="41" spans="1:23">
      <c r="A41" t="s">
        <v>49</v>
      </c>
      <c r="B41" t="s">
        <v>50</v>
      </c>
      <c r="C41" t="s">
        <v>16</v>
      </c>
      <c r="D41" t="s">
        <v>55</v>
      </c>
      <c r="E41" t="s">
        <v>27</v>
      </c>
      <c r="F41" s="1">
        <v>41933</v>
      </c>
      <c r="G41">
        <v>60</v>
      </c>
      <c r="H41">
        <v>27.8</v>
      </c>
      <c r="I41">
        <v>13.3</v>
      </c>
      <c r="M41" s="13" t="s">
        <v>14</v>
      </c>
      <c r="N41" s="13" t="s">
        <v>17</v>
      </c>
      <c r="O41" s="12" t="s">
        <v>9</v>
      </c>
      <c r="P41" s="14" t="s">
        <v>119</v>
      </c>
      <c r="Q41" s="21">
        <f>AVERAGE(H833:H843)</f>
        <v>10.209090909090911</v>
      </c>
      <c r="R41" s="21">
        <f>AVERAGE(I833:I843)</f>
        <v>2.9818181818181824</v>
      </c>
      <c r="S41" s="22">
        <f>STDEV(H833:H843)</f>
        <v>2.6897786323244302</v>
      </c>
      <c r="T41" s="22">
        <f>STDEV(I833:I843)</f>
        <v>0.64779345754365369</v>
      </c>
      <c r="U41" s="21">
        <f>S41/SQRT(11)</f>
        <v>0.81099877204867699</v>
      </c>
      <c r="V41" s="21">
        <f>T41/SQRT(11)</f>
        <v>0.19531707639266546</v>
      </c>
      <c r="W41" s="12"/>
    </row>
    <row r="42" spans="1:23">
      <c r="A42" t="s">
        <v>49</v>
      </c>
      <c r="B42" t="s">
        <v>50</v>
      </c>
      <c r="C42" t="s">
        <v>16</v>
      </c>
      <c r="D42" t="s">
        <v>55</v>
      </c>
      <c r="E42" t="s">
        <v>27</v>
      </c>
      <c r="F42" s="1">
        <v>41933</v>
      </c>
      <c r="G42">
        <v>60</v>
      </c>
      <c r="H42">
        <v>31.6</v>
      </c>
      <c r="I42">
        <v>13.4</v>
      </c>
      <c r="M42" s="12"/>
      <c r="N42" s="12"/>
      <c r="O42" s="12" t="s">
        <v>16</v>
      </c>
      <c r="P42" s="14" t="s">
        <v>120</v>
      </c>
      <c r="Q42" s="21">
        <f>AVERAGE(H892:H899)</f>
        <v>14.724999999999998</v>
      </c>
      <c r="R42" s="21">
        <f>AVERAGE(I892:I899)</f>
        <v>4.0125000000000002</v>
      </c>
      <c r="S42" s="22">
        <f>STDEV(H892:H899)</f>
        <v>4.7906903767321802</v>
      </c>
      <c r="T42" s="22">
        <f>STDEV(I892:I899)</f>
        <v>2.1721861930191109</v>
      </c>
      <c r="U42" s="21">
        <f>S42/SQRT(8)</f>
        <v>1.6937648259762301</v>
      </c>
      <c r="V42" s="21">
        <f>T42/SQRT(8)</f>
        <v>0.76798379354180202</v>
      </c>
      <c r="W42" s="12"/>
    </row>
    <row r="43" spans="1:23">
      <c r="A43" t="s">
        <v>49</v>
      </c>
      <c r="B43" t="s">
        <v>50</v>
      </c>
      <c r="C43" t="s">
        <v>16</v>
      </c>
      <c r="D43" t="s">
        <v>55</v>
      </c>
      <c r="E43" t="s">
        <v>27</v>
      </c>
      <c r="F43" s="1">
        <v>41933</v>
      </c>
      <c r="G43">
        <v>50</v>
      </c>
      <c r="H43">
        <v>31.7</v>
      </c>
      <c r="I43">
        <v>7.5</v>
      </c>
      <c r="M43" s="12"/>
      <c r="N43" s="12"/>
      <c r="O43" s="12" t="s">
        <v>80</v>
      </c>
      <c r="P43" s="14" t="s">
        <v>121</v>
      </c>
      <c r="Q43" s="21">
        <f>AVERAGE(H833:H843,H892:H899)</f>
        <v>12.110526315789475</v>
      </c>
      <c r="R43" s="21">
        <f>AVERAGE(I833:I843,I892:I899)</f>
        <v>3.4157894736842103</v>
      </c>
      <c r="S43" s="22">
        <f>STDEV(H833:H843,H892:H899)</f>
        <v>4.2652204237480946</v>
      </c>
      <c r="T43" s="22">
        <f>STDEV(I833:I843,I892:I899)</f>
        <v>1.5301645365031613</v>
      </c>
      <c r="U43" s="21">
        <f>S43/SQRT(19)</f>
        <v>0.9785086736338775</v>
      </c>
      <c r="V43" s="21">
        <f>T43/SQRT(19)</f>
        <v>0.35104382008458074</v>
      </c>
      <c r="W43" s="12"/>
    </row>
    <row r="44" spans="1:23">
      <c r="A44" t="s">
        <v>49</v>
      </c>
      <c r="B44" t="s">
        <v>50</v>
      </c>
      <c r="C44" t="s">
        <v>16</v>
      </c>
      <c r="D44" t="s">
        <v>55</v>
      </c>
      <c r="E44" t="s">
        <v>27</v>
      </c>
      <c r="F44" s="1">
        <v>41933</v>
      </c>
      <c r="G44">
        <v>50</v>
      </c>
      <c r="H44">
        <v>38.9</v>
      </c>
      <c r="I44">
        <v>6.5</v>
      </c>
      <c r="M44" s="12"/>
      <c r="N44" s="12"/>
      <c r="O44" s="12"/>
      <c r="P44" s="14"/>
      <c r="Q44" s="21"/>
      <c r="R44" s="21"/>
      <c r="S44" s="22"/>
      <c r="T44" s="22"/>
      <c r="U44" s="21"/>
      <c r="V44" s="21"/>
      <c r="W44" s="12"/>
    </row>
    <row r="45" spans="1:23">
      <c r="A45" t="s">
        <v>7</v>
      </c>
      <c r="B45" t="s">
        <v>33</v>
      </c>
      <c r="C45" t="s">
        <v>9</v>
      </c>
      <c r="D45" t="s">
        <v>29</v>
      </c>
      <c r="E45" t="s">
        <v>27</v>
      </c>
      <c r="F45" s="1">
        <v>41930</v>
      </c>
      <c r="G45">
        <v>17</v>
      </c>
      <c r="H45">
        <v>0</v>
      </c>
      <c r="I45">
        <v>0</v>
      </c>
      <c r="M45" s="13" t="s">
        <v>100</v>
      </c>
      <c r="N45" s="13" t="s">
        <v>101</v>
      </c>
      <c r="O45" s="12" t="s">
        <v>9</v>
      </c>
      <c r="P45" s="14" t="s">
        <v>122</v>
      </c>
      <c r="Q45" s="21">
        <f>AVERAGE(H930:H945)</f>
        <v>19.71875</v>
      </c>
      <c r="R45" s="21">
        <f>AVERAGE(I930:I945)</f>
        <v>5.3687500000000004</v>
      </c>
      <c r="S45" s="22">
        <f>STDEV(H930:H945)</f>
        <v>6.6802413878541866</v>
      </c>
      <c r="T45" s="22">
        <f>STDEV(I930:I945)</f>
        <v>1.5759520931804998</v>
      </c>
      <c r="U45" s="21">
        <f>S45/SQRT(16)</f>
        <v>1.6700603469635467</v>
      </c>
      <c r="V45" s="21">
        <f>T45/SQRT(16)</f>
        <v>0.39398802329512495</v>
      </c>
      <c r="W45" s="12"/>
    </row>
    <row r="46" spans="1:23">
      <c r="A46" t="s">
        <v>7</v>
      </c>
      <c r="B46" t="s">
        <v>33</v>
      </c>
      <c r="C46" t="s">
        <v>9</v>
      </c>
      <c r="D46" t="s">
        <v>29</v>
      </c>
      <c r="E46" t="s">
        <v>27</v>
      </c>
      <c r="F46" s="1">
        <v>41930</v>
      </c>
      <c r="G46">
        <v>17</v>
      </c>
      <c r="H46">
        <v>0</v>
      </c>
      <c r="I46">
        <v>0</v>
      </c>
      <c r="M46" s="12"/>
      <c r="N46" s="12"/>
      <c r="O46" s="12" t="s">
        <v>16</v>
      </c>
      <c r="P46" s="14" t="s">
        <v>123</v>
      </c>
      <c r="Q46" s="21">
        <f>AVERAGE(H948:H953)</f>
        <v>24</v>
      </c>
      <c r="R46" s="21">
        <f>AVERAGE(I948:I953)</f>
        <v>7.1833333333333327</v>
      </c>
      <c r="S46" s="22">
        <f>STDEV(H948:H953)</f>
        <v>6.5556082860402833</v>
      </c>
      <c r="T46" s="22">
        <f>STDEV(I948:I953)</f>
        <v>1.6129682782580343</v>
      </c>
      <c r="U46" s="21">
        <f>S46/SQRT(6)</f>
        <v>2.6763158757266812</v>
      </c>
      <c r="V46" s="21">
        <f>T46/SQRT(6)</f>
        <v>0.65849154217128314</v>
      </c>
      <c r="W46" s="12"/>
    </row>
    <row r="47" spans="1:23">
      <c r="A47" t="s">
        <v>7</v>
      </c>
      <c r="B47" t="s">
        <v>33</v>
      </c>
      <c r="C47" t="s">
        <v>16</v>
      </c>
      <c r="D47" t="s">
        <v>55</v>
      </c>
      <c r="E47" t="s">
        <v>27</v>
      </c>
      <c r="F47" s="1">
        <v>41932</v>
      </c>
      <c r="G47">
        <v>26</v>
      </c>
      <c r="H47">
        <v>11.9</v>
      </c>
      <c r="I47">
        <v>6.2</v>
      </c>
      <c r="M47" s="12"/>
      <c r="N47" s="12"/>
      <c r="O47" s="12" t="s">
        <v>80</v>
      </c>
      <c r="P47" s="14" t="s">
        <v>124</v>
      </c>
      <c r="Q47" s="21">
        <f>AVERAGE(H930:H945,H948:H953)</f>
        <v>20.886363636363637</v>
      </c>
      <c r="R47" s="21">
        <f>AVERAGE(I930:I945,I948:I953)</f>
        <v>5.8636363636363633</v>
      </c>
      <c r="S47" s="22">
        <f>STDEV(H930:H945,H948:H953)</f>
        <v>6.7761694091479159</v>
      </c>
      <c r="T47" s="22">
        <f>STDEV(I930:I945,I948:I953)</f>
        <v>1.7543267476905045</v>
      </c>
      <c r="U47" s="21">
        <f>S47/SQRT(22)</f>
        <v>1.4446841721773092</v>
      </c>
      <c r="V47" s="21">
        <f>T47/SQRT(22)</f>
        <v>0.3740237193294238</v>
      </c>
      <c r="W47" s="12"/>
    </row>
    <row r="48" spans="1:23">
      <c r="A48" t="s">
        <v>7</v>
      </c>
      <c r="B48" t="s">
        <v>12</v>
      </c>
      <c r="D48" t="s">
        <v>35</v>
      </c>
      <c r="E48" t="s">
        <v>27</v>
      </c>
      <c r="F48" s="1">
        <v>41931</v>
      </c>
      <c r="G48">
        <v>17</v>
      </c>
      <c r="H48">
        <v>0</v>
      </c>
      <c r="I48">
        <v>0</v>
      </c>
      <c r="M48" s="12"/>
      <c r="N48" s="12"/>
      <c r="O48" s="12"/>
      <c r="P48" s="14"/>
      <c r="Q48" s="12"/>
      <c r="R48" s="12"/>
      <c r="S48" s="12"/>
      <c r="T48" s="12"/>
      <c r="U48" s="12"/>
      <c r="V48" s="12"/>
      <c r="W48" s="12"/>
    </row>
    <row r="49" spans="1:23">
      <c r="A49" t="s">
        <v>7</v>
      </c>
      <c r="B49" t="s">
        <v>12</v>
      </c>
      <c r="D49" t="s">
        <v>35</v>
      </c>
      <c r="E49" t="s">
        <v>27</v>
      </c>
      <c r="F49" s="1">
        <v>41931</v>
      </c>
      <c r="G49">
        <v>17</v>
      </c>
      <c r="H49">
        <v>0</v>
      </c>
      <c r="I49">
        <v>0</v>
      </c>
      <c r="M49" s="13" t="s">
        <v>100</v>
      </c>
      <c r="N49" s="13" t="s">
        <v>22</v>
      </c>
      <c r="O49" s="12" t="s">
        <v>9</v>
      </c>
      <c r="P49" s="14" t="s">
        <v>125</v>
      </c>
      <c r="Q49" s="12" t="s">
        <v>128</v>
      </c>
      <c r="R49" s="12"/>
      <c r="S49" s="12"/>
      <c r="T49" s="12"/>
      <c r="U49" s="12"/>
      <c r="V49" s="12"/>
      <c r="W49" s="12"/>
    </row>
    <row r="50" spans="1:23">
      <c r="A50" t="s">
        <v>7</v>
      </c>
      <c r="B50" t="s">
        <v>12</v>
      </c>
      <c r="D50" t="s">
        <v>35</v>
      </c>
      <c r="E50" t="s">
        <v>27</v>
      </c>
      <c r="F50" s="1">
        <v>41931</v>
      </c>
      <c r="G50">
        <v>17</v>
      </c>
      <c r="H50">
        <v>0</v>
      </c>
      <c r="I50">
        <v>0</v>
      </c>
      <c r="M50" s="12"/>
      <c r="N50" s="12"/>
      <c r="O50" s="12" t="s">
        <v>16</v>
      </c>
      <c r="P50" s="14" t="s">
        <v>126</v>
      </c>
      <c r="Q50" s="12" t="s">
        <v>113</v>
      </c>
      <c r="R50" s="12"/>
      <c r="S50" s="12"/>
      <c r="T50" s="12"/>
      <c r="U50" s="12"/>
      <c r="V50" s="12"/>
      <c r="W50" s="12"/>
    </row>
    <row r="51" spans="1:23">
      <c r="A51" t="s">
        <v>7</v>
      </c>
      <c r="B51" t="s">
        <v>12</v>
      </c>
      <c r="D51" t="s">
        <v>35</v>
      </c>
      <c r="E51" t="s">
        <v>27</v>
      </c>
      <c r="F51" s="1">
        <v>41931</v>
      </c>
      <c r="G51">
        <v>17</v>
      </c>
      <c r="H51">
        <v>0</v>
      </c>
      <c r="I51">
        <v>0</v>
      </c>
      <c r="M51" s="12"/>
      <c r="N51" s="12"/>
      <c r="O51" s="12" t="s">
        <v>80</v>
      </c>
      <c r="P51" s="14" t="s">
        <v>127</v>
      </c>
      <c r="Q51" s="12" t="s">
        <v>129</v>
      </c>
      <c r="R51" s="12"/>
      <c r="S51" s="12"/>
      <c r="T51" s="12"/>
      <c r="U51" s="12"/>
      <c r="V51" s="12"/>
      <c r="W51" s="12"/>
    </row>
    <row r="52" spans="1:23">
      <c r="A52" t="s">
        <v>7</v>
      </c>
      <c r="B52" t="s">
        <v>12</v>
      </c>
      <c r="D52" t="s">
        <v>35</v>
      </c>
      <c r="E52" t="s">
        <v>27</v>
      </c>
      <c r="F52" s="1">
        <v>41931</v>
      </c>
      <c r="G52">
        <v>33</v>
      </c>
      <c r="H52">
        <v>0</v>
      </c>
      <c r="I52">
        <v>0</v>
      </c>
      <c r="M52" s="12"/>
      <c r="N52" s="12"/>
      <c r="O52" s="12"/>
      <c r="P52" s="14"/>
      <c r="Q52" s="12"/>
      <c r="R52" s="12"/>
      <c r="S52" s="12"/>
      <c r="T52" s="12"/>
      <c r="U52" s="12"/>
      <c r="V52" s="12"/>
      <c r="W52" s="12"/>
    </row>
    <row r="53" spans="1:23">
      <c r="A53" t="s">
        <v>7</v>
      </c>
      <c r="B53" t="s">
        <v>12</v>
      </c>
      <c r="D53" t="s">
        <v>35</v>
      </c>
      <c r="E53" t="s">
        <v>27</v>
      </c>
      <c r="F53" s="1">
        <v>41931</v>
      </c>
      <c r="G53">
        <v>33</v>
      </c>
      <c r="H53">
        <v>0</v>
      </c>
      <c r="I53">
        <v>0</v>
      </c>
      <c r="M53" s="13" t="s">
        <v>14</v>
      </c>
      <c r="N53" s="13" t="s">
        <v>31</v>
      </c>
      <c r="O53" s="12" t="s">
        <v>9</v>
      </c>
      <c r="P53" s="14" t="s">
        <v>130</v>
      </c>
      <c r="Q53" s="12" t="s">
        <v>114</v>
      </c>
      <c r="R53" s="12"/>
      <c r="S53" s="12"/>
      <c r="T53" s="12"/>
      <c r="U53" s="12"/>
      <c r="V53" s="12"/>
      <c r="W53" s="12"/>
    </row>
    <row r="54" spans="1:23">
      <c r="A54" t="s">
        <v>7</v>
      </c>
      <c r="B54" t="s">
        <v>12</v>
      </c>
      <c r="D54" t="s">
        <v>35</v>
      </c>
      <c r="E54" t="s">
        <v>27</v>
      </c>
      <c r="F54" s="1">
        <v>41931</v>
      </c>
      <c r="G54">
        <v>20</v>
      </c>
      <c r="H54">
        <v>0</v>
      </c>
      <c r="I54">
        <v>0</v>
      </c>
      <c r="M54" s="12"/>
      <c r="N54" s="12"/>
      <c r="O54" s="12" t="s">
        <v>16</v>
      </c>
      <c r="P54" s="14" t="s">
        <v>131</v>
      </c>
      <c r="Q54" s="12" t="s">
        <v>114</v>
      </c>
      <c r="R54" s="12"/>
      <c r="S54" s="12"/>
      <c r="T54" s="12"/>
      <c r="U54" s="12"/>
      <c r="V54" s="12"/>
      <c r="W54" s="12"/>
    </row>
    <row r="55" spans="1:23">
      <c r="A55" t="s">
        <v>7</v>
      </c>
      <c r="B55" t="s">
        <v>12</v>
      </c>
      <c r="D55" t="s">
        <v>35</v>
      </c>
      <c r="E55" t="s">
        <v>27</v>
      </c>
      <c r="F55" s="1">
        <v>41931</v>
      </c>
      <c r="G55">
        <v>15</v>
      </c>
      <c r="H55">
        <v>0</v>
      </c>
      <c r="I55">
        <v>0</v>
      </c>
      <c r="M55" s="12"/>
      <c r="N55" s="12"/>
      <c r="O55" s="12" t="s">
        <v>80</v>
      </c>
      <c r="P55" s="14" t="s">
        <v>132</v>
      </c>
      <c r="Q55" s="12" t="s">
        <v>114</v>
      </c>
      <c r="R55" s="12"/>
      <c r="S55" s="12"/>
      <c r="T55" s="12"/>
      <c r="U55" s="12"/>
      <c r="V55" s="12"/>
      <c r="W55" s="12"/>
    </row>
    <row r="56" spans="1:23">
      <c r="A56" t="s">
        <v>7</v>
      </c>
      <c r="B56" t="s">
        <v>12</v>
      </c>
      <c r="D56" t="s">
        <v>35</v>
      </c>
      <c r="E56" t="s">
        <v>27</v>
      </c>
      <c r="F56" s="1">
        <v>41931</v>
      </c>
      <c r="G56">
        <v>15</v>
      </c>
      <c r="H56">
        <v>0</v>
      </c>
      <c r="I56">
        <v>0</v>
      </c>
      <c r="P56" s="9"/>
    </row>
    <row r="57" spans="1:23">
      <c r="A57" t="s">
        <v>7</v>
      </c>
      <c r="B57" t="s">
        <v>12</v>
      </c>
      <c r="D57" t="s">
        <v>35</v>
      </c>
      <c r="E57" t="s">
        <v>27</v>
      </c>
      <c r="F57" s="1">
        <v>41931</v>
      </c>
      <c r="G57">
        <v>15</v>
      </c>
      <c r="H57">
        <v>0</v>
      </c>
      <c r="I57">
        <v>0</v>
      </c>
      <c r="P57" s="9"/>
    </row>
    <row r="58" spans="1:23">
      <c r="A58" t="s">
        <v>7</v>
      </c>
      <c r="B58" t="s">
        <v>12</v>
      </c>
      <c r="D58" t="s">
        <v>55</v>
      </c>
      <c r="E58" t="s">
        <v>27</v>
      </c>
      <c r="F58" s="1">
        <v>41932</v>
      </c>
      <c r="G58">
        <v>26</v>
      </c>
      <c r="H58">
        <v>0</v>
      </c>
      <c r="I58">
        <v>0</v>
      </c>
      <c r="P58" s="9"/>
    </row>
    <row r="59" spans="1:23">
      <c r="A59" t="s">
        <v>7</v>
      </c>
      <c r="B59" t="s">
        <v>12</v>
      </c>
      <c r="D59" t="s">
        <v>55</v>
      </c>
      <c r="E59" t="s">
        <v>27</v>
      </c>
      <c r="F59" s="1">
        <v>41933</v>
      </c>
      <c r="G59">
        <v>24</v>
      </c>
      <c r="H59">
        <v>0</v>
      </c>
      <c r="I59">
        <v>0</v>
      </c>
      <c r="P59" s="9"/>
    </row>
    <row r="60" spans="1:23">
      <c r="A60" t="s">
        <v>7</v>
      </c>
      <c r="B60" t="s">
        <v>12</v>
      </c>
      <c r="D60" t="s">
        <v>55</v>
      </c>
      <c r="E60" t="s">
        <v>27</v>
      </c>
      <c r="F60" s="1">
        <v>41933</v>
      </c>
      <c r="G60">
        <v>24</v>
      </c>
      <c r="H60">
        <v>0</v>
      </c>
      <c r="I60">
        <v>0</v>
      </c>
      <c r="P60" s="9"/>
    </row>
    <row r="61" spans="1:23">
      <c r="A61" t="s">
        <v>7</v>
      </c>
      <c r="B61" t="s">
        <v>12</v>
      </c>
      <c r="D61" t="s">
        <v>35</v>
      </c>
      <c r="E61" t="s">
        <v>27</v>
      </c>
      <c r="F61" s="1">
        <v>41931</v>
      </c>
      <c r="G61">
        <v>15</v>
      </c>
      <c r="H61">
        <v>3.7</v>
      </c>
      <c r="I61">
        <v>1.6</v>
      </c>
      <c r="P61" s="9"/>
    </row>
    <row r="62" spans="1:23">
      <c r="A62" t="s">
        <v>7</v>
      </c>
      <c r="B62" t="s">
        <v>12</v>
      </c>
      <c r="D62" t="s">
        <v>35</v>
      </c>
      <c r="E62" t="s">
        <v>27</v>
      </c>
      <c r="F62" s="1">
        <v>41931</v>
      </c>
      <c r="G62">
        <v>28</v>
      </c>
      <c r="H62">
        <v>4.3</v>
      </c>
      <c r="I62">
        <v>4.3</v>
      </c>
      <c r="P62" s="9"/>
    </row>
    <row r="63" spans="1:23">
      <c r="A63" t="s">
        <v>7</v>
      </c>
      <c r="B63" t="s">
        <v>12</v>
      </c>
      <c r="D63" t="s">
        <v>35</v>
      </c>
      <c r="E63" t="s">
        <v>27</v>
      </c>
      <c r="F63" s="1">
        <v>41931</v>
      </c>
      <c r="G63">
        <v>17</v>
      </c>
      <c r="H63">
        <v>7</v>
      </c>
      <c r="I63">
        <v>3</v>
      </c>
      <c r="P63" s="9"/>
    </row>
    <row r="64" spans="1:23">
      <c r="A64" t="s">
        <v>7</v>
      </c>
      <c r="B64" t="s">
        <v>12</v>
      </c>
      <c r="D64" t="s">
        <v>35</v>
      </c>
      <c r="E64" t="s">
        <v>27</v>
      </c>
      <c r="F64" s="1">
        <v>41931</v>
      </c>
      <c r="G64">
        <v>28</v>
      </c>
      <c r="H64">
        <v>7</v>
      </c>
      <c r="I64">
        <v>5.4</v>
      </c>
      <c r="P64" s="9"/>
    </row>
    <row r="65" spans="1:16">
      <c r="A65" t="s">
        <v>7</v>
      </c>
      <c r="B65" t="s">
        <v>12</v>
      </c>
      <c r="D65" t="s">
        <v>35</v>
      </c>
      <c r="E65" t="s">
        <v>27</v>
      </c>
      <c r="F65" s="1">
        <v>41931</v>
      </c>
      <c r="G65">
        <v>20</v>
      </c>
      <c r="H65">
        <v>7.7</v>
      </c>
      <c r="I65">
        <v>3.8</v>
      </c>
      <c r="P65" s="9"/>
    </row>
    <row r="66" spans="1:16">
      <c r="A66" t="s">
        <v>7</v>
      </c>
      <c r="B66" t="s">
        <v>12</v>
      </c>
      <c r="D66" t="s">
        <v>55</v>
      </c>
      <c r="E66" t="s">
        <v>27</v>
      </c>
      <c r="F66" s="1">
        <v>41932</v>
      </c>
      <c r="G66">
        <v>20</v>
      </c>
      <c r="H66">
        <v>8.5</v>
      </c>
      <c r="I66">
        <v>6</v>
      </c>
      <c r="P66" s="9"/>
    </row>
    <row r="67" spans="1:16">
      <c r="A67" t="s">
        <v>7</v>
      </c>
      <c r="B67" t="s">
        <v>12</v>
      </c>
      <c r="D67" t="s">
        <v>55</v>
      </c>
      <c r="E67" t="s">
        <v>27</v>
      </c>
      <c r="F67" s="1">
        <v>41933</v>
      </c>
      <c r="G67">
        <v>23</v>
      </c>
      <c r="H67">
        <v>9.6</v>
      </c>
      <c r="I67">
        <v>5.3</v>
      </c>
      <c r="P67" s="9"/>
    </row>
    <row r="68" spans="1:16">
      <c r="A68" t="s">
        <v>7</v>
      </c>
      <c r="B68" t="s">
        <v>12</v>
      </c>
      <c r="D68" t="s">
        <v>55</v>
      </c>
      <c r="E68" t="s">
        <v>27</v>
      </c>
      <c r="F68" s="1">
        <v>41932</v>
      </c>
      <c r="G68">
        <v>24</v>
      </c>
      <c r="H68">
        <v>10.4</v>
      </c>
      <c r="I68">
        <v>3.6</v>
      </c>
      <c r="P68" s="9"/>
    </row>
    <row r="69" spans="1:16">
      <c r="A69" t="s">
        <v>7</v>
      </c>
      <c r="B69" t="s">
        <v>12</v>
      </c>
      <c r="D69" t="s">
        <v>35</v>
      </c>
      <c r="E69" t="s">
        <v>27</v>
      </c>
      <c r="F69" s="1">
        <v>41931</v>
      </c>
      <c r="G69">
        <v>30</v>
      </c>
      <c r="H69">
        <v>11</v>
      </c>
      <c r="I69">
        <v>3.4</v>
      </c>
      <c r="P69" s="9"/>
    </row>
    <row r="70" spans="1:16">
      <c r="A70" t="s">
        <v>7</v>
      </c>
      <c r="B70" t="s">
        <v>12</v>
      </c>
      <c r="D70" t="s">
        <v>55</v>
      </c>
      <c r="E70" t="s">
        <v>27</v>
      </c>
      <c r="F70" s="1">
        <v>41933</v>
      </c>
      <c r="G70">
        <v>27</v>
      </c>
      <c r="H70">
        <v>11.4</v>
      </c>
      <c r="I70">
        <v>5.3</v>
      </c>
      <c r="P70" s="9"/>
    </row>
    <row r="71" spans="1:16">
      <c r="A71" t="s">
        <v>7</v>
      </c>
      <c r="B71" t="s">
        <v>12</v>
      </c>
      <c r="D71" t="s">
        <v>55</v>
      </c>
      <c r="E71" t="s">
        <v>27</v>
      </c>
      <c r="F71" s="1">
        <v>41933</v>
      </c>
      <c r="G71">
        <v>28</v>
      </c>
      <c r="H71">
        <v>11.4</v>
      </c>
      <c r="I71">
        <v>6.9</v>
      </c>
      <c r="P71" s="9"/>
    </row>
    <row r="72" spans="1:16">
      <c r="A72" t="s">
        <v>7</v>
      </c>
      <c r="B72" t="s">
        <v>12</v>
      </c>
      <c r="D72" t="s">
        <v>35</v>
      </c>
      <c r="E72" t="s">
        <v>27</v>
      </c>
      <c r="F72" s="1">
        <v>41931</v>
      </c>
      <c r="G72">
        <v>30</v>
      </c>
      <c r="H72">
        <v>11.5</v>
      </c>
      <c r="I72">
        <v>6.9</v>
      </c>
      <c r="P72" s="9"/>
    </row>
    <row r="73" spans="1:16">
      <c r="A73" t="s">
        <v>7</v>
      </c>
      <c r="B73" t="s">
        <v>12</v>
      </c>
      <c r="D73" t="s">
        <v>35</v>
      </c>
      <c r="E73" t="s">
        <v>27</v>
      </c>
      <c r="F73" s="1">
        <v>41931</v>
      </c>
      <c r="G73">
        <v>30</v>
      </c>
      <c r="H73">
        <v>11.6</v>
      </c>
      <c r="I73">
        <v>8.5</v>
      </c>
      <c r="P73" s="9"/>
    </row>
    <row r="74" spans="1:16">
      <c r="A74" t="s">
        <v>7</v>
      </c>
      <c r="B74" t="s">
        <v>12</v>
      </c>
      <c r="D74" t="s">
        <v>55</v>
      </c>
      <c r="E74" t="s">
        <v>27</v>
      </c>
      <c r="F74" s="1">
        <v>41932</v>
      </c>
      <c r="G74">
        <v>26</v>
      </c>
      <c r="H74">
        <v>11.6</v>
      </c>
      <c r="I74">
        <v>6</v>
      </c>
      <c r="P74" s="9"/>
    </row>
    <row r="75" spans="1:16">
      <c r="A75" t="s">
        <v>7</v>
      </c>
      <c r="B75" t="s">
        <v>12</v>
      </c>
      <c r="D75" t="s">
        <v>29</v>
      </c>
      <c r="E75" t="s">
        <v>27</v>
      </c>
      <c r="F75" s="1">
        <v>41930</v>
      </c>
      <c r="G75">
        <v>32</v>
      </c>
      <c r="H75">
        <v>12.3</v>
      </c>
      <c r="I75">
        <v>6.1</v>
      </c>
      <c r="P75" s="9"/>
    </row>
    <row r="76" spans="1:16">
      <c r="A76" t="s">
        <v>7</v>
      </c>
      <c r="B76" t="s">
        <v>12</v>
      </c>
      <c r="D76" t="s">
        <v>55</v>
      </c>
      <c r="E76" t="s">
        <v>27</v>
      </c>
      <c r="F76" s="1">
        <v>41932</v>
      </c>
      <c r="G76">
        <v>20</v>
      </c>
      <c r="H76">
        <v>12.4</v>
      </c>
      <c r="I76">
        <v>6.2</v>
      </c>
      <c r="P76" s="9"/>
    </row>
    <row r="77" spans="1:16">
      <c r="A77" t="s">
        <v>7</v>
      </c>
      <c r="B77" t="s">
        <v>12</v>
      </c>
      <c r="D77" t="s">
        <v>35</v>
      </c>
      <c r="E77" t="s">
        <v>27</v>
      </c>
      <c r="F77" s="1">
        <v>41931</v>
      </c>
      <c r="G77">
        <v>30</v>
      </c>
      <c r="H77">
        <v>12.6</v>
      </c>
      <c r="I77">
        <v>4</v>
      </c>
      <c r="P77" s="9"/>
    </row>
    <row r="78" spans="1:16">
      <c r="A78" t="s">
        <v>7</v>
      </c>
      <c r="B78" t="s">
        <v>12</v>
      </c>
      <c r="D78" t="s">
        <v>35</v>
      </c>
      <c r="E78" t="s">
        <v>27</v>
      </c>
      <c r="F78" s="1">
        <v>41931</v>
      </c>
      <c r="G78">
        <v>24</v>
      </c>
      <c r="H78">
        <v>13</v>
      </c>
      <c r="I78">
        <v>6.3</v>
      </c>
      <c r="P78" s="9"/>
    </row>
    <row r="79" spans="1:16">
      <c r="A79" t="s">
        <v>7</v>
      </c>
      <c r="B79" t="s">
        <v>12</v>
      </c>
      <c r="D79" t="s">
        <v>55</v>
      </c>
      <c r="E79" t="s">
        <v>27</v>
      </c>
      <c r="F79" s="1">
        <v>41933</v>
      </c>
      <c r="G79">
        <v>25</v>
      </c>
      <c r="H79">
        <v>13.1</v>
      </c>
      <c r="I79">
        <v>7.6</v>
      </c>
      <c r="P79" s="9"/>
    </row>
    <row r="80" spans="1:16">
      <c r="A80" t="s">
        <v>7</v>
      </c>
      <c r="B80" t="s">
        <v>12</v>
      </c>
      <c r="D80" t="s">
        <v>35</v>
      </c>
      <c r="E80" t="s">
        <v>27</v>
      </c>
      <c r="F80" s="1">
        <v>41931</v>
      </c>
      <c r="G80">
        <v>33</v>
      </c>
      <c r="H80">
        <v>13.2</v>
      </c>
      <c r="I80">
        <v>10</v>
      </c>
      <c r="P80" s="9"/>
    </row>
    <row r="81" spans="1:16">
      <c r="A81" t="s">
        <v>7</v>
      </c>
      <c r="B81" t="s">
        <v>12</v>
      </c>
      <c r="D81" t="s">
        <v>29</v>
      </c>
      <c r="E81" t="s">
        <v>27</v>
      </c>
      <c r="F81" s="1">
        <v>41930</v>
      </c>
      <c r="G81">
        <v>32</v>
      </c>
      <c r="H81">
        <v>13.6</v>
      </c>
      <c r="I81">
        <v>6.5</v>
      </c>
      <c r="P81" s="9"/>
    </row>
    <row r="82" spans="1:16">
      <c r="A82" t="s">
        <v>7</v>
      </c>
      <c r="B82" t="s">
        <v>12</v>
      </c>
      <c r="D82" t="s">
        <v>55</v>
      </c>
      <c r="E82" t="s">
        <v>27</v>
      </c>
      <c r="F82" s="1">
        <v>41933</v>
      </c>
      <c r="G82">
        <v>27</v>
      </c>
      <c r="H82">
        <v>13.9</v>
      </c>
      <c r="I82">
        <v>5.8</v>
      </c>
      <c r="P82" s="9"/>
    </row>
    <row r="83" spans="1:16">
      <c r="A83" t="s">
        <v>7</v>
      </c>
      <c r="B83" t="s">
        <v>12</v>
      </c>
      <c r="D83" t="s">
        <v>55</v>
      </c>
      <c r="E83" t="s">
        <v>27</v>
      </c>
      <c r="F83" s="1">
        <v>41933</v>
      </c>
      <c r="G83">
        <v>27</v>
      </c>
      <c r="H83">
        <v>14.3</v>
      </c>
      <c r="I83">
        <v>5.5</v>
      </c>
      <c r="P83" s="9"/>
    </row>
    <row r="84" spans="1:16">
      <c r="A84" t="s">
        <v>7</v>
      </c>
      <c r="B84" t="s">
        <v>12</v>
      </c>
      <c r="D84" t="s">
        <v>35</v>
      </c>
      <c r="E84" t="s">
        <v>27</v>
      </c>
      <c r="F84" s="1">
        <v>41931</v>
      </c>
      <c r="G84">
        <v>24</v>
      </c>
      <c r="H84">
        <v>14.5</v>
      </c>
      <c r="I84">
        <v>7</v>
      </c>
      <c r="P84" s="9"/>
    </row>
    <row r="85" spans="1:16">
      <c r="A85" t="s">
        <v>7</v>
      </c>
      <c r="B85" t="s">
        <v>12</v>
      </c>
      <c r="D85" t="s">
        <v>35</v>
      </c>
      <c r="E85" t="s">
        <v>27</v>
      </c>
      <c r="F85" s="1">
        <v>41931</v>
      </c>
      <c r="G85">
        <v>33</v>
      </c>
      <c r="H85">
        <v>14.5</v>
      </c>
      <c r="I85">
        <v>7</v>
      </c>
      <c r="P85" s="9"/>
    </row>
    <row r="86" spans="1:16">
      <c r="A86" t="s">
        <v>7</v>
      </c>
      <c r="B86" t="s">
        <v>12</v>
      </c>
      <c r="D86" t="s">
        <v>55</v>
      </c>
      <c r="E86" t="s">
        <v>27</v>
      </c>
      <c r="F86" s="1">
        <v>41932</v>
      </c>
      <c r="G86">
        <v>35</v>
      </c>
      <c r="H86">
        <v>15.5</v>
      </c>
      <c r="I86">
        <v>6.6</v>
      </c>
      <c r="P86" s="9"/>
    </row>
    <row r="87" spans="1:16">
      <c r="A87" t="s">
        <v>7</v>
      </c>
      <c r="B87" t="s">
        <v>12</v>
      </c>
      <c r="D87" t="s">
        <v>35</v>
      </c>
      <c r="E87" t="s">
        <v>27</v>
      </c>
      <c r="F87" s="1">
        <v>41931</v>
      </c>
      <c r="G87">
        <v>35</v>
      </c>
      <c r="H87">
        <v>15.8</v>
      </c>
      <c r="I87">
        <v>12</v>
      </c>
      <c r="P87" s="9"/>
    </row>
    <row r="88" spans="1:16">
      <c r="A88" t="s">
        <v>7</v>
      </c>
      <c r="B88" t="s">
        <v>12</v>
      </c>
      <c r="D88" t="s">
        <v>55</v>
      </c>
      <c r="E88" t="s">
        <v>27</v>
      </c>
      <c r="F88" s="1">
        <v>41932</v>
      </c>
      <c r="G88">
        <v>35</v>
      </c>
      <c r="H88">
        <v>16.600000000000001</v>
      </c>
      <c r="I88">
        <v>8.9</v>
      </c>
      <c r="P88" s="9"/>
    </row>
    <row r="89" spans="1:16">
      <c r="A89" t="s">
        <v>7</v>
      </c>
      <c r="B89" t="s">
        <v>12</v>
      </c>
      <c r="D89" t="s">
        <v>55</v>
      </c>
      <c r="E89" t="s">
        <v>27</v>
      </c>
      <c r="F89" s="1">
        <v>41933</v>
      </c>
      <c r="G89">
        <v>55</v>
      </c>
      <c r="H89">
        <v>16.8</v>
      </c>
      <c r="I89">
        <v>9.6999999999999993</v>
      </c>
      <c r="P89" s="9"/>
    </row>
    <row r="90" spans="1:16">
      <c r="A90" t="s">
        <v>7</v>
      </c>
      <c r="B90" t="s">
        <v>12</v>
      </c>
      <c r="D90" t="s">
        <v>55</v>
      </c>
      <c r="E90" t="s">
        <v>27</v>
      </c>
      <c r="F90" s="1">
        <v>41932</v>
      </c>
      <c r="G90">
        <v>46</v>
      </c>
      <c r="H90">
        <v>16.899999999999999</v>
      </c>
      <c r="I90">
        <v>13.1</v>
      </c>
      <c r="P90" s="9"/>
    </row>
    <row r="91" spans="1:16">
      <c r="A91" t="s">
        <v>7</v>
      </c>
      <c r="B91" t="s">
        <v>12</v>
      </c>
      <c r="D91" t="s">
        <v>55</v>
      </c>
      <c r="E91" t="s">
        <v>27</v>
      </c>
      <c r="F91" s="1">
        <v>41932</v>
      </c>
      <c r="G91">
        <v>38</v>
      </c>
      <c r="H91">
        <v>17.8</v>
      </c>
      <c r="I91">
        <v>8.1</v>
      </c>
      <c r="P91" s="9"/>
    </row>
    <row r="92" spans="1:16">
      <c r="A92" t="s">
        <v>7</v>
      </c>
      <c r="B92" t="s">
        <v>12</v>
      </c>
      <c r="D92" t="s">
        <v>55</v>
      </c>
      <c r="E92" t="s">
        <v>27</v>
      </c>
      <c r="F92" s="1">
        <v>41932</v>
      </c>
      <c r="G92">
        <v>38</v>
      </c>
      <c r="H92">
        <v>17.899999999999999</v>
      </c>
      <c r="I92">
        <v>9.6999999999999993</v>
      </c>
      <c r="P92" s="9"/>
    </row>
    <row r="93" spans="1:16">
      <c r="A93" t="s">
        <v>7</v>
      </c>
      <c r="B93" t="s">
        <v>12</v>
      </c>
      <c r="D93" t="s">
        <v>35</v>
      </c>
      <c r="E93" t="s">
        <v>27</v>
      </c>
      <c r="F93" s="1">
        <v>41931</v>
      </c>
      <c r="G93">
        <v>34</v>
      </c>
      <c r="H93">
        <v>18.3</v>
      </c>
      <c r="I93">
        <v>5.0999999999999996</v>
      </c>
      <c r="P93" s="9"/>
    </row>
    <row r="94" spans="1:16">
      <c r="A94" t="s">
        <v>7</v>
      </c>
      <c r="B94" t="s">
        <v>12</v>
      </c>
      <c r="D94" t="s">
        <v>35</v>
      </c>
      <c r="E94" t="s">
        <v>27</v>
      </c>
      <c r="F94" s="1">
        <v>41931</v>
      </c>
      <c r="G94">
        <v>33</v>
      </c>
      <c r="H94">
        <v>19.100000000000001</v>
      </c>
      <c r="I94">
        <v>7.2</v>
      </c>
      <c r="P94" s="9"/>
    </row>
    <row r="95" spans="1:16">
      <c r="A95" t="s">
        <v>7</v>
      </c>
      <c r="B95" t="s">
        <v>12</v>
      </c>
      <c r="D95" t="s">
        <v>35</v>
      </c>
      <c r="E95" t="s">
        <v>27</v>
      </c>
      <c r="F95" s="1">
        <v>41931</v>
      </c>
      <c r="G95">
        <v>30</v>
      </c>
      <c r="H95">
        <v>19.100000000000001</v>
      </c>
      <c r="I95">
        <v>7.4</v>
      </c>
      <c r="P95" s="9"/>
    </row>
    <row r="96" spans="1:16">
      <c r="A96" t="s">
        <v>7</v>
      </c>
      <c r="B96" t="s">
        <v>12</v>
      </c>
      <c r="D96" t="s">
        <v>55</v>
      </c>
      <c r="E96" t="s">
        <v>27</v>
      </c>
      <c r="F96" s="1">
        <v>41933</v>
      </c>
      <c r="G96">
        <v>35</v>
      </c>
      <c r="H96">
        <v>19.600000000000001</v>
      </c>
      <c r="I96">
        <v>8.1</v>
      </c>
      <c r="P96" s="9"/>
    </row>
    <row r="97" spans="1:16">
      <c r="A97" t="s">
        <v>7</v>
      </c>
      <c r="B97" t="s">
        <v>12</v>
      </c>
      <c r="D97" t="s">
        <v>55</v>
      </c>
      <c r="E97" t="s">
        <v>27</v>
      </c>
      <c r="F97" s="1">
        <v>41932</v>
      </c>
      <c r="G97">
        <v>33</v>
      </c>
      <c r="H97">
        <v>20.3</v>
      </c>
      <c r="I97">
        <v>11.8</v>
      </c>
      <c r="P97" s="9"/>
    </row>
    <row r="98" spans="1:16">
      <c r="A98" t="s">
        <v>7</v>
      </c>
      <c r="B98" t="s">
        <v>12</v>
      </c>
      <c r="D98" t="s">
        <v>55</v>
      </c>
      <c r="E98" t="s">
        <v>27</v>
      </c>
      <c r="F98" s="1">
        <v>41933</v>
      </c>
      <c r="G98">
        <v>47</v>
      </c>
      <c r="H98">
        <v>20.3</v>
      </c>
      <c r="I98">
        <v>8.6</v>
      </c>
      <c r="P98" s="9"/>
    </row>
    <row r="99" spans="1:16">
      <c r="A99" t="s">
        <v>7</v>
      </c>
      <c r="B99" t="s">
        <v>12</v>
      </c>
      <c r="D99" t="s">
        <v>55</v>
      </c>
      <c r="E99" t="s">
        <v>27</v>
      </c>
      <c r="F99" s="1">
        <v>41933</v>
      </c>
      <c r="G99">
        <v>44</v>
      </c>
      <c r="H99">
        <v>20.399999999999999</v>
      </c>
      <c r="I99">
        <v>10.3</v>
      </c>
      <c r="P99" s="9"/>
    </row>
    <row r="100" spans="1:16">
      <c r="A100" t="s">
        <v>7</v>
      </c>
      <c r="B100" t="s">
        <v>12</v>
      </c>
      <c r="D100" t="s">
        <v>55</v>
      </c>
      <c r="E100" t="s">
        <v>27</v>
      </c>
      <c r="F100" s="1">
        <v>41932</v>
      </c>
      <c r="G100">
        <v>43</v>
      </c>
      <c r="H100">
        <v>20.7</v>
      </c>
      <c r="I100">
        <v>11.1</v>
      </c>
      <c r="P100" s="9"/>
    </row>
    <row r="101" spans="1:16">
      <c r="A101" t="s">
        <v>7</v>
      </c>
      <c r="B101" t="s">
        <v>12</v>
      </c>
      <c r="D101" t="s">
        <v>55</v>
      </c>
      <c r="E101" t="s">
        <v>27</v>
      </c>
      <c r="F101" s="1">
        <v>41933</v>
      </c>
      <c r="G101">
        <v>35</v>
      </c>
      <c r="H101">
        <v>20.9</v>
      </c>
      <c r="I101">
        <v>6.2</v>
      </c>
      <c r="P101" s="9"/>
    </row>
    <row r="102" spans="1:16">
      <c r="A102" t="s">
        <v>7</v>
      </c>
      <c r="B102" t="s">
        <v>12</v>
      </c>
      <c r="D102" t="s">
        <v>35</v>
      </c>
      <c r="E102" t="s">
        <v>27</v>
      </c>
      <c r="F102" s="1">
        <v>41931</v>
      </c>
      <c r="G102">
        <v>34</v>
      </c>
      <c r="H102">
        <v>21.5</v>
      </c>
      <c r="I102">
        <v>5.3</v>
      </c>
      <c r="P102" s="9"/>
    </row>
    <row r="103" spans="1:16">
      <c r="A103" t="s">
        <v>7</v>
      </c>
      <c r="B103" t="s">
        <v>12</v>
      </c>
      <c r="D103" t="s">
        <v>55</v>
      </c>
      <c r="E103" t="s">
        <v>27</v>
      </c>
      <c r="F103" s="1">
        <v>41932</v>
      </c>
      <c r="G103">
        <v>50</v>
      </c>
      <c r="H103">
        <v>21.5</v>
      </c>
      <c r="I103">
        <v>14.6</v>
      </c>
      <c r="P103" s="9"/>
    </row>
    <row r="104" spans="1:16">
      <c r="A104" t="s">
        <v>7</v>
      </c>
      <c r="B104" t="s">
        <v>12</v>
      </c>
      <c r="D104" t="s">
        <v>55</v>
      </c>
      <c r="E104" t="s">
        <v>27</v>
      </c>
      <c r="F104" s="1">
        <v>41933</v>
      </c>
      <c r="G104">
        <v>55</v>
      </c>
      <c r="H104">
        <v>21.5</v>
      </c>
      <c r="I104">
        <v>10.7</v>
      </c>
      <c r="P104" s="9"/>
    </row>
    <row r="105" spans="1:16">
      <c r="A105" t="s">
        <v>7</v>
      </c>
      <c r="B105" t="s">
        <v>12</v>
      </c>
      <c r="D105" t="s">
        <v>55</v>
      </c>
      <c r="E105" t="s">
        <v>27</v>
      </c>
      <c r="F105" s="1">
        <v>41933</v>
      </c>
      <c r="G105">
        <v>48</v>
      </c>
      <c r="H105">
        <v>21.5</v>
      </c>
      <c r="I105">
        <v>11.7</v>
      </c>
      <c r="P105" s="9"/>
    </row>
    <row r="106" spans="1:16">
      <c r="A106" t="s">
        <v>7</v>
      </c>
      <c r="B106" t="s">
        <v>12</v>
      </c>
      <c r="D106" t="s">
        <v>35</v>
      </c>
      <c r="E106" t="s">
        <v>27</v>
      </c>
      <c r="F106" s="1">
        <v>41931</v>
      </c>
      <c r="G106">
        <v>37</v>
      </c>
      <c r="H106">
        <v>22</v>
      </c>
      <c r="I106">
        <v>12.4</v>
      </c>
      <c r="P106" s="9"/>
    </row>
    <row r="107" spans="1:16">
      <c r="A107" t="s">
        <v>7</v>
      </c>
      <c r="B107" t="s">
        <v>12</v>
      </c>
      <c r="D107" t="s">
        <v>55</v>
      </c>
      <c r="E107" t="s">
        <v>27</v>
      </c>
      <c r="F107" s="1">
        <v>41933</v>
      </c>
      <c r="G107">
        <v>37</v>
      </c>
      <c r="H107">
        <v>22</v>
      </c>
      <c r="I107">
        <v>10.6</v>
      </c>
      <c r="P107" s="9"/>
    </row>
    <row r="108" spans="1:16">
      <c r="A108" t="s">
        <v>7</v>
      </c>
      <c r="B108" t="s">
        <v>12</v>
      </c>
      <c r="D108" t="s">
        <v>55</v>
      </c>
      <c r="E108" t="s">
        <v>27</v>
      </c>
      <c r="F108" s="1">
        <v>41933</v>
      </c>
      <c r="G108">
        <v>32</v>
      </c>
      <c r="H108">
        <v>22.8</v>
      </c>
      <c r="I108">
        <v>4.9000000000000004</v>
      </c>
      <c r="P108" s="9"/>
    </row>
    <row r="109" spans="1:16">
      <c r="A109" t="s">
        <v>7</v>
      </c>
      <c r="B109" t="s">
        <v>12</v>
      </c>
      <c r="D109" t="s">
        <v>55</v>
      </c>
      <c r="E109" t="s">
        <v>27</v>
      </c>
      <c r="F109" s="1">
        <v>41933</v>
      </c>
      <c r="G109">
        <v>55</v>
      </c>
      <c r="H109">
        <v>23.4</v>
      </c>
      <c r="I109">
        <v>8.9</v>
      </c>
      <c r="P109" s="9"/>
    </row>
    <row r="110" spans="1:16">
      <c r="A110" t="s">
        <v>7</v>
      </c>
      <c r="B110" t="s">
        <v>12</v>
      </c>
      <c r="D110" t="s">
        <v>35</v>
      </c>
      <c r="E110" t="s">
        <v>27</v>
      </c>
      <c r="F110" s="1">
        <v>41931</v>
      </c>
      <c r="G110">
        <v>37</v>
      </c>
      <c r="H110">
        <v>23.8</v>
      </c>
      <c r="I110">
        <v>10.199999999999999</v>
      </c>
      <c r="P110" s="9"/>
    </row>
    <row r="111" spans="1:16">
      <c r="A111" t="s">
        <v>7</v>
      </c>
      <c r="B111" t="s">
        <v>12</v>
      </c>
      <c r="D111" t="s">
        <v>55</v>
      </c>
      <c r="E111" t="s">
        <v>27</v>
      </c>
      <c r="F111" s="1">
        <v>41933</v>
      </c>
      <c r="G111">
        <v>48</v>
      </c>
      <c r="H111">
        <v>23.8</v>
      </c>
      <c r="I111">
        <v>13.5</v>
      </c>
      <c r="P111" s="9"/>
    </row>
    <row r="112" spans="1:16">
      <c r="A112" t="s">
        <v>7</v>
      </c>
      <c r="B112" t="s">
        <v>12</v>
      </c>
      <c r="D112" t="s">
        <v>55</v>
      </c>
      <c r="E112" t="s">
        <v>27</v>
      </c>
      <c r="F112" s="1">
        <v>41932</v>
      </c>
      <c r="G112">
        <v>50</v>
      </c>
      <c r="H112">
        <v>24</v>
      </c>
      <c r="I112">
        <v>11.2</v>
      </c>
      <c r="P112" s="9"/>
    </row>
    <row r="113" spans="1:16">
      <c r="A113" t="s">
        <v>7</v>
      </c>
      <c r="B113" t="s">
        <v>12</v>
      </c>
      <c r="D113" t="s">
        <v>55</v>
      </c>
      <c r="E113" t="s">
        <v>27</v>
      </c>
      <c r="F113" s="1">
        <v>41933</v>
      </c>
      <c r="G113">
        <v>32</v>
      </c>
      <c r="H113">
        <v>24.1</v>
      </c>
      <c r="I113">
        <v>5.6</v>
      </c>
      <c r="P113" s="9"/>
    </row>
    <row r="114" spans="1:16">
      <c r="A114" t="s">
        <v>7</v>
      </c>
      <c r="B114" t="s">
        <v>12</v>
      </c>
      <c r="D114" t="s">
        <v>55</v>
      </c>
      <c r="E114" t="s">
        <v>27</v>
      </c>
      <c r="F114" s="1">
        <v>41932</v>
      </c>
      <c r="G114">
        <v>35</v>
      </c>
      <c r="H114">
        <v>24.4</v>
      </c>
      <c r="I114">
        <v>7.7</v>
      </c>
      <c r="P114" s="9"/>
    </row>
    <row r="115" spans="1:16">
      <c r="A115" t="s">
        <v>7</v>
      </c>
      <c r="B115" t="s">
        <v>12</v>
      </c>
      <c r="D115" t="s">
        <v>55</v>
      </c>
      <c r="E115" t="s">
        <v>27</v>
      </c>
      <c r="F115" s="1">
        <v>41932</v>
      </c>
      <c r="G115">
        <v>46</v>
      </c>
      <c r="H115">
        <v>24.7</v>
      </c>
      <c r="I115">
        <v>12.6</v>
      </c>
      <c r="P115" s="9"/>
    </row>
    <row r="116" spans="1:16">
      <c r="A116" t="s">
        <v>7</v>
      </c>
      <c r="B116" t="s">
        <v>12</v>
      </c>
      <c r="D116" t="s">
        <v>55</v>
      </c>
      <c r="E116" t="s">
        <v>27</v>
      </c>
      <c r="F116" s="1">
        <v>41933</v>
      </c>
      <c r="G116">
        <v>48</v>
      </c>
      <c r="H116">
        <v>24.7</v>
      </c>
      <c r="I116">
        <v>7.5</v>
      </c>
      <c r="P116" s="9"/>
    </row>
    <row r="117" spans="1:16">
      <c r="A117" t="s">
        <v>7</v>
      </c>
      <c r="B117" t="s">
        <v>12</v>
      </c>
      <c r="D117" t="s">
        <v>55</v>
      </c>
      <c r="E117" t="s">
        <v>27</v>
      </c>
      <c r="F117" s="1">
        <v>41933</v>
      </c>
      <c r="G117">
        <v>60</v>
      </c>
      <c r="H117">
        <v>26.6</v>
      </c>
      <c r="I117">
        <v>14.2</v>
      </c>
      <c r="P117" s="9"/>
    </row>
    <row r="118" spans="1:16">
      <c r="A118" t="s">
        <v>7</v>
      </c>
      <c r="B118" t="s">
        <v>12</v>
      </c>
      <c r="D118" t="s">
        <v>6</v>
      </c>
      <c r="E118" t="s">
        <v>27</v>
      </c>
      <c r="F118" s="1">
        <v>41922</v>
      </c>
      <c r="G118">
        <v>40</v>
      </c>
      <c r="H118">
        <v>27.6</v>
      </c>
      <c r="I118">
        <v>6.6</v>
      </c>
      <c r="P118" s="9"/>
    </row>
    <row r="119" spans="1:16">
      <c r="A119" t="s">
        <v>7</v>
      </c>
      <c r="B119" t="s">
        <v>12</v>
      </c>
      <c r="D119" t="s">
        <v>55</v>
      </c>
      <c r="E119" t="s">
        <v>27</v>
      </c>
      <c r="F119" s="1">
        <v>41932</v>
      </c>
      <c r="G119">
        <v>54</v>
      </c>
      <c r="H119">
        <v>27.9</v>
      </c>
      <c r="I119">
        <v>14.9</v>
      </c>
      <c r="P119" s="9"/>
    </row>
    <row r="120" spans="1:16">
      <c r="A120" t="s">
        <v>7</v>
      </c>
      <c r="B120" t="s">
        <v>12</v>
      </c>
      <c r="D120" t="s">
        <v>6</v>
      </c>
      <c r="E120" t="s">
        <v>27</v>
      </c>
      <c r="F120" s="1">
        <v>41922</v>
      </c>
      <c r="G120">
        <v>40</v>
      </c>
      <c r="H120">
        <v>29</v>
      </c>
      <c r="I120">
        <v>6.4</v>
      </c>
      <c r="P120" s="9"/>
    </row>
    <row r="121" spans="1:16">
      <c r="A121" t="s">
        <v>7</v>
      </c>
      <c r="B121" t="s">
        <v>12</v>
      </c>
      <c r="D121" t="s">
        <v>55</v>
      </c>
      <c r="E121" t="s">
        <v>27</v>
      </c>
      <c r="F121" s="1">
        <v>41933</v>
      </c>
      <c r="G121">
        <v>60</v>
      </c>
      <c r="H121">
        <v>44.2</v>
      </c>
      <c r="I121">
        <v>14.1</v>
      </c>
      <c r="P121" s="9"/>
    </row>
    <row r="122" spans="1:16">
      <c r="A122" t="s">
        <v>7</v>
      </c>
      <c r="B122" t="s">
        <v>8</v>
      </c>
      <c r="C122" t="s">
        <v>9</v>
      </c>
      <c r="D122" t="s">
        <v>6</v>
      </c>
      <c r="E122" t="s">
        <v>27</v>
      </c>
      <c r="F122" s="1">
        <v>41922</v>
      </c>
      <c r="G122">
        <v>10</v>
      </c>
      <c r="H122">
        <v>0</v>
      </c>
      <c r="I122">
        <v>0</v>
      </c>
      <c r="P122" s="9"/>
    </row>
    <row r="123" spans="1:16">
      <c r="A123" t="s">
        <v>7</v>
      </c>
      <c r="B123" t="s">
        <v>8</v>
      </c>
      <c r="C123" t="s">
        <v>9</v>
      </c>
      <c r="D123" t="s">
        <v>6</v>
      </c>
      <c r="E123" t="s">
        <v>27</v>
      </c>
      <c r="F123" s="1">
        <v>41922</v>
      </c>
      <c r="G123">
        <v>10</v>
      </c>
      <c r="H123">
        <v>0</v>
      </c>
      <c r="I123">
        <v>0</v>
      </c>
      <c r="P123" s="9"/>
    </row>
    <row r="124" spans="1:16">
      <c r="A124" t="s">
        <v>7</v>
      </c>
      <c r="B124" t="s">
        <v>8</v>
      </c>
      <c r="C124" t="s">
        <v>9</v>
      </c>
      <c r="D124" t="s">
        <v>6</v>
      </c>
      <c r="E124" t="s">
        <v>27</v>
      </c>
      <c r="F124" s="1">
        <v>41922</v>
      </c>
      <c r="G124">
        <v>10</v>
      </c>
      <c r="H124">
        <v>0</v>
      </c>
      <c r="I124">
        <v>0</v>
      </c>
      <c r="P124" s="9"/>
    </row>
    <row r="125" spans="1:16">
      <c r="A125" t="s">
        <v>7</v>
      </c>
      <c r="B125" t="s">
        <v>8</v>
      </c>
      <c r="C125" t="s">
        <v>9</v>
      </c>
      <c r="D125" t="s">
        <v>6</v>
      </c>
      <c r="E125" t="s">
        <v>27</v>
      </c>
      <c r="F125" s="1">
        <v>41922</v>
      </c>
      <c r="G125">
        <v>10</v>
      </c>
      <c r="H125">
        <v>0</v>
      </c>
      <c r="I125">
        <v>0</v>
      </c>
      <c r="P125" s="9"/>
    </row>
    <row r="126" spans="1:16">
      <c r="A126" t="s">
        <v>7</v>
      </c>
      <c r="B126" t="s">
        <v>8</v>
      </c>
      <c r="C126" t="s">
        <v>9</v>
      </c>
      <c r="D126" t="s">
        <v>6</v>
      </c>
      <c r="E126" t="s">
        <v>27</v>
      </c>
      <c r="F126" s="1">
        <v>41922</v>
      </c>
      <c r="G126">
        <v>10</v>
      </c>
      <c r="H126">
        <v>0</v>
      </c>
      <c r="I126">
        <v>0</v>
      </c>
      <c r="P126" s="9"/>
    </row>
    <row r="127" spans="1:16">
      <c r="A127" t="s">
        <v>7</v>
      </c>
      <c r="B127" t="s">
        <v>8</v>
      </c>
      <c r="C127" t="s">
        <v>9</v>
      </c>
      <c r="D127" t="s">
        <v>6</v>
      </c>
      <c r="E127" t="s">
        <v>27</v>
      </c>
      <c r="F127" s="1">
        <v>41922</v>
      </c>
      <c r="G127">
        <v>10</v>
      </c>
      <c r="H127">
        <v>0</v>
      </c>
      <c r="I127">
        <v>0</v>
      </c>
      <c r="P127" s="9"/>
    </row>
    <row r="128" spans="1:16">
      <c r="A128" t="s">
        <v>7</v>
      </c>
      <c r="B128" t="s">
        <v>8</v>
      </c>
      <c r="C128" t="s">
        <v>9</v>
      </c>
      <c r="D128" t="s">
        <v>6</v>
      </c>
      <c r="E128" t="s">
        <v>27</v>
      </c>
      <c r="F128" s="1">
        <v>41922</v>
      </c>
      <c r="G128">
        <v>10</v>
      </c>
      <c r="H128">
        <v>0</v>
      </c>
      <c r="I128">
        <v>0</v>
      </c>
      <c r="P128" s="9"/>
    </row>
    <row r="129" spans="1:9">
      <c r="A129" t="s">
        <v>7</v>
      </c>
      <c r="B129" t="s">
        <v>8</v>
      </c>
      <c r="C129" t="s">
        <v>9</v>
      </c>
      <c r="D129" t="s">
        <v>6</v>
      </c>
      <c r="E129" t="s">
        <v>27</v>
      </c>
      <c r="F129" s="1">
        <v>41922</v>
      </c>
      <c r="G129">
        <v>12</v>
      </c>
      <c r="H129">
        <v>0</v>
      </c>
      <c r="I129">
        <v>0</v>
      </c>
    </row>
    <row r="130" spans="1:9">
      <c r="A130" t="s">
        <v>7</v>
      </c>
      <c r="B130" t="s">
        <v>8</v>
      </c>
      <c r="C130" t="s">
        <v>9</v>
      </c>
      <c r="D130" t="s">
        <v>6</v>
      </c>
      <c r="E130" t="s">
        <v>27</v>
      </c>
      <c r="F130" s="1">
        <v>41922</v>
      </c>
      <c r="G130">
        <v>12</v>
      </c>
      <c r="H130">
        <v>0</v>
      </c>
      <c r="I130">
        <v>0</v>
      </c>
    </row>
    <row r="131" spans="1:9">
      <c r="A131" t="s">
        <v>7</v>
      </c>
      <c r="B131" t="s">
        <v>8</v>
      </c>
      <c r="C131" t="s">
        <v>9</v>
      </c>
      <c r="D131" t="s">
        <v>6</v>
      </c>
      <c r="E131" t="s">
        <v>27</v>
      </c>
      <c r="F131" s="1">
        <v>41922</v>
      </c>
      <c r="G131">
        <v>12</v>
      </c>
      <c r="H131">
        <v>0</v>
      </c>
      <c r="I131">
        <v>0</v>
      </c>
    </row>
    <row r="132" spans="1:9">
      <c r="A132" t="s">
        <v>7</v>
      </c>
      <c r="B132" t="s">
        <v>8</v>
      </c>
      <c r="C132" t="s">
        <v>9</v>
      </c>
      <c r="D132" t="s">
        <v>6</v>
      </c>
      <c r="E132" t="s">
        <v>27</v>
      </c>
      <c r="F132" s="1">
        <v>41922</v>
      </c>
      <c r="G132">
        <v>12</v>
      </c>
      <c r="H132">
        <v>0</v>
      </c>
      <c r="I132">
        <v>0</v>
      </c>
    </row>
    <row r="133" spans="1:9">
      <c r="A133" t="s">
        <v>7</v>
      </c>
      <c r="B133" t="s">
        <v>8</v>
      </c>
      <c r="C133" t="s">
        <v>9</v>
      </c>
      <c r="D133" t="s">
        <v>6</v>
      </c>
      <c r="E133" t="s">
        <v>27</v>
      </c>
      <c r="F133" s="1">
        <v>41922</v>
      </c>
      <c r="G133">
        <v>12</v>
      </c>
      <c r="H133">
        <v>0</v>
      </c>
      <c r="I133">
        <v>0</v>
      </c>
    </row>
    <row r="134" spans="1:9">
      <c r="A134" t="s">
        <v>7</v>
      </c>
      <c r="B134" t="s">
        <v>8</v>
      </c>
      <c r="C134" t="s">
        <v>9</v>
      </c>
      <c r="D134" t="s">
        <v>6</v>
      </c>
      <c r="E134" t="s">
        <v>27</v>
      </c>
      <c r="F134" s="1">
        <v>41922</v>
      </c>
      <c r="G134">
        <v>15</v>
      </c>
      <c r="H134">
        <v>0</v>
      </c>
      <c r="I134">
        <v>0</v>
      </c>
    </row>
    <row r="135" spans="1:9">
      <c r="A135" t="s">
        <v>7</v>
      </c>
      <c r="B135" t="s">
        <v>8</v>
      </c>
      <c r="C135" t="s">
        <v>9</v>
      </c>
      <c r="D135" t="s">
        <v>6</v>
      </c>
      <c r="E135" t="s">
        <v>27</v>
      </c>
      <c r="F135" s="1">
        <v>41922</v>
      </c>
      <c r="G135">
        <v>15</v>
      </c>
      <c r="H135">
        <v>0</v>
      </c>
      <c r="I135">
        <v>0</v>
      </c>
    </row>
    <row r="136" spans="1:9">
      <c r="A136" t="s">
        <v>7</v>
      </c>
      <c r="B136" t="s">
        <v>8</v>
      </c>
      <c r="C136" t="s">
        <v>9</v>
      </c>
      <c r="D136" t="s">
        <v>6</v>
      </c>
      <c r="E136" t="s">
        <v>27</v>
      </c>
      <c r="F136" s="1">
        <v>41922</v>
      </c>
      <c r="G136">
        <v>18</v>
      </c>
      <c r="H136">
        <v>0</v>
      </c>
      <c r="I136">
        <v>0</v>
      </c>
    </row>
    <row r="137" spans="1:9">
      <c r="A137" t="s">
        <v>7</v>
      </c>
      <c r="B137" t="s">
        <v>8</v>
      </c>
      <c r="C137" t="s">
        <v>9</v>
      </c>
      <c r="D137" t="s">
        <v>6</v>
      </c>
      <c r="E137" t="s">
        <v>27</v>
      </c>
      <c r="F137" s="1">
        <v>41922</v>
      </c>
      <c r="G137">
        <v>18</v>
      </c>
      <c r="H137">
        <v>0</v>
      </c>
      <c r="I137">
        <v>0</v>
      </c>
    </row>
    <row r="138" spans="1:9">
      <c r="A138" t="s">
        <v>7</v>
      </c>
      <c r="B138" t="s">
        <v>8</v>
      </c>
      <c r="C138" t="s">
        <v>9</v>
      </c>
      <c r="D138" t="s">
        <v>6</v>
      </c>
      <c r="E138" t="s">
        <v>27</v>
      </c>
      <c r="F138" s="1">
        <v>41922</v>
      </c>
      <c r="G138">
        <v>18</v>
      </c>
      <c r="H138">
        <v>0</v>
      </c>
      <c r="I138">
        <v>0</v>
      </c>
    </row>
    <row r="139" spans="1:9">
      <c r="A139" t="s">
        <v>7</v>
      </c>
      <c r="B139" t="s">
        <v>8</v>
      </c>
      <c r="C139" t="s">
        <v>9</v>
      </c>
      <c r="D139" t="s">
        <v>6</v>
      </c>
      <c r="E139" t="s">
        <v>27</v>
      </c>
      <c r="F139" s="1">
        <v>41922</v>
      </c>
      <c r="G139">
        <v>18</v>
      </c>
      <c r="H139">
        <v>0</v>
      </c>
      <c r="I139">
        <v>0</v>
      </c>
    </row>
    <row r="140" spans="1:9">
      <c r="A140" t="s">
        <v>7</v>
      </c>
      <c r="B140" t="s">
        <v>8</v>
      </c>
      <c r="C140" t="s">
        <v>9</v>
      </c>
      <c r="D140" t="s">
        <v>28</v>
      </c>
      <c r="E140" t="s">
        <v>27</v>
      </c>
      <c r="F140" s="1">
        <v>41929</v>
      </c>
      <c r="G140">
        <v>17</v>
      </c>
      <c r="H140">
        <v>0</v>
      </c>
      <c r="I140">
        <v>0</v>
      </c>
    </row>
    <row r="141" spans="1:9">
      <c r="A141" t="s">
        <v>7</v>
      </c>
      <c r="B141" t="s">
        <v>8</v>
      </c>
      <c r="C141" t="s">
        <v>9</v>
      </c>
      <c r="D141" t="s">
        <v>28</v>
      </c>
      <c r="E141" t="s">
        <v>27</v>
      </c>
      <c r="F141" s="1">
        <v>41929</v>
      </c>
      <c r="G141">
        <v>29</v>
      </c>
      <c r="H141">
        <v>0</v>
      </c>
      <c r="I141">
        <v>0</v>
      </c>
    </row>
    <row r="142" spans="1:9">
      <c r="A142" t="s">
        <v>7</v>
      </c>
      <c r="B142" t="s">
        <v>8</v>
      </c>
      <c r="C142" t="s">
        <v>9</v>
      </c>
      <c r="D142" t="s">
        <v>28</v>
      </c>
      <c r="E142" t="s">
        <v>27</v>
      </c>
      <c r="F142" s="1">
        <v>41929</v>
      </c>
      <c r="G142">
        <v>29</v>
      </c>
      <c r="H142">
        <v>0</v>
      </c>
      <c r="I142">
        <v>0</v>
      </c>
    </row>
    <row r="143" spans="1:9">
      <c r="A143" t="s">
        <v>7</v>
      </c>
      <c r="B143" t="s">
        <v>8</v>
      </c>
      <c r="C143" t="s">
        <v>9</v>
      </c>
      <c r="D143" t="s">
        <v>29</v>
      </c>
      <c r="E143" t="s">
        <v>27</v>
      </c>
      <c r="F143" s="1">
        <v>41930</v>
      </c>
      <c r="G143">
        <v>11</v>
      </c>
      <c r="H143">
        <v>0</v>
      </c>
      <c r="I143">
        <v>0</v>
      </c>
    </row>
    <row r="144" spans="1:9">
      <c r="A144" t="s">
        <v>7</v>
      </c>
      <c r="B144" t="s">
        <v>8</v>
      </c>
      <c r="C144" t="s">
        <v>9</v>
      </c>
      <c r="D144" t="s">
        <v>29</v>
      </c>
      <c r="E144" t="s">
        <v>27</v>
      </c>
      <c r="F144" s="1">
        <v>41930</v>
      </c>
      <c r="G144">
        <v>11</v>
      </c>
      <c r="H144">
        <v>0</v>
      </c>
      <c r="I144">
        <v>0</v>
      </c>
    </row>
    <row r="145" spans="1:9">
      <c r="A145" t="s">
        <v>7</v>
      </c>
      <c r="B145" t="s">
        <v>8</v>
      </c>
      <c r="C145" t="s">
        <v>9</v>
      </c>
      <c r="D145" t="s">
        <v>35</v>
      </c>
      <c r="E145" t="s">
        <v>27</v>
      </c>
      <c r="F145" s="1">
        <v>41930</v>
      </c>
      <c r="G145">
        <v>11</v>
      </c>
      <c r="H145">
        <v>0</v>
      </c>
      <c r="I145">
        <v>0</v>
      </c>
    </row>
    <row r="146" spans="1:9">
      <c r="A146" t="s">
        <v>7</v>
      </c>
      <c r="B146" t="s">
        <v>8</v>
      </c>
      <c r="C146" t="s">
        <v>9</v>
      </c>
      <c r="D146" t="s">
        <v>35</v>
      </c>
      <c r="E146" t="s">
        <v>27</v>
      </c>
      <c r="F146" s="1">
        <v>41930</v>
      </c>
      <c r="G146">
        <v>11</v>
      </c>
      <c r="H146">
        <v>0</v>
      </c>
      <c r="I146">
        <v>0</v>
      </c>
    </row>
    <row r="147" spans="1:9">
      <c r="A147" t="s">
        <v>7</v>
      </c>
      <c r="B147" t="s">
        <v>8</v>
      </c>
      <c r="C147" t="s">
        <v>9</v>
      </c>
      <c r="D147" t="s">
        <v>35</v>
      </c>
      <c r="E147" t="s">
        <v>27</v>
      </c>
      <c r="F147" s="1">
        <v>41930</v>
      </c>
      <c r="G147">
        <v>11</v>
      </c>
      <c r="H147">
        <v>0</v>
      </c>
      <c r="I147">
        <v>0</v>
      </c>
    </row>
    <row r="148" spans="1:9">
      <c r="A148" t="s">
        <v>7</v>
      </c>
      <c r="B148" t="s">
        <v>8</v>
      </c>
      <c r="C148" t="s">
        <v>9</v>
      </c>
      <c r="D148" t="s">
        <v>35</v>
      </c>
      <c r="E148" t="s">
        <v>27</v>
      </c>
      <c r="F148" s="1">
        <v>41930</v>
      </c>
      <c r="G148">
        <v>11</v>
      </c>
      <c r="H148">
        <v>0</v>
      </c>
      <c r="I148">
        <v>0</v>
      </c>
    </row>
    <row r="149" spans="1:9">
      <c r="A149" t="s">
        <v>7</v>
      </c>
      <c r="B149" t="s">
        <v>8</v>
      </c>
      <c r="C149" t="s">
        <v>9</v>
      </c>
      <c r="D149" t="s">
        <v>35</v>
      </c>
      <c r="E149" t="s">
        <v>27</v>
      </c>
      <c r="F149" s="1">
        <v>41930</v>
      </c>
      <c r="G149">
        <v>11</v>
      </c>
      <c r="H149">
        <v>0</v>
      </c>
      <c r="I149">
        <v>0</v>
      </c>
    </row>
    <row r="150" spans="1:9">
      <c r="A150" t="s">
        <v>7</v>
      </c>
      <c r="B150" t="s">
        <v>8</v>
      </c>
      <c r="C150" t="s">
        <v>9</v>
      </c>
      <c r="D150" t="s">
        <v>35</v>
      </c>
      <c r="E150" t="s">
        <v>27</v>
      </c>
      <c r="F150" s="1">
        <v>41931</v>
      </c>
      <c r="G150">
        <v>18</v>
      </c>
      <c r="H150">
        <v>0</v>
      </c>
      <c r="I150">
        <v>0</v>
      </c>
    </row>
    <row r="151" spans="1:9">
      <c r="A151" t="s">
        <v>7</v>
      </c>
      <c r="B151" t="s">
        <v>8</v>
      </c>
      <c r="C151" t="s">
        <v>9</v>
      </c>
      <c r="D151" t="s">
        <v>35</v>
      </c>
      <c r="E151" t="s">
        <v>27</v>
      </c>
      <c r="F151" s="1">
        <v>41931</v>
      </c>
      <c r="G151">
        <v>18</v>
      </c>
      <c r="H151">
        <v>0</v>
      </c>
      <c r="I151">
        <v>0</v>
      </c>
    </row>
    <row r="152" spans="1:9">
      <c r="A152" t="s">
        <v>7</v>
      </c>
      <c r="B152" t="s">
        <v>8</v>
      </c>
      <c r="C152" t="s">
        <v>9</v>
      </c>
      <c r="D152" t="s">
        <v>35</v>
      </c>
      <c r="E152" t="s">
        <v>27</v>
      </c>
      <c r="F152" s="1">
        <v>41931</v>
      </c>
      <c r="G152">
        <v>18</v>
      </c>
      <c r="H152">
        <v>0</v>
      </c>
      <c r="I152">
        <v>0</v>
      </c>
    </row>
    <row r="153" spans="1:9">
      <c r="A153" t="s">
        <v>7</v>
      </c>
      <c r="B153" t="s">
        <v>8</v>
      </c>
      <c r="C153" t="s">
        <v>9</v>
      </c>
      <c r="D153" t="s">
        <v>35</v>
      </c>
      <c r="E153" t="s">
        <v>27</v>
      </c>
      <c r="F153" s="1">
        <v>41931</v>
      </c>
      <c r="G153">
        <v>12</v>
      </c>
      <c r="H153">
        <v>0</v>
      </c>
      <c r="I153">
        <v>0</v>
      </c>
    </row>
    <row r="154" spans="1:9">
      <c r="A154" t="s">
        <v>7</v>
      </c>
      <c r="B154" t="s">
        <v>8</v>
      </c>
      <c r="C154" t="s">
        <v>9</v>
      </c>
      <c r="D154" t="s">
        <v>35</v>
      </c>
      <c r="E154" t="s">
        <v>27</v>
      </c>
      <c r="F154" s="1">
        <v>41931</v>
      </c>
      <c r="G154">
        <v>16</v>
      </c>
      <c r="H154">
        <v>0</v>
      </c>
      <c r="I154">
        <v>0</v>
      </c>
    </row>
    <row r="155" spans="1:9">
      <c r="A155" t="s">
        <v>7</v>
      </c>
      <c r="B155" t="s">
        <v>8</v>
      </c>
      <c r="C155" t="s">
        <v>9</v>
      </c>
      <c r="D155" t="s">
        <v>35</v>
      </c>
      <c r="E155" t="s">
        <v>27</v>
      </c>
      <c r="F155" s="1">
        <v>41931</v>
      </c>
      <c r="G155">
        <v>16</v>
      </c>
      <c r="H155">
        <v>0</v>
      </c>
      <c r="I155">
        <v>0</v>
      </c>
    </row>
    <row r="156" spans="1:9">
      <c r="A156" t="s">
        <v>7</v>
      </c>
      <c r="B156" t="s">
        <v>8</v>
      </c>
      <c r="C156" t="s">
        <v>9</v>
      </c>
      <c r="D156" t="s">
        <v>35</v>
      </c>
      <c r="E156" t="s">
        <v>27</v>
      </c>
      <c r="F156" s="1">
        <v>41931</v>
      </c>
      <c r="G156">
        <v>16</v>
      </c>
      <c r="H156">
        <v>0</v>
      </c>
      <c r="I156">
        <v>0</v>
      </c>
    </row>
    <row r="157" spans="1:9">
      <c r="A157" t="s">
        <v>7</v>
      </c>
      <c r="B157" t="s">
        <v>8</v>
      </c>
      <c r="C157" t="s">
        <v>9</v>
      </c>
      <c r="D157" t="s">
        <v>35</v>
      </c>
      <c r="E157" t="s">
        <v>27</v>
      </c>
      <c r="F157" s="1">
        <v>41931</v>
      </c>
      <c r="G157">
        <v>16</v>
      </c>
      <c r="H157">
        <v>0</v>
      </c>
      <c r="I157">
        <v>0</v>
      </c>
    </row>
    <row r="158" spans="1:9">
      <c r="A158" t="s">
        <v>7</v>
      </c>
      <c r="B158" t="s">
        <v>8</v>
      </c>
      <c r="C158" t="s">
        <v>9</v>
      </c>
      <c r="D158" t="s">
        <v>35</v>
      </c>
      <c r="E158" t="s">
        <v>27</v>
      </c>
      <c r="F158" s="1">
        <v>41931</v>
      </c>
      <c r="G158">
        <v>16</v>
      </c>
      <c r="H158">
        <v>0</v>
      </c>
      <c r="I158">
        <v>0</v>
      </c>
    </row>
    <row r="159" spans="1:9">
      <c r="A159" t="s">
        <v>7</v>
      </c>
      <c r="B159" t="s">
        <v>8</v>
      </c>
      <c r="C159" t="s">
        <v>9</v>
      </c>
      <c r="D159" t="s">
        <v>35</v>
      </c>
      <c r="E159" t="s">
        <v>27</v>
      </c>
      <c r="F159" s="1">
        <v>41931</v>
      </c>
      <c r="G159">
        <v>16</v>
      </c>
      <c r="H159">
        <v>0</v>
      </c>
      <c r="I159">
        <v>0</v>
      </c>
    </row>
    <row r="160" spans="1:9">
      <c r="A160" t="s">
        <v>7</v>
      </c>
      <c r="B160" t="s">
        <v>8</v>
      </c>
      <c r="C160" t="s">
        <v>9</v>
      </c>
      <c r="D160" t="s">
        <v>35</v>
      </c>
      <c r="E160" t="s">
        <v>27</v>
      </c>
      <c r="F160" s="1">
        <v>41931</v>
      </c>
      <c r="G160">
        <v>16</v>
      </c>
      <c r="H160">
        <v>0</v>
      </c>
      <c r="I160">
        <v>0</v>
      </c>
    </row>
    <row r="161" spans="1:9">
      <c r="A161" t="s">
        <v>7</v>
      </c>
      <c r="B161" t="s">
        <v>8</v>
      </c>
      <c r="C161" t="s">
        <v>9</v>
      </c>
      <c r="D161" t="s">
        <v>35</v>
      </c>
      <c r="E161" t="s">
        <v>27</v>
      </c>
      <c r="F161" s="1">
        <v>41931</v>
      </c>
      <c r="G161">
        <v>16</v>
      </c>
      <c r="H161">
        <v>0</v>
      </c>
      <c r="I161">
        <v>0</v>
      </c>
    </row>
    <row r="162" spans="1:9">
      <c r="A162" t="s">
        <v>7</v>
      </c>
      <c r="B162" t="s">
        <v>8</v>
      </c>
      <c r="C162" t="s">
        <v>9</v>
      </c>
      <c r="D162" t="s">
        <v>55</v>
      </c>
      <c r="E162" t="s">
        <v>27</v>
      </c>
      <c r="F162" s="1">
        <v>41932</v>
      </c>
      <c r="G162">
        <v>18</v>
      </c>
      <c r="H162">
        <v>0</v>
      </c>
      <c r="I162">
        <v>0</v>
      </c>
    </row>
    <row r="163" spans="1:9">
      <c r="A163" t="s">
        <v>7</v>
      </c>
      <c r="B163" t="s">
        <v>8</v>
      </c>
      <c r="C163" t="s">
        <v>9</v>
      </c>
      <c r="D163" t="s">
        <v>55</v>
      </c>
      <c r="E163" t="s">
        <v>27</v>
      </c>
      <c r="F163" s="1">
        <v>41932</v>
      </c>
      <c r="G163">
        <v>18</v>
      </c>
      <c r="H163">
        <v>0</v>
      </c>
      <c r="I163">
        <v>0</v>
      </c>
    </row>
    <row r="164" spans="1:9">
      <c r="A164" t="s">
        <v>7</v>
      </c>
      <c r="B164" t="s">
        <v>8</v>
      </c>
      <c r="C164" t="s">
        <v>9</v>
      </c>
      <c r="D164" t="s">
        <v>55</v>
      </c>
      <c r="E164" t="s">
        <v>27</v>
      </c>
      <c r="F164" s="1">
        <v>41932</v>
      </c>
      <c r="G164">
        <v>18</v>
      </c>
      <c r="H164">
        <v>0</v>
      </c>
      <c r="I164">
        <v>0</v>
      </c>
    </row>
    <row r="165" spans="1:9">
      <c r="A165" t="s">
        <v>7</v>
      </c>
      <c r="B165" t="s">
        <v>8</v>
      </c>
      <c r="C165" t="s">
        <v>9</v>
      </c>
      <c r="D165" t="s">
        <v>55</v>
      </c>
      <c r="E165" t="s">
        <v>27</v>
      </c>
      <c r="F165" s="1">
        <v>41933</v>
      </c>
      <c r="G165">
        <v>16</v>
      </c>
      <c r="H165">
        <v>0</v>
      </c>
      <c r="I165">
        <v>0</v>
      </c>
    </row>
    <row r="166" spans="1:9">
      <c r="A166" t="s">
        <v>7</v>
      </c>
      <c r="B166" t="s">
        <v>8</v>
      </c>
      <c r="C166" t="s">
        <v>9</v>
      </c>
      <c r="D166" t="s">
        <v>55</v>
      </c>
      <c r="E166" t="s">
        <v>27</v>
      </c>
      <c r="F166" s="1">
        <v>41933</v>
      </c>
      <c r="G166">
        <v>16</v>
      </c>
      <c r="H166">
        <v>0</v>
      </c>
      <c r="I166">
        <v>0</v>
      </c>
    </row>
    <row r="167" spans="1:9">
      <c r="A167" t="s">
        <v>7</v>
      </c>
      <c r="B167" t="s">
        <v>8</v>
      </c>
      <c r="C167" t="s">
        <v>9</v>
      </c>
      <c r="D167" t="s">
        <v>55</v>
      </c>
      <c r="E167" t="s">
        <v>27</v>
      </c>
      <c r="F167" s="1">
        <v>41933</v>
      </c>
      <c r="G167">
        <v>16</v>
      </c>
      <c r="H167">
        <v>0</v>
      </c>
      <c r="I167">
        <v>0</v>
      </c>
    </row>
    <row r="168" spans="1:9">
      <c r="A168" t="s">
        <v>7</v>
      </c>
      <c r="B168" t="s">
        <v>8</v>
      </c>
      <c r="C168" t="s">
        <v>9</v>
      </c>
      <c r="D168" t="s">
        <v>55</v>
      </c>
      <c r="E168" t="s">
        <v>27</v>
      </c>
      <c r="F168" s="1">
        <v>41933</v>
      </c>
      <c r="G168">
        <v>16</v>
      </c>
      <c r="H168">
        <v>0</v>
      </c>
      <c r="I168">
        <v>0</v>
      </c>
    </row>
    <row r="169" spans="1:9">
      <c r="A169" t="s">
        <v>7</v>
      </c>
      <c r="B169" t="s">
        <v>8</v>
      </c>
      <c r="C169" t="s">
        <v>9</v>
      </c>
      <c r="D169" t="s">
        <v>55</v>
      </c>
      <c r="E169" t="s">
        <v>27</v>
      </c>
      <c r="F169" s="1">
        <v>41933</v>
      </c>
      <c r="G169">
        <v>16</v>
      </c>
      <c r="H169">
        <v>0</v>
      </c>
      <c r="I169">
        <v>0</v>
      </c>
    </row>
    <row r="170" spans="1:9">
      <c r="A170" t="s">
        <v>7</v>
      </c>
      <c r="B170" t="s">
        <v>8</v>
      </c>
      <c r="C170" t="s">
        <v>9</v>
      </c>
      <c r="D170" t="s">
        <v>55</v>
      </c>
      <c r="E170" t="s">
        <v>27</v>
      </c>
      <c r="F170" s="1">
        <v>41933</v>
      </c>
      <c r="G170">
        <v>16</v>
      </c>
      <c r="H170">
        <v>0</v>
      </c>
      <c r="I170">
        <v>0</v>
      </c>
    </row>
    <row r="171" spans="1:9">
      <c r="A171" t="s">
        <v>7</v>
      </c>
      <c r="B171" t="s">
        <v>8</v>
      </c>
      <c r="C171" t="s">
        <v>9</v>
      </c>
      <c r="D171" t="s">
        <v>55</v>
      </c>
      <c r="E171" t="s">
        <v>27</v>
      </c>
      <c r="F171" s="1">
        <v>41933</v>
      </c>
      <c r="G171">
        <v>16</v>
      </c>
      <c r="H171">
        <v>0</v>
      </c>
      <c r="I171">
        <v>0</v>
      </c>
    </row>
    <row r="172" spans="1:9">
      <c r="A172" t="s">
        <v>7</v>
      </c>
      <c r="B172" t="s">
        <v>8</v>
      </c>
      <c r="C172" t="s">
        <v>9</v>
      </c>
      <c r="D172" t="s">
        <v>55</v>
      </c>
      <c r="E172" t="s">
        <v>27</v>
      </c>
      <c r="F172" s="1">
        <v>41933</v>
      </c>
      <c r="G172">
        <v>16</v>
      </c>
      <c r="H172">
        <v>0</v>
      </c>
      <c r="I172">
        <v>0</v>
      </c>
    </row>
    <row r="173" spans="1:9">
      <c r="A173" t="s">
        <v>7</v>
      </c>
      <c r="B173" t="s">
        <v>8</v>
      </c>
      <c r="C173" t="s">
        <v>9</v>
      </c>
      <c r="D173" t="s">
        <v>55</v>
      </c>
      <c r="E173" t="s">
        <v>27</v>
      </c>
      <c r="F173" s="1">
        <v>41933</v>
      </c>
      <c r="G173">
        <v>16</v>
      </c>
      <c r="H173">
        <v>0</v>
      </c>
      <c r="I173">
        <v>0</v>
      </c>
    </row>
    <row r="174" spans="1:9">
      <c r="A174" t="s">
        <v>7</v>
      </c>
      <c r="B174" t="s">
        <v>8</v>
      </c>
      <c r="C174" t="s">
        <v>9</v>
      </c>
      <c r="D174" t="s">
        <v>55</v>
      </c>
      <c r="E174" t="s">
        <v>27</v>
      </c>
      <c r="F174" s="1">
        <v>41933</v>
      </c>
      <c r="G174">
        <v>16</v>
      </c>
      <c r="H174">
        <v>0</v>
      </c>
      <c r="I174">
        <v>0</v>
      </c>
    </row>
    <row r="175" spans="1:9">
      <c r="A175" t="s">
        <v>7</v>
      </c>
      <c r="B175" t="s">
        <v>8</v>
      </c>
      <c r="C175" t="s">
        <v>9</v>
      </c>
      <c r="D175" t="s">
        <v>55</v>
      </c>
      <c r="E175" t="s">
        <v>27</v>
      </c>
      <c r="F175" s="1">
        <v>41933</v>
      </c>
      <c r="G175">
        <v>16</v>
      </c>
      <c r="H175">
        <v>0</v>
      </c>
      <c r="I175">
        <v>0</v>
      </c>
    </row>
    <row r="176" spans="1:9">
      <c r="A176" t="s">
        <v>7</v>
      </c>
      <c r="B176" t="s">
        <v>8</v>
      </c>
      <c r="C176" t="s">
        <v>9</v>
      </c>
      <c r="D176" t="s">
        <v>55</v>
      </c>
      <c r="E176" t="s">
        <v>27</v>
      </c>
      <c r="F176" s="1">
        <v>41933</v>
      </c>
      <c r="G176">
        <v>14</v>
      </c>
      <c r="H176">
        <v>0</v>
      </c>
      <c r="I176">
        <v>0</v>
      </c>
    </row>
    <row r="177" spans="1:9">
      <c r="A177" t="s">
        <v>7</v>
      </c>
      <c r="B177" t="s">
        <v>8</v>
      </c>
      <c r="C177" t="s">
        <v>9</v>
      </c>
      <c r="D177" t="s">
        <v>55</v>
      </c>
      <c r="E177" t="s">
        <v>27</v>
      </c>
      <c r="F177" s="1">
        <v>41933</v>
      </c>
      <c r="G177">
        <v>14</v>
      </c>
      <c r="H177">
        <v>0</v>
      </c>
      <c r="I177">
        <v>0</v>
      </c>
    </row>
    <row r="178" spans="1:9">
      <c r="A178" t="s">
        <v>7</v>
      </c>
      <c r="B178" t="s">
        <v>8</v>
      </c>
      <c r="C178" t="s">
        <v>9</v>
      </c>
      <c r="D178" t="s">
        <v>55</v>
      </c>
      <c r="E178" t="s">
        <v>27</v>
      </c>
      <c r="F178" s="1">
        <v>41933</v>
      </c>
      <c r="G178">
        <v>14</v>
      </c>
      <c r="H178">
        <v>0</v>
      </c>
      <c r="I178">
        <v>0</v>
      </c>
    </row>
    <row r="179" spans="1:9">
      <c r="A179" t="s">
        <v>7</v>
      </c>
      <c r="B179" t="s">
        <v>8</v>
      </c>
      <c r="C179" t="s">
        <v>9</v>
      </c>
      <c r="D179" t="s">
        <v>55</v>
      </c>
      <c r="E179" t="s">
        <v>27</v>
      </c>
      <c r="F179" s="1">
        <v>41933</v>
      </c>
      <c r="G179">
        <v>14</v>
      </c>
      <c r="H179">
        <v>0</v>
      </c>
      <c r="I179">
        <v>0</v>
      </c>
    </row>
    <row r="180" spans="1:9">
      <c r="A180" t="s">
        <v>7</v>
      </c>
      <c r="B180" t="s">
        <v>8</v>
      </c>
      <c r="C180" t="s">
        <v>9</v>
      </c>
      <c r="D180" t="s">
        <v>55</v>
      </c>
      <c r="E180" t="s">
        <v>27</v>
      </c>
      <c r="F180" s="1">
        <v>41933</v>
      </c>
      <c r="G180">
        <v>14</v>
      </c>
      <c r="H180">
        <v>0</v>
      </c>
      <c r="I180">
        <v>0</v>
      </c>
    </row>
    <row r="181" spans="1:9">
      <c r="A181" t="s">
        <v>7</v>
      </c>
      <c r="B181" t="s">
        <v>8</v>
      </c>
      <c r="C181" t="s">
        <v>9</v>
      </c>
      <c r="D181" t="s">
        <v>55</v>
      </c>
      <c r="E181" t="s">
        <v>27</v>
      </c>
      <c r="F181" s="1">
        <v>41933</v>
      </c>
      <c r="G181">
        <v>14</v>
      </c>
      <c r="H181">
        <v>0</v>
      </c>
      <c r="I181">
        <v>0</v>
      </c>
    </row>
    <row r="182" spans="1:9">
      <c r="A182" t="s">
        <v>7</v>
      </c>
      <c r="B182" t="s">
        <v>8</v>
      </c>
      <c r="C182" t="s">
        <v>9</v>
      </c>
      <c r="D182" t="s">
        <v>55</v>
      </c>
      <c r="E182" t="s">
        <v>27</v>
      </c>
      <c r="F182" s="1">
        <v>41933</v>
      </c>
      <c r="G182">
        <v>14</v>
      </c>
      <c r="H182">
        <v>0</v>
      </c>
      <c r="I182">
        <v>0</v>
      </c>
    </row>
    <row r="183" spans="1:9">
      <c r="A183" t="s">
        <v>7</v>
      </c>
      <c r="B183" t="s">
        <v>8</v>
      </c>
      <c r="C183" t="s">
        <v>9</v>
      </c>
      <c r="D183" t="s">
        <v>55</v>
      </c>
      <c r="E183" t="s">
        <v>27</v>
      </c>
      <c r="F183" s="1">
        <v>41933</v>
      </c>
      <c r="G183">
        <v>14</v>
      </c>
      <c r="H183">
        <v>0</v>
      </c>
      <c r="I183">
        <v>0</v>
      </c>
    </row>
    <row r="184" spans="1:9">
      <c r="A184" t="s">
        <v>7</v>
      </c>
      <c r="B184" t="s">
        <v>8</v>
      </c>
      <c r="C184" t="s">
        <v>9</v>
      </c>
      <c r="D184" t="s">
        <v>55</v>
      </c>
      <c r="E184" t="s">
        <v>27</v>
      </c>
      <c r="F184" s="1">
        <v>41933</v>
      </c>
      <c r="G184">
        <v>14</v>
      </c>
      <c r="H184">
        <v>0</v>
      </c>
      <c r="I184">
        <v>0</v>
      </c>
    </row>
    <row r="185" spans="1:9">
      <c r="A185" t="s">
        <v>7</v>
      </c>
      <c r="B185" t="s">
        <v>8</v>
      </c>
      <c r="C185" t="s">
        <v>9</v>
      </c>
      <c r="D185" t="s">
        <v>55</v>
      </c>
      <c r="E185" t="s">
        <v>27</v>
      </c>
      <c r="F185" s="1">
        <v>41933</v>
      </c>
      <c r="G185">
        <v>14</v>
      </c>
      <c r="H185">
        <v>0</v>
      </c>
      <c r="I185">
        <v>0</v>
      </c>
    </row>
    <row r="186" spans="1:9">
      <c r="A186" t="s">
        <v>7</v>
      </c>
      <c r="B186" t="s">
        <v>8</v>
      </c>
      <c r="C186" t="s">
        <v>9</v>
      </c>
      <c r="D186" t="s">
        <v>55</v>
      </c>
      <c r="E186" t="s">
        <v>27</v>
      </c>
      <c r="F186" s="1">
        <v>41933</v>
      </c>
      <c r="G186">
        <v>15</v>
      </c>
      <c r="H186">
        <v>0</v>
      </c>
      <c r="I186">
        <v>0</v>
      </c>
    </row>
    <row r="187" spans="1:9">
      <c r="A187" t="s">
        <v>7</v>
      </c>
      <c r="B187" t="s">
        <v>8</v>
      </c>
      <c r="C187" t="s">
        <v>9</v>
      </c>
      <c r="D187" t="s">
        <v>55</v>
      </c>
      <c r="E187" t="s">
        <v>27</v>
      </c>
      <c r="F187" s="1">
        <v>41933</v>
      </c>
      <c r="G187">
        <v>15</v>
      </c>
      <c r="H187">
        <v>0</v>
      </c>
      <c r="I187">
        <v>0</v>
      </c>
    </row>
    <row r="188" spans="1:9">
      <c r="A188" t="s">
        <v>7</v>
      </c>
      <c r="B188" t="s">
        <v>8</v>
      </c>
      <c r="C188" t="s">
        <v>9</v>
      </c>
      <c r="D188" t="s">
        <v>55</v>
      </c>
      <c r="E188" t="s">
        <v>27</v>
      </c>
      <c r="F188" s="1">
        <v>41933</v>
      </c>
      <c r="G188">
        <v>15</v>
      </c>
      <c r="H188">
        <v>0</v>
      </c>
      <c r="I188">
        <v>0</v>
      </c>
    </row>
    <row r="189" spans="1:9">
      <c r="A189" t="s">
        <v>7</v>
      </c>
      <c r="B189" t="s">
        <v>8</v>
      </c>
      <c r="C189" t="s">
        <v>9</v>
      </c>
      <c r="D189" t="s">
        <v>55</v>
      </c>
      <c r="E189" t="s">
        <v>27</v>
      </c>
      <c r="F189" s="1">
        <v>41933</v>
      </c>
      <c r="G189">
        <v>15</v>
      </c>
      <c r="H189">
        <v>0</v>
      </c>
      <c r="I189">
        <v>0</v>
      </c>
    </row>
    <row r="190" spans="1:9">
      <c r="A190" t="s">
        <v>7</v>
      </c>
      <c r="B190" t="s">
        <v>8</v>
      </c>
      <c r="C190" t="s">
        <v>9</v>
      </c>
      <c r="D190" t="s">
        <v>55</v>
      </c>
      <c r="E190" t="s">
        <v>27</v>
      </c>
      <c r="F190" s="1">
        <v>41933</v>
      </c>
      <c r="G190">
        <v>15</v>
      </c>
      <c r="H190">
        <v>0</v>
      </c>
      <c r="I190">
        <v>0</v>
      </c>
    </row>
    <row r="191" spans="1:9">
      <c r="A191" t="s">
        <v>7</v>
      </c>
      <c r="B191" t="s">
        <v>8</v>
      </c>
      <c r="C191" t="s">
        <v>9</v>
      </c>
      <c r="D191" t="s">
        <v>55</v>
      </c>
      <c r="E191" t="s">
        <v>27</v>
      </c>
      <c r="F191" s="1">
        <v>41933</v>
      </c>
      <c r="G191">
        <v>15</v>
      </c>
      <c r="H191">
        <v>0</v>
      </c>
      <c r="I191">
        <v>0</v>
      </c>
    </row>
    <row r="192" spans="1:9">
      <c r="A192" t="s">
        <v>7</v>
      </c>
      <c r="B192" t="s">
        <v>8</v>
      </c>
      <c r="C192" t="s">
        <v>9</v>
      </c>
      <c r="D192" t="s">
        <v>55</v>
      </c>
      <c r="E192" t="s">
        <v>27</v>
      </c>
      <c r="F192" s="1">
        <v>41933</v>
      </c>
      <c r="G192">
        <v>13</v>
      </c>
      <c r="H192">
        <v>0</v>
      </c>
      <c r="I192">
        <v>0</v>
      </c>
    </row>
    <row r="193" spans="1:9">
      <c r="A193" t="s">
        <v>7</v>
      </c>
      <c r="B193" t="s">
        <v>8</v>
      </c>
      <c r="C193" t="s">
        <v>9</v>
      </c>
      <c r="D193" t="s">
        <v>55</v>
      </c>
      <c r="E193" t="s">
        <v>27</v>
      </c>
      <c r="F193" s="1">
        <v>41933</v>
      </c>
      <c r="G193">
        <v>13</v>
      </c>
      <c r="H193">
        <v>0</v>
      </c>
      <c r="I193">
        <v>0</v>
      </c>
    </row>
    <row r="194" spans="1:9">
      <c r="A194" t="s">
        <v>7</v>
      </c>
      <c r="B194" t="s">
        <v>8</v>
      </c>
      <c r="C194" t="s">
        <v>9</v>
      </c>
      <c r="D194" t="s">
        <v>28</v>
      </c>
      <c r="E194" t="s">
        <v>27</v>
      </c>
      <c r="F194" s="1">
        <v>41929</v>
      </c>
      <c r="G194">
        <v>14</v>
      </c>
      <c r="H194">
        <v>4</v>
      </c>
      <c r="I194">
        <v>1.8</v>
      </c>
    </row>
    <row r="195" spans="1:9">
      <c r="A195" t="s">
        <v>7</v>
      </c>
      <c r="B195" t="s">
        <v>8</v>
      </c>
      <c r="C195" t="s">
        <v>9</v>
      </c>
      <c r="D195" t="s">
        <v>6</v>
      </c>
      <c r="E195" t="s">
        <v>27</v>
      </c>
      <c r="F195" s="1">
        <v>41922</v>
      </c>
      <c r="G195">
        <v>9</v>
      </c>
      <c r="H195">
        <v>4.7</v>
      </c>
      <c r="I195">
        <v>3</v>
      </c>
    </row>
    <row r="196" spans="1:9">
      <c r="A196" t="s">
        <v>7</v>
      </c>
      <c r="B196" t="s">
        <v>8</v>
      </c>
      <c r="C196" t="s">
        <v>9</v>
      </c>
      <c r="D196" t="s">
        <v>55</v>
      </c>
      <c r="E196" t="s">
        <v>27</v>
      </c>
      <c r="F196" s="1">
        <v>41933</v>
      </c>
      <c r="G196">
        <v>14</v>
      </c>
      <c r="H196">
        <v>5.3</v>
      </c>
      <c r="I196">
        <v>2</v>
      </c>
    </row>
    <row r="197" spans="1:9">
      <c r="A197" t="s">
        <v>7</v>
      </c>
      <c r="B197" t="s">
        <v>8</v>
      </c>
      <c r="C197" t="s">
        <v>9</v>
      </c>
      <c r="D197" t="s">
        <v>35</v>
      </c>
      <c r="E197" t="s">
        <v>27</v>
      </c>
      <c r="F197" s="1">
        <v>41931</v>
      </c>
      <c r="G197">
        <v>12</v>
      </c>
      <c r="H197">
        <v>6.8</v>
      </c>
      <c r="I197">
        <v>3.5</v>
      </c>
    </row>
    <row r="198" spans="1:9">
      <c r="A198" t="s">
        <v>7</v>
      </c>
      <c r="B198" t="s">
        <v>8</v>
      </c>
      <c r="C198" t="s">
        <v>9</v>
      </c>
      <c r="D198" t="s">
        <v>6</v>
      </c>
      <c r="E198" t="s">
        <v>27</v>
      </c>
      <c r="F198" s="1">
        <v>41922</v>
      </c>
      <c r="G198">
        <v>11</v>
      </c>
      <c r="H198">
        <v>7</v>
      </c>
      <c r="I198">
        <v>3.7</v>
      </c>
    </row>
    <row r="199" spans="1:9">
      <c r="A199" t="s">
        <v>7</v>
      </c>
      <c r="B199" t="s">
        <v>8</v>
      </c>
      <c r="C199" t="s">
        <v>9</v>
      </c>
      <c r="D199" t="s">
        <v>28</v>
      </c>
      <c r="E199" t="s">
        <v>27</v>
      </c>
      <c r="F199" s="1">
        <v>41929</v>
      </c>
      <c r="G199">
        <v>29</v>
      </c>
      <c r="H199">
        <v>7.3</v>
      </c>
      <c r="I199">
        <v>4</v>
      </c>
    </row>
    <row r="200" spans="1:9">
      <c r="A200" t="s">
        <v>7</v>
      </c>
      <c r="B200" t="s">
        <v>8</v>
      </c>
      <c r="C200" t="s">
        <v>9</v>
      </c>
      <c r="D200" t="s">
        <v>35</v>
      </c>
      <c r="E200" t="s">
        <v>27</v>
      </c>
      <c r="F200" s="1">
        <v>41931</v>
      </c>
      <c r="G200">
        <v>13</v>
      </c>
      <c r="H200">
        <v>7.3</v>
      </c>
      <c r="I200">
        <v>3.8</v>
      </c>
    </row>
    <row r="201" spans="1:9">
      <c r="A201" t="s">
        <v>7</v>
      </c>
      <c r="B201" t="s">
        <v>8</v>
      </c>
      <c r="C201" t="s">
        <v>9</v>
      </c>
      <c r="D201" t="s">
        <v>28</v>
      </c>
      <c r="E201" t="s">
        <v>27</v>
      </c>
      <c r="F201" s="1">
        <v>41929</v>
      </c>
      <c r="G201">
        <v>20</v>
      </c>
      <c r="H201">
        <v>7.9</v>
      </c>
      <c r="I201">
        <v>2.9</v>
      </c>
    </row>
    <row r="202" spans="1:9">
      <c r="A202" t="s">
        <v>7</v>
      </c>
      <c r="B202" t="s">
        <v>8</v>
      </c>
      <c r="C202" t="s">
        <v>9</v>
      </c>
      <c r="D202" t="s">
        <v>28</v>
      </c>
      <c r="E202" t="s">
        <v>27</v>
      </c>
      <c r="F202" s="1">
        <v>41929</v>
      </c>
      <c r="G202">
        <v>17</v>
      </c>
      <c r="H202">
        <v>8.1</v>
      </c>
      <c r="I202">
        <v>1.9</v>
      </c>
    </row>
    <row r="203" spans="1:9">
      <c r="A203" t="s">
        <v>7</v>
      </c>
      <c r="B203" t="s">
        <v>8</v>
      </c>
      <c r="C203" t="s">
        <v>9</v>
      </c>
      <c r="D203" t="s">
        <v>28</v>
      </c>
      <c r="E203" t="s">
        <v>27</v>
      </c>
      <c r="F203" s="1">
        <v>41929</v>
      </c>
      <c r="G203">
        <v>12</v>
      </c>
      <c r="H203">
        <v>8.8000000000000007</v>
      </c>
      <c r="I203">
        <v>3.4</v>
      </c>
    </row>
    <row r="204" spans="1:9">
      <c r="A204" t="s">
        <v>7</v>
      </c>
      <c r="B204" t="s">
        <v>8</v>
      </c>
      <c r="C204" t="s">
        <v>9</v>
      </c>
      <c r="D204" t="s">
        <v>6</v>
      </c>
      <c r="E204" t="s">
        <v>27</v>
      </c>
      <c r="F204" s="1">
        <v>41922</v>
      </c>
      <c r="G204">
        <v>17</v>
      </c>
      <c r="H204">
        <v>9.4</v>
      </c>
      <c r="I204">
        <v>3.1</v>
      </c>
    </row>
    <row r="205" spans="1:9">
      <c r="A205" t="s">
        <v>7</v>
      </c>
      <c r="B205" t="s">
        <v>8</v>
      </c>
      <c r="C205" t="s">
        <v>9</v>
      </c>
      <c r="D205" t="s">
        <v>35</v>
      </c>
      <c r="E205" t="s">
        <v>27</v>
      </c>
      <c r="F205" s="1">
        <v>41931</v>
      </c>
      <c r="G205">
        <v>22</v>
      </c>
      <c r="H205">
        <v>9.6</v>
      </c>
      <c r="I205">
        <v>4.5</v>
      </c>
    </row>
    <row r="206" spans="1:9">
      <c r="A206" t="s">
        <v>7</v>
      </c>
      <c r="B206" t="s">
        <v>8</v>
      </c>
      <c r="C206" t="s">
        <v>9</v>
      </c>
      <c r="D206" t="s">
        <v>35</v>
      </c>
      <c r="E206" t="s">
        <v>27</v>
      </c>
      <c r="F206" s="1">
        <v>41931</v>
      </c>
      <c r="G206">
        <v>22</v>
      </c>
      <c r="H206">
        <v>10.8</v>
      </c>
      <c r="I206">
        <v>6.8</v>
      </c>
    </row>
    <row r="207" spans="1:9">
      <c r="A207" t="s">
        <v>7</v>
      </c>
      <c r="B207" t="s">
        <v>8</v>
      </c>
      <c r="C207" t="s">
        <v>16</v>
      </c>
      <c r="D207" t="s">
        <v>35</v>
      </c>
      <c r="E207" t="s">
        <v>27</v>
      </c>
      <c r="F207" s="1">
        <v>41930</v>
      </c>
      <c r="G207">
        <v>17</v>
      </c>
      <c r="H207">
        <v>0</v>
      </c>
      <c r="I207">
        <v>0</v>
      </c>
    </row>
    <row r="208" spans="1:9">
      <c r="A208" t="s">
        <v>7</v>
      </c>
      <c r="B208" t="s">
        <v>8</v>
      </c>
      <c r="C208" t="s">
        <v>16</v>
      </c>
      <c r="D208" t="s">
        <v>35</v>
      </c>
      <c r="E208" t="s">
        <v>27</v>
      </c>
      <c r="F208" s="1">
        <v>41931</v>
      </c>
      <c r="G208">
        <v>13</v>
      </c>
      <c r="H208">
        <v>0</v>
      </c>
      <c r="I208">
        <v>0</v>
      </c>
    </row>
    <row r="209" spans="1:9">
      <c r="A209" t="s">
        <v>7</v>
      </c>
      <c r="B209" t="s">
        <v>8</v>
      </c>
      <c r="C209" t="s">
        <v>16</v>
      </c>
      <c r="D209" t="s">
        <v>35</v>
      </c>
      <c r="E209" t="s">
        <v>27</v>
      </c>
      <c r="F209" s="1">
        <v>41931</v>
      </c>
      <c r="G209">
        <v>13</v>
      </c>
      <c r="H209">
        <v>0</v>
      </c>
      <c r="I209">
        <v>0</v>
      </c>
    </row>
    <row r="210" spans="1:9">
      <c r="A210" t="s">
        <v>7</v>
      </c>
      <c r="B210" t="s">
        <v>8</v>
      </c>
      <c r="C210" t="s">
        <v>16</v>
      </c>
      <c r="D210" t="s">
        <v>55</v>
      </c>
      <c r="E210" t="s">
        <v>27</v>
      </c>
      <c r="F210" s="1">
        <v>41932</v>
      </c>
      <c r="G210">
        <v>23</v>
      </c>
      <c r="H210">
        <v>0</v>
      </c>
      <c r="I210">
        <v>0</v>
      </c>
    </row>
    <row r="211" spans="1:9">
      <c r="A211" t="s">
        <v>7</v>
      </c>
      <c r="B211" t="s">
        <v>8</v>
      </c>
      <c r="C211" t="s">
        <v>16</v>
      </c>
      <c r="D211" t="s">
        <v>55</v>
      </c>
      <c r="E211" t="s">
        <v>27</v>
      </c>
      <c r="F211" s="1">
        <v>41932</v>
      </c>
      <c r="G211">
        <v>23</v>
      </c>
      <c r="H211">
        <v>0</v>
      </c>
      <c r="I211">
        <v>0</v>
      </c>
    </row>
    <row r="212" spans="1:9">
      <c r="A212" t="s">
        <v>7</v>
      </c>
      <c r="B212" t="s">
        <v>8</v>
      </c>
      <c r="C212" t="s">
        <v>16</v>
      </c>
      <c r="D212" t="s">
        <v>55</v>
      </c>
      <c r="E212" t="s">
        <v>27</v>
      </c>
      <c r="F212" s="1">
        <v>41932</v>
      </c>
      <c r="G212">
        <v>23</v>
      </c>
      <c r="H212">
        <v>0</v>
      </c>
      <c r="I212">
        <v>0</v>
      </c>
    </row>
    <row r="213" spans="1:9">
      <c r="A213" t="s">
        <v>7</v>
      </c>
      <c r="B213" t="s">
        <v>8</v>
      </c>
      <c r="C213" t="s">
        <v>16</v>
      </c>
      <c r="D213" t="s">
        <v>55</v>
      </c>
      <c r="E213" t="s">
        <v>27</v>
      </c>
      <c r="F213" s="1">
        <v>41932</v>
      </c>
      <c r="G213">
        <v>23</v>
      </c>
      <c r="H213">
        <v>0</v>
      </c>
      <c r="I213">
        <v>0</v>
      </c>
    </row>
    <row r="214" spans="1:9">
      <c r="A214" t="s">
        <v>7</v>
      </c>
      <c r="B214" t="s">
        <v>8</v>
      </c>
      <c r="C214" t="s">
        <v>16</v>
      </c>
      <c r="D214" t="s">
        <v>55</v>
      </c>
      <c r="E214" t="s">
        <v>27</v>
      </c>
      <c r="F214" s="1">
        <v>41932</v>
      </c>
      <c r="G214">
        <v>23</v>
      </c>
      <c r="H214">
        <v>0</v>
      </c>
      <c r="I214">
        <v>0</v>
      </c>
    </row>
    <row r="215" spans="1:9">
      <c r="A215" t="s">
        <v>7</v>
      </c>
      <c r="B215" t="s">
        <v>8</v>
      </c>
      <c r="C215" t="s">
        <v>16</v>
      </c>
      <c r="D215" t="s">
        <v>55</v>
      </c>
      <c r="E215" t="s">
        <v>27</v>
      </c>
      <c r="F215" s="1">
        <v>41933</v>
      </c>
      <c r="G215">
        <v>22</v>
      </c>
      <c r="H215">
        <v>0</v>
      </c>
      <c r="I215">
        <v>0</v>
      </c>
    </row>
    <row r="216" spans="1:9">
      <c r="A216" t="s">
        <v>7</v>
      </c>
      <c r="B216" t="s">
        <v>8</v>
      </c>
      <c r="C216" t="s">
        <v>16</v>
      </c>
      <c r="D216" t="s">
        <v>55</v>
      </c>
      <c r="E216" t="s">
        <v>27</v>
      </c>
      <c r="F216" s="1">
        <v>41933</v>
      </c>
      <c r="G216">
        <v>23</v>
      </c>
      <c r="H216">
        <v>0</v>
      </c>
      <c r="I216">
        <v>0</v>
      </c>
    </row>
    <row r="217" spans="1:9">
      <c r="A217" t="s">
        <v>7</v>
      </c>
      <c r="B217" t="s">
        <v>8</v>
      </c>
      <c r="C217" t="s">
        <v>16</v>
      </c>
      <c r="D217" t="s">
        <v>55</v>
      </c>
      <c r="E217" t="s">
        <v>27</v>
      </c>
      <c r="F217" s="1">
        <v>41933</v>
      </c>
      <c r="G217">
        <v>12</v>
      </c>
      <c r="H217">
        <v>0</v>
      </c>
      <c r="I217">
        <v>0</v>
      </c>
    </row>
    <row r="218" spans="1:9">
      <c r="A218" t="s">
        <v>7</v>
      </c>
      <c r="B218" t="s">
        <v>8</v>
      </c>
      <c r="C218" t="s">
        <v>16</v>
      </c>
      <c r="D218" t="s">
        <v>55</v>
      </c>
      <c r="E218" t="s">
        <v>27</v>
      </c>
      <c r="F218" s="1">
        <v>41933</v>
      </c>
      <c r="G218">
        <v>12</v>
      </c>
      <c r="H218">
        <v>0</v>
      </c>
      <c r="I218">
        <v>0</v>
      </c>
    </row>
    <row r="219" spans="1:9">
      <c r="A219" t="s">
        <v>7</v>
      </c>
      <c r="B219" t="s">
        <v>8</v>
      </c>
      <c r="C219" t="s">
        <v>16</v>
      </c>
      <c r="D219" t="s">
        <v>55</v>
      </c>
      <c r="E219" t="s">
        <v>27</v>
      </c>
      <c r="F219" s="1">
        <v>41933</v>
      </c>
      <c r="G219">
        <v>20</v>
      </c>
      <c r="H219">
        <v>0</v>
      </c>
      <c r="I219">
        <v>0</v>
      </c>
    </row>
    <row r="220" spans="1:9">
      <c r="A220" t="s">
        <v>7</v>
      </c>
      <c r="B220" t="s">
        <v>8</v>
      </c>
      <c r="C220" t="s">
        <v>16</v>
      </c>
      <c r="D220" t="s">
        <v>55</v>
      </c>
      <c r="E220" t="s">
        <v>27</v>
      </c>
      <c r="F220" s="1">
        <v>41933</v>
      </c>
      <c r="G220">
        <v>20</v>
      </c>
      <c r="H220">
        <v>0</v>
      </c>
      <c r="I220">
        <v>0</v>
      </c>
    </row>
    <row r="221" spans="1:9">
      <c r="A221" t="s">
        <v>7</v>
      </c>
      <c r="B221" t="s">
        <v>8</v>
      </c>
      <c r="C221" t="s">
        <v>16</v>
      </c>
      <c r="D221" t="s">
        <v>55</v>
      </c>
      <c r="E221" t="s">
        <v>27</v>
      </c>
      <c r="F221" s="1">
        <v>41933</v>
      </c>
      <c r="G221">
        <v>20</v>
      </c>
      <c r="H221">
        <v>0</v>
      </c>
      <c r="I221">
        <v>0</v>
      </c>
    </row>
    <row r="222" spans="1:9">
      <c r="A222" t="s">
        <v>7</v>
      </c>
      <c r="B222" t="s">
        <v>8</v>
      </c>
      <c r="C222" t="s">
        <v>16</v>
      </c>
      <c r="D222" t="s">
        <v>35</v>
      </c>
      <c r="E222" t="s">
        <v>27</v>
      </c>
      <c r="F222" s="1">
        <v>41930</v>
      </c>
      <c r="G222">
        <v>13</v>
      </c>
      <c r="H222">
        <v>5.3</v>
      </c>
      <c r="I222">
        <v>2.9</v>
      </c>
    </row>
    <row r="223" spans="1:9">
      <c r="A223" t="s">
        <v>7</v>
      </c>
      <c r="B223" t="s">
        <v>8</v>
      </c>
      <c r="C223" t="s">
        <v>16</v>
      </c>
      <c r="D223" t="s">
        <v>35</v>
      </c>
      <c r="E223" t="s">
        <v>27</v>
      </c>
      <c r="F223" s="1">
        <v>41930</v>
      </c>
      <c r="G223">
        <v>17</v>
      </c>
      <c r="H223">
        <v>6.2</v>
      </c>
      <c r="I223">
        <v>2.6</v>
      </c>
    </row>
    <row r="224" spans="1:9">
      <c r="A224" t="s">
        <v>7</v>
      </c>
      <c r="B224" t="s">
        <v>8</v>
      </c>
      <c r="C224" t="s">
        <v>16</v>
      </c>
      <c r="D224" t="s">
        <v>55</v>
      </c>
      <c r="E224" t="s">
        <v>27</v>
      </c>
      <c r="F224" s="1">
        <v>41933</v>
      </c>
      <c r="G224">
        <v>18</v>
      </c>
      <c r="H224">
        <v>6.5</v>
      </c>
      <c r="I224">
        <v>2</v>
      </c>
    </row>
    <row r="225" spans="1:9">
      <c r="A225" t="s">
        <v>7</v>
      </c>
      <c r="B225" t="s">
        <v>8</v>
      </c>
      <c r="C225" t="s">
        <v>16</v>
      </c>
      <c r="D225" t="s">
        <v>55</v>
      </c>
      <c r="E225" t="s">
        <v>27</v>
      </c>
      <c r="F225" s="1">
        <v>41933</v>
      </c>
      <c r="G225">
        <v>18</v>
      </c>
      <c r="H225">
        <v>6.5</v>
      </c>
      <c r="I225">
        <v>2</v>
      </c>
    </row>
    <row r="226" spans="1:9">
      <c r="A226" t="s">
        <v>7</v>
      </c>
      <c r="B226" t="s">
        <v>8</v>
      </c>
      <c r="C226" t="s">
        <v>16</v>
      </c>
      <c r="D226" t="s">
        <v>55</v>
      </c>
      <c r="E226" t="s">
        <v>27</v>
      </c>
      <c r="F226" s="1">
        <v>41933</v>
      </c>
      <c r="G226">
        <v>22</v>
      </c>
      <c r="H226">
        <v>7.5</v>
      </c>
      <c r="I226">
        <v>3.9</v>
      </c>
    </row>
    <row r="227" spans="1:9">
      <c r="A227" t="s">
        <v>7</v>
      </c>
      <c r="B227" t="s">
        <v>8</v>
      </c>
      <c r="C227" t="s">
        <v>16</v>
      </c>
      <c r="D227" t="s">
        <v>35</v>
      </c>
      <c r="E227" t="s">
        <v>27</v>
      </c>
      <c r="F227" s="1">
        <v>41930</v>
      </c>
      <c r="G227">
        <v>18</v>
      </c>
      <c r="H227">
        <v>8.8000000000000007</v>
      </c>
      <c r="I227">
        <v>3.6</v>
      </c>
    </row>
    <row r="228" spans="1:9">
      <c r="A228" t="s">
        <v>7</v>
      </c>
      <c r="B228" t="s">
        <v>8</v>
      </c>
      <c r="C228" t="s">
        <v>16</v>
      </c>
      <c r="D228" t="s">
        <v>55</v>
      </c>
      <c r="E228" t="s">
        <v>27</v>
      </c>
      <c r="F228" s="1">
        <v>41932</v>
      </c>
      <c r="G228">
        <v>20</v>
      </c>
      <c r="H228">
        <v>8.8000000000000007</v>
      </c>
      <c r="I228">
        <v>3.9</v>
      </c>
    </row>
    <row r="229" spans="1:9">
      <c r="A229" t="s">
        <v>7</v>
      </c>
      <c r="B229" t="s">
        <v>8</v>
      </c>
      <c r="C229" t="s">
        <v>16</v>
      </c>
      <c r="D229" t="s">
        <v>55</v>
      </c>
      <c r="E229" t="s">
        <v>27</v>
      </c>
      <c r="F229" s="1">
        <v>41932</v>
      </c>
      <c r="G229">
        <v>25</v>
      </c>
      <c r="H229">
        <v>9.1</v>
      </c>
      <c r="I229">
        <v>5.7</v>
      </c>
    </row>
    <row r="230" spans="1:9">
      <c r="A230" t="s">
        <v>7</v>
      </c>
      <c r="B230" t="s">
        <v>8</v>
      </c>
      <c r="C230" t="s">
        <v>16</v>
      </c>
      <c r="D230" t="s">
        <v>35</v>
      </c>
      <c r="E230" t="s">
        <v>27</v>
      </c>
      <c r="F230" s="1">
        <v>41931</v>
      </c>
      <c r="G230">
        <v>17</v>
      </c>
      <c r="H230">
        <v>9.1999999999999993</v>
      </c>
      <c r="I230">
        <v>4.8</v>
      </c>
    </row>
    <row r="231" spans="1:9">
      <c r="A231" t="s">
        <v>7</v>
      </c>
      <c r="B231" t="s">
        <v>8</v>
      </c>
      <c r="C231" t="s">
        <v>16</v>
      </c>
      <c r="D231" t="s">
        <v>35</v>
      </c>
      <c r="E231" t="s">
        <v>27</v>
      </c>
      <c r="F231" s="1">
        <v>41931</v>
      </c>
      <c r="G231">
        <v>17</v>
      </c>
      <c r="H231">
        <v>9.5</v>
      </c>
      <c r="I231">
        <v>4</v>
      </c>
    </row>
    <row r="232" spans="1:9">
      <c r="A232" t="s">
        <v>7</v>
      </c>
      <c r="B232" t="s">
        <v>8</v>
      </c>
      <c r="C232" t="s">
        <v>16</v>
      </c>
      <c r="D232" t="s">
        <v>55</v>
      </c>
      <c r="E232" t="s">
        <v>27</v>
      </c>
      <c r="F232" s="1">
        <v>41933</v>
      </c>
      <c r="G232">
        <v>23</v>
      </c>
      <c r="H232">
        <v>9.8000000000000007</v>
      </c>
      <c r="I232">
        <v>3.9</v>
      </c>
    </row>
    <row r="233" spans="1:9">
      <c r="A233" t="s">
        <v>7</v>
      </c>
      <c r="B233" t="s">
        <v>8</v>
      </c>
      <c r="C233" t="s">
        <v>16</v>
      </c>
      <c r="D233" t="s">
        <v>55</v>
      </c>
      <c r="E233" t="s">
        <v>27</v>
      </c>
      <c r="F233" s="1">
        <v>41933</v>
      </c>
      <c r="G233">
        <v>24</v>
      </c>
      <c r="H233">
        <v>9.8000000000000007</v>
      </c>
      <c r="I233">
        <v>3.7</v>
      </c>
    </row>
    <row r="234" spans="1:9">
      <c r="A234" t="s">
        <v>7</v>
      </c>
      <c r="B234" t="s">
        <v>8</v>
      </c>
      <c r="C234" t="s">
        <v>16</v>
      </c>
      <c r="D234" t="s">
        <v>55</v>
      </c>
      <c r="E234" t="s">
        <v>27</v>
      </c>
      <c r="F234" s="1">
        <v>41932</v>
      </c>
      <c r="G234">
        <v>20</v>
      </c>
      <c r="H234">
        <v>11</v>
      </c>
      <c r="I234">
        <v>4.7</v>
      </c>
    </row>
    <row r="235" spans="1:9">
      <c r="A235" t="s">
        <v>7</v>
      </c>
      <c r="B235" t="s">
        <v>8</v>
      </c>
      <c r="C235" t="s">
        <v>16</v>
      </c>
      <c r="D235" t="s">
        <v>55</v>
      </c>
      <c r="E235" t="s">
        <v>27</v>
      </c>
      <c r="F235" s="1">
        <v>41932</v>
      </c>
      <c r="G235">
        <v>25</v>
      </c>
      <c r="H235">
        <v>11.2</v>
      </c>
      <c r="I235">
        <v>3.7</v>
      </c>
    </row>
    <row r="236" spans="1:9">
      <c r="A236" t="s">
        <v>7</v>
      </c>
      <c r="B236" t="s">
        <v>8</v>
      </c>
      <c r="C236" t="s">
        <v>16</v>
      </c>
      <c r="D236" t="s">
        <v>55</v>
      </c>
      <c r="E236" t="s">
        <v>27</v>
      </c>
      <c r="F236" s="1">
        <v>41932</v>
      </c>
      <c r="G236">
        <v>23</v>
      </c>
      <c r="H236">
        <v>11.3</v>
      </c>
      <c r="I236">
        <v>4.5</v>
      </c>
    </row>
    <row r="237" spans="1:9">
      <c r="A237" t="s">
        <v>7</v>
      </c>
      <c r="B237" t="s">
        <v>8</v>
      </c>
      <c r="C237" t="s">
        <v>16</v>
      </c>
      <c r="D237" t="s">
        <v>35</v>
      </c>
      <c r="E237" t="s">
        <v>27</v>
      </c>
      <c r="F237" s="1">
        <v>41931</v>
      </c>
      <c r="G237">
        <v>19</v>
      </c>
      <c r="H237">
        <v>12.1</v>
      </c>
      <c r="I237">
        <v>3.7</v>
      </c>
    </row>
    <row r="238" spans="1:9">
      <c r="A238" t="s">
        <v>7</v>
      </c>
      <c r="B238" t="s">
        <v>8</v>
      </c>
      <c r="C238" t="s">
        <v>16</v>
      </c>
      <c r="D238" t="s">
        <v>55</v>
      </c>
      <c r="E238" t="s">
        <v>27</v>
      </c>
      <c r="F238" s="1">
        <v>41932</v>
      </c>
      <c r="G238">
        <v>23</v>
      </c>
      <c r="H238">
        <v>12.2</v>
      </c>
      <c r="I238">
        <v>4.8</v>
      </c>
    </row>
    <row r="239" spans="1:9">
      <c r="A239" t="s">
        <v>7</v>
      </c>
      <c r="B239" t="s">
        <v>8</v>
      </c>
      <c r="C239" t="s">
        <v>16</v>
      </c>
      <c r="D239" t="s">
        <v>55</v>
      </c>
      <c r="E239" t="s">
        <v>27</v>
      </c>
      <c r="F239" s="1">
        <v>41932</v>
      </c>
      <c r="G239">
        <v>27</v>
      </c>
      <c r="H239">
        <v>12.5</v>
      </c>
      <c r="I239">
        <v>7.3</v>
      </c>
    </row>
    <row r="240" spans="1:9">
      <c r="A240" t="s">
        <v>7</v>
      </c>
      <c r="B240" t="s">
        <v>8</v>
      </c>
      <c r="C240" t="s">
        <v>16</v>
      </c>
      <c r="D240" t="s">
        <v>55</v>
      </c>
      <c r="E240" t="s">
        <v>27</v>
      </c>
      <c r="F240" s="1">
        <v>41933</v>
      </c>
      <c r="G240">
        <v>20</v>
      </c>
      <c r="H240">
        <v>12.6</v>
      </c>
      <c r="I240">
        <v>3.8</v>
      </c>
    </row>
    <row r="241" spans="1:9">
      <c r="A241" t="s">
        <v>7</v>
      </c>
      <c r="B241" t="s">
        <v>8</v>
      </c>
      <c r="C241" t="s">
        <v>16</v>
      </c>
      <c r="D241" t="s">
        <v>55</v>
      </c>
      <c r="E241" t="s">
        <v>27</v>
      </c>
      <c r="F241" s="1">
        <v>41932</v>
      </c>
      <c r="G241">
        <v>23</v>
      </c>
      <c r="H241">
        <v>12.7</v>
      </c>
      <c r="I241">
        <v>5.2</v>
      </c>
    </row>
    <row r="242" spans="1:9">
      <c r="A242" t="s">
        <v>7</v>
      </c>
      <c r="B242" t="s">
        <v>8</v>
      </c>
      <c r="C242" t="s">
        <v>16</v>
      </c>
      <c r="D242" t="s">
        <v>55</v>
      </c>
      <c r="E242" t="s">
        <v>27</v>
      </c>
      <c r="F242" s="1">
        <v>41932</v>
      </c>
      <c r="G242">
        <v>23</v>
      </c>
      <c r="H242">
        <v>14.1</v>
      </c>
      <c r="I242">
        <v>4.5</v>
      </c>
    </row>
    <row r="243" spans="1:9">
      <c r="A243" t="s">
        <v>7</v>
      </c>
      <c r="B243" t="s">
        <v>8</v>
      </c>
      <c r="C243" t="s">
        <v>16</v>
      </c>
      <c r="D243" t="s">
        <v>55</v>
      </c>
      <c r="E243" t="s">
        <v>27</v>
      </c>
      <c r="F243" s="1">
        <v>41932</v>
      </c>
      <c r="G243">
        <v>27</v>
      </c>
      <c r="H243">
        <v>14.7</v>
      </c>
      <c r="I243">
        <v>7.5</v>
      </c>
    </row>
    <row r="244" spans="1:9">
      <c r="A244" t="s">
        <v>7</v>
      </c>
      <c r="B244" t="s">
        <v>8</v>
      </c>
      <c r="C244" t="s">
        <v>16</v>
      </c>
      <c r="D244" t="s">
        <v>55</v>
      </c>
      <c r="E244" t="s">
        <v>27</v>
      </c>
      <c r="F244" s="1">
        <v>41933</v>
      </c>
      <c r="G244">
        <v>22</v>
      </c>
      <c r="H244">
        <v>15.1</v>
      </c>
      <c r="I244">
        <v>4.5999999999999996</v>
      </c>
    </row>
    <row r="245" spans="1:9">
      <c r="A245" t="s">
        <v>7</v>
      </c>
      <c r="B245" t="s">
        <v>8</v>
      </c>
      <c r="C245" t="s">
        <v>16</v>
      </c>
      <c r="D245" t="s">
        <v>55</v>
      </c>
      <c r="E245" t="s">
        <v>27</v>
      </c>
      <c r="F245" s="1">
        <v>41933</v>
      </c>
      <c r="G245">
        <v>18</v>
      </c>
      <c r="H245">
        <v>0</v>
      </c>
      <c r="I245">
        <v>0</v>
      </c>
    </row>
    <row r="246" spans="1:9">
      <c r="A246" t="s">
        <v>7</v>
      </c>
      <c r="B246" t="s">
        <v>8</v>
      </c>
      <c r="C246" t="s">
        <v>16</v>
      </c>
      <c r="D246" t="s">
        <v>55</v>
      </c>
      <c r="E246" t="s">
        <v>27</v>
      </c>
      <c r="F246" s="1">
        <v>41933</v>
      </c>
      <c r="G246">
        <v>18</v>
      </c>
      <c r="H246">
        <v>0</v>
      </c>
      <c r="I246">
        <v>0</v>
      </c>
    </row>
    <row r="247" spans="1:9">
      <c r="A247" t="s">
        <v>14</v>
      </c>
      <c r="B247" t="s">
        <v>39</v>
      </c>
      <c r="C247" t="s">
        <v>9</v>
      </c>
      <c r="D247" t="s">
        <v>35</v>
      </c>
      <c r="E247" t="s">
        <v>27</v>
      </c>
      <c r="F247" s="1">
        <v>41931</v>
      </c>
      <c r="G247">
        <v>12</v>
      </c>
      <c r="H247">
        <v>0</v>
      </c>
      <c r="I247">
        <v>0</v>
      </c>
    </row>
    <row r="248" spans="1:9">
      <c r="A248" t="s">
        <v>14</v>
      </c>
      <c r="B248" t="s">
        <v>39</v>
      </c>
      <c r="C248" t="s">
        <v>9</v>
      </c>
      <c r="D248" t="s">
        <v>35</v>
      </c>
      <c r="E248" t="s">
        <v>27</v>
      </c>
      <c r="F248" s="1">
        <v>41931</v>
      </c>
      <c r="G248">
        <v>12</v>
      </c>
      <c r="H248">
        <v>0</v>
      </c>
      <c r="I248">
        <v>0</v>
      </c>
    </row>
    <row r="249" spans="1:9">
      <c r="A249" t="s">
        <v>14</v>
      </c>
      <c r="B249" t="s">
        <v>39</v>
      </c>
      <c r="C249" t="s">
        <v>9</v>
      </c>
      <c r="D249" t="s">
        <v>35</v>
      </c>
      <c r="E249" t="s">
        <v>27</v>
      </c>
      <c r="F249" s="1">
        <v>41931</v>
      </c>
      <c r="G249">
        <v>12</v>
      </c>
      <c r="H249">
        <v>0</v>
      </c>
      <c r="I249">
        <v>0</v>
      </c>
    </row>
    <row r="250" spans="1:9">
      <c r="A250" t="s">
        <v>14</v>
      </c>
      <c r="B250" t="s">
        <v>39</v>
      </c>
      <c r="C250" t="s">
        <v>9</v>
      </c>
      <c r="D250" t="s">
        <v>35</v>
      </c>
      <c r="E250" t="s">
        <v>27</v>
      </c>
      <c r="F250" s="1">
        <v>41931</v>
      </c>
      <c r="G250">
        <v>12</v>
      </c>
      <c r="H250">
        <v>0</v>
      </c>
      <c r="I250">
        <v>0</v>
      </c>
    </row>
    <row r="251" spans="1:9">
      <c r="A251" t="s">
        <v>14</v>
      </c>
      <c r="B251" t="s">
        <v>39</v>
      </c>
      <c r="C251" t="s">
        <v>9</v>
      </c>
      <c r="D251" t="s">
        <v>35</v>
      </c>
      <c r="E251" t="s">
        <v>27</v>
      </c>
      <c r="F251" s="1">
        <v>41931</v>
      </c>
      <c r="G251">
        <v>12</v>
      </c>
      <c r="H251">
        <v>0</v>
      </c>
      <c r="I251">
        <v>0</v>
      </c>
    </row>
    <row r="252" spans="1:9">
      <c r="A252" t="s">
        <v>14</v>
      </c>
      <c r="B252" t="s">
        <v>39</v>
      </c>
      <c r="C252" t="s">
        <v>9</v>
      </c>
      <c r="D252" t="s">
        <v>35</v>
      </c>
      <c r="E252" t="s">
        <v>27</v>
      </c>
      <c r="F252" s="1">
        <v>41931</v>
      </c>
      <c r="G252">
        <v>12</v>
      </c>
      <c r="H252">
        <v>0</v>
      </c>
      <c r="I252">
        <v>0</v>
      </c>
    </row>
    <row r="253" spans="1:9">
      <c r="A253" t="s">
        <v>14</v>
      </c>
      <c r="B253" t="s">
        <v>39</v>
      </c>
      <c r="C253" t="s">
        <v>9</v>
      </c>
      <c r="D253" t="s">
        <v>35</v>
      </c>
      <c r="E253" t="s">
        <v>27</v>
      </c>
      <c r="F253" s="1">
        <v>41931</v>
      </c>
      <c r="G253">
        <v>12</v>
      </c>
      <c r="H253">
        <v>0</v>
      </c>
      <c r="I253">
        <v>0</v>
      </c>
    </row>
    <row r="254" spans="1:9">
      <c r="A254" t="s">
        <v>14</v>
      </c>
      <c r="B254" t="s">
        <v>39</v>
      </c>
      <c r="C254" t="s">
        <v>9</v>
      </c>
      <c r="D254" t="s">
        <v>35</v>
      </c>
      <c r="E254" t="s">
        <v>27</v>
      </c>
      <c r="F254" s="1">
        <v>41931</v>
      </c>
      <c r="G254">
        <v>12</v>
      </c>
      <c r="H254">
        <v>0</v>
      </c>
      <c r="I254">
        <v>0</v>
      </c>
    </row>
    <row r="255" spans="1:9">
      <c r="A255" t="s">
        <v>14</v>
      </c>
      <c r="B255" t="s">
        <v>39</v>
      </c>
      <c r="C255" t="s">
        <v>9</v>
      </c>
      <c r="D255" t="s">
        <v>35</v>
      </c>
      <c r="E255" t="s">
        <v>27</v>
      </c>
      <c r="F255" s="1">
        <v>41931</v>
      </c>
      <c r="G255">
        <v>12</v>
      </c>
      <c r="H255">
        <v>0</v>
      </c>
      <c r="I255">
        <v>0</v>
      </c>
    </row>
    <row r="256" spans="1:9">
      <c r="A256" t="s">
        <v>14</v>
      </c>
      <c r="B256" t="s">
        <v>39</v>
      </c>
      <c r="C256" t="s">
        <v>9</v>
      </c>
      <c r="D256" t="s">
        <v>35</v>
      </c>
      <c r="E256" t="s">
        <v>27</v>
      </c>
      <c r="F256" s="1">
        <v>41931</v>
      </c>
      <c r="G256">
        <v>12</v>
      </c>
      <c r="H256">
        <v>0</v>
      </c>
      <c r="I256">
        <v>0</v>
      </c>
    </row>
    <row r="257" spans="1:9">
      <c r="A257" t="s">
        <v>14</v>
      </c>
      <c r="B257" t="s">
        <v>39</v>
      </c>
      <c r="C257" t="s">
        <v>9</v>
      </c>
      <c r="D257" t="s">
        <v>35</v>
      </c>
      <c r="E257" t="s">
        <v>27</v>
      </c>
      <c r="F257" s="1">
        <v>41931</v>
      </c>
      <c r="G257">
        <v>12</v>
      </c>
      <c r="H257">
        <v>0</v>
      </c>
      <c r="I257">
        <v>0</v>
      </c>
    </row>
    <row r="258" spans="1:9">
      <c r="A258" t="s">
        <v>14</v>
      </c>
      <c r="B258" t="s">
        <v>39</v>
      </c>
      <c r="C258" t="s">
        <v>9</v>
      </c>
      <c r="D258" t="s">
        <v>35</v>
      </c>
      <c r="E258" t="s">
        <v>27</v>
      </c>
      <c r="F258" s="1">
        <v>41931</v>
      </c>
      <c r="G258">
        <v>26</v>
      </c>
      <c r="H258">
        <v>0</v>
      </c>
      <c r="I258">
        <v>0</v>
      </c>
    </row>
    <row r="259" spans="1:9">
      <c r="A259" t="s">
        <v>14</v>
      </c>
      <c r="B259" t="s">
        <v>39</v>
      </c>
      <c r="C259" t="s">
        <v>9</v>
      </c>
      <c r="D259" t="s">
        <v>35</v>
      </c>
      <c r="E259" t="s">
        <v>27</v>
      </c>
      <c r="F259" s="1">
        <v>41931</v>
      </c>
      <c r="G259">
        <v>26</v>
      </c>
      <c r="H259">
        <v>0</v>
      </c>
      <c r="I259">
        <v>0</v>
      </c>
    </row>
    <row r="260" spans="1:9">
      <c r="A260" t="s">
        <v>14</v>
      </c>
      <c r="B260" t="s">
        <v>39</v>
      </c>
      <c r="C260" t="s">
        <v>9</v>
      </c>
      <c r="D260" t="s">
        <v>35</v>
      </c>
      <c r="E260" t="s">
        <v>27</v>
      </c>
      <c r="F260" s="1">
        <v>41931</v>
      </c>
      <c r="G260">
        <v>26</v>
      </c>
      <c r="H260">
        <v>0</v>
      </c>
      <c r="I260">
        <v>0</v>
      </c>
    </row>
    <row r="261" spans="1:9">
      <c r="A261" t="s">
        <v>14</v>
      </c>
      <c r="B261" t="s">
        <v>39</v>
      </c>
      <c r="C261" t="s">
        <v>9</v>
      </c>
      <c r="D261" t="s">
        <v>35</v>
      </c>
      <c r="E261" t="s">
        <v>27</v>
      </c>
      <c r="F261" s="1">
        <v>41931</v>
      </c>
      <c r="G261">
        <v>29</v>
      </c>
      <c r="H261">
        <v>0</v>
      </c>
      <c r="I261">
        <v>0</v>
      </c>
    </row>
    <row r="262" spans="1:9">
      <c r="A262" t="s">
        <v>14</v>
      </c>
      <c r="B262" t="s">
        <v>39</v>
      </c>
      <c r="C262" t="s">
        <v>9</v>
      </c>
      <c r="D262" t="s">
        <v>35</v>
      </c>
      <c r="E262" t="s">
        <v>27</v>
      </c>
      <c r="F262" s="1">
        <v>41931</v>
      </c>
      <c r="G262">
        <v>29</v>
      </c>
      <c r="H262">
        <v>0</v>
      </c>
      <c r="I262">
        <v>0</v>
      </c>
    </row>
    <row r="263" spans="1:9">
      <c r="A263" t="s">
        <v>14</v>
      </c>
      <c r="B263" t="s">
        <v>39</v>
      </c>
      <c r="C263" t="s">
        <v>9</v>
      </c>
      <c r="D263" t="s">
        <v>35</v>
      </c>
      <c r="E263" t="s">
        <v>27</v>
      </c>
      <c r="F263" s="1">
        <v>41931</v>
      </c>
      <c r="G263">
        <v>29</v>
      </c>
      <c r="H263">
        <v>0</v>
      </c>
      <c r="I263">
        <v>0</v>
      </c>
    </row>
    <row r="264" spans="1:9">
      <c r="A264" t="s">
        <v>14</v>
      </c>
      <c r="B264" t="s">
        <v>39</v>
      </c>
      <c r="C264" t="s">
        <v>9</v>
      </c>
      <c r="D264" t="s">
        <v>35</v>
      </c>
      <c r="E264" t="s">
        <v>27</v>
      </c>
      <c r="F264" s="1">
        <v>41931</v>
      </c>
      <c r="G264">
        <v>29</v>
      </c>
      <c r="H264">
        <v>0</v>
      </c>
      <c r="I264">
        <v>0</v>
      </c>
    </row>
    <row r="265" spans="1:9">
      <c r="A265" t="s">
        <v>14</v>
      </c>
      <c r="B265" t="s">
        <v>39</v>
      </c>
      <c r="C265" t="s">
        <v>9</v>
      </c>
      <c r="D265" t="s">
        <v>35</v>
      </c>
      <c r="E265" t="s">
        <v>27</v>
      </c>
      <c r="F265" s="1">
        <v>41931</v>
      </c>
      <c r="G265">
        <v>29</v>
      </c>
      <c r="H265">
        <v>0</v>
      </c>
      <c r="I265">
        <v>0</v>
      </c>
    </row>
    <row r="266" spans="1:9">
      <c r="A266" t="s">
        <v>14</v>
      </c>
      <c r="B266" t="s">
        <v>39</v>
      </c>
      <c r="C266" t="s">
        <v>9</v>
      </c>
      <c r="D266" t="s">
        <v>35</v>
      </c>
      <c r="E266" t="s">
        <v>27</v>
      </c>
      <c r="F266" s="1">
        <v>41931</v>
      </c>
      <c r="G266">
        <v>26</v>
      </c>
      <c r="H266">
        <v>0</v>
      </c>
      <c r="I266">
        <v>0</v>
      </c>
    </row>
    <row r="267" spans="1:9">
      <c r="A267" t="s">
        <v>14</v>
      </c>
      <c r="B267" t="s">
        <v>39</v>
      </c>
      <c r="C267" t="s">
        <v>9</v>
      </c>
      <c r="D267" t="s">
        <v>35</v>
      </c>
      <c r="E267" t="s">
        <v>27</v>
      </c>
      <c r="F267" s="1">
        <v>41931</v>
      </c>
      <c r="G267">
        <v>26</v>
      </c>
      <c r="H267">
        <v>0</v>
      </c>
      <c r="I267">
        <v>0</v>
      </c>
    </row>
    <row r="268" spans="1:9">
      <c r="A268" t="s">
        <v>14</v>
      </c>
      <c r="B268" t="s">
        <v>39</v>
      </c>
      <c r="C268" t="s">
        <v>9</v>
      </c>
      <c r="D268" t="s">
        <v>35</v>
      </c>
      <c r="E268" t="s">
        <v>27</v>
      </c>
      <c r="F268" s="1">
        <v>41931</v>
      </c>
      <c r="G268">
        <v>26</v>
      </c>
      <c r="H268">
        <v>0</v>
      </c>
      <c r="I268">
        <v>0</v>
      </c>
    </row>
    <row r="269" spans="1:9">
      <c r="A269" t="s">
        <v>14</v>
      </c>
      <c r="B269" t="s">
        <v>39</v>
      </c>
      <c r="C269" t="s">
        <v>9</v>
      </c>
      <c r="D269" t="s">
        <v>35</v>
      </c>
      <c r="E269" t="s">
        <v>27</v>
      </c>
      <c r="F269" s="1">
        <v>41931</v>
      </c>
      <c r="G269">
        <v>26</v>
      </c>
      <c r="H269">
        <v>0</v>
      </c>
      <c r="I269">
        <v>0</v>
      </c>
    </row>
    <row r="270" spans="1:9">
      <c r="A270" t="s">
        <v>14</v>
      </c>
      <c r="B270" t="s">
        <v>39</v>
      </c>
      <c r="C270" t="s">
        <v>9</v>
      </c>
      <c r="D270" t="s">
        <v>35</v>
      </c>
      <c r="E270" t="s">
        <v>27</v>
      </c>
      <c r="F270" s="1">
        <v>41931</v>
      </c>
      <c r="G270">
        <v>26</v>
      </c>
      <c r="H270">
        <v>0</v>
      </c>
      <c r="I270">
        <v>0</v>
      </c>
    </row>
    <row r="271" spans="1:9">
      <c r="A271" t="s">
        <v>14</v>
      </c>
      <c r="B271" t="s">
        <v>39</v>
      </c>
      <c r="C271" t="s">
        <v>9</v>
      </c>
      <c r="D271" t="s">
        <v>55</v>
      </c>
      <c r="E271" t="s">
        <v>27</v>
      </c>
      <c r="F271" s="1">
        <v>41933</v>
      </c>
      <c r="G271">
        <v>35</v>
      </c>
      <c r="H271">
        <v>0</v>
      </c>
      <c r="I271">
        <v>0</v>
      </c>
    </row>
    <row r="272" spans="1:9">
      <c r="A272" t="s">
        <v>14</v>
      </c>
      <c r="B272" t="s">
        <v>39</v>
      </c>
      <c r="C272" t="s">
        <v>9</v>
      </c>
      <c r="D272" t="s">
        <v>55</v>
      </c>
      <c r="E272" t="s">
        <v>27</v>
      </c>
      <c r="F272" s="1">
        <v>41933</v>
      </c>
      <c r="G272">
        <v>35</v>
      </c>
      <c r="H272">
        <v>0</v>
      </c>
      <c r="I272">
        <v>0</v>
      </c>
    </row>
    <row r="273" spans="1:9">
      <c r="A273" t="s">
        <v>14</v>
      </c>
      <c r="B273" t="s">
        <v>39</v>
      </c>
      <c r="C273" t="s">
        <v>9</v>
      </c>
      <c r="D273" t="s">
        <v>55</v>
      </c>
      <c r="E273" t="s">
        <v>27</v>
      </c>
      <c r="F273" s="1">
        <v>41933</v>
      </c>
      <c r="G273">
        <v>35</v>
      </c>
      <c r="H273">
        <v>0</v>
      </c>
      <c r="I273">
        <v>0</v>
      </c>
    </row>
    <row r="274" spans="1:9">
      <c r="A274" t="s">
        <v>14</v>
      </c>
      <c r="B274" t="s">
        <v>39</v>
      </c>
      <c r="C274" t="s">
        <v>9</v>
      </c>
      <c r="D274" t="s">
        <v>35</v>
      </c>
      <c r="E274" t="s">
        <v>27</v>
      </c>
      <c r="F274" s="1">
        <v>41931</v>
      </c>
      <c r="G274">
        <v>26</v>
      </c>
      <c r="H274">
        <v>14.6</v>
      </c>
      <c r="I274">
        <v>3.7</v>
      </c>
    </row>
    <row r="275" spans="1:9">
      <c r="A275" t="s">
        <v>14</v>
      </c>
      <c r="B275" t="s">
        <v>39</v>
      </c>
      <c r="C275" t="s">
        <v>16</v>
      </c>
      <c r="D275" t="s">
        <v>35</v>
      </c>
      <c r="E275" t="s">
        <v>27</v>
      </c>
      <c r="F275" s="1">
        <v>41930</v>
      </c>
      <c r="G275">
        <v>29</v>
      </c>
      <c r="H275">
        <v>0</v>
      </c>
      <c r="I275">
        <v>0</v>
      </c>
    </row>
    <row r="276" spans="1:9">
      <c r="A276" t="s">
        <v>14</v>
      </c>
      <c r="B276" t="s">
        <v>39</v>
      </c>
      <c r="C276" t="s">
        <v>16</v>
      </c>
      <c r="D276" t="s">
        <v>35</v>
      </c>
      <c r="E276" t="s">
        <v>27</v>
      </c>
      <c r="F276" s="1">
        <v>41930</v>
      </c>
      <c r="G276">
        <v>29</v>
      </c>
      <c r="H276">
        <v>0</v>
      </c>
      <c r="I276">
        <v>0</v>
      </c>
    </row>
    <row r="277" spans="1:9">
      <c r="A277" t="s">
        <v>14</v>
      </c>
      <c r="B277" t="s">
        <v>39</v>
      </c>
      <c r="C277" t="s">
        <v>16</v>
      </c>
      <c r="D277" t="s">
        <v>35</v>
      </c>
      <c r="E277" t="s">
        <v>27</v>
      </c>
      <c r="F277" s="1">
        <v>41930</v>
      </c>
      <c r="G277">
        <v>29</v>
      </c>
      <c r="H277">
        <v>0</v>
      </c>
      <c r="I277">
        <v>0</v>
      </c>
    </row>
    <row r="278" spans="1:9">
      <c r="A278" t="s">
        <v>14</v>
      </c>
      <c r="B278" t="s">
        <v>39</v>
      </c>
      <c r="C278" t="s">
        <v>16</v>
      </c>
      <c r="D278" t="s">
        <v>35</v>
      </c>
      <c r="E278" t="s">
        <v>27</v>
      </c>
      <c r="F278" s="1">
        <v>41930</v>
      </c>
      <c r="G278">
        <v>29</v>
      </c>
      <c r="H278">
        <v>0</v>
      </c>
      <c r="I278">
        <v>0</v>
      </c>
    </row>
    <row r="279" spans="1:9">
      <c r="A279" t="s">
        <v>14</v>
      </c>
      <c r="B279" t="s">
        <v>39</v>
      </c>
      <c r="C279" t="s">
        <v>16</v>
      </c>
      <c r="D279" t="s">
        <v>35</v>
      </c>
      <c r="E279" t="s">
        <v>27</v>
      </c>
      <c r="F279" s="1">
        <v>41930</v>
      </c>
      <c r="G279">
        <v>29</v>
      </c>
      <c r="H279">
        <v>0</v>
      </c>
      <c r="I279">
        <v>0</v>
      </c>
    </row>
    <row r="280" spans="1:9">
      <c r="A280" t="s">
        <v>14</v>
      </c>
      <c r="B280" t="s">
        <v>39</v>
      </c>
      <c r="C280" t="s">
        <v>16</v>
      </c>
      <c r="D280" t="s">
        <v>35</v>
      </c>
      <c r="E280" t="s">
        <v>27</v>
      </c>
      <c r="F280" s="1">
        <v>41930</v>
      </c>
      <c r="G280">
        <v>29</v>
      </c>
      <c r="H280">
        <v>0</v>
      </c>
      <c r="I280">
        <v>0</v>
      </c>
    </row>
    <row r="281" spans="1:9">
      <c r="A281" t="s">
        <v>14</v>
      </c>
      <c r="B281" t="s">
        <v>39</v>
      </c>
      <c r="C281" t="s">
        <v>16</v>
      </c>
      <c r="D281" t="s">
        <v>35</v>
      </c>
      <c r="E281" t="s">
        <v>27</v>
      </c>
      <c r="F281" s="1">
        <v>41930</v>
      </c>
      <c r="G281">
        <v>29</v>
      </c>
      <c r="H281">
        <v>0</v>
      </c>
      <c r="I281">
        <v>0</v>
      </c>
    </row>
    <row r="282" spans="1:9">
      <c r="A282" t="s">
        <v>14</v>
      </c>
      <c r="B282" t="s">
        <v>39</v>
      </c>
      <c r="C282" t="s">
        <v>16</v>
      </c>
      <c r="D282" t="s">
        <v>35</v>
      </c>
      <c r="E282" t="s">
        <v>27</v>
      </c>
      <c r="F282" s="1">
        <v>41931</v>
      </c>
      <c r="G282">
        <v>29</v>
      </c>
      <c r="H282">
        <v>0</v>
      </c>
      <c r="I282">
        <v>0</v>
      </c>
    </row>
    <row r="283" spans="1:9">
      <c r="A283" t="s">
        <v>14</v>
      </c>
      <c r="B283" t="s">
        <v>39</v>
      </c>
      <c r="C283" t="s">
        <v>16</v>
      </c>
      <c r="D283" t="s">
        <v>35</v>
      </c>
      <c r="E283" t="s">
        <v>27</v>
      </c>
      <c r="F283" s="1">
        <v>41931</v>
      </c>
      <c r="G283">
        <v>29</v>
      </c>
      <c r="H283">
        <v>0</v>
      </c>
      <c r="I283">
        <v>0</v>
      </c>
    </row>
    <row r="284" spans="1:9">
      <c r="A284" t="s">
        <v>14</v>
      </c>
      <c r="B284" t="s">
        <v>39</v>
      </c>
      <c r="C284" t="s">
        <v>16</v>
      </c>
      <c r="D284" t="s">
        <v>35</v>
      </c>
      <c r="E284" t="s">
        <v>27</v>
      </c>
      <c r="F284" s="1">
        <v>41931</v>
      </c>
      <c r="G284">
        <v>29</v>
      </c>
      <c r="H284">
        <v>0</v>
      </c>
      <c r="I284">
        <v>0</v>
      </c>
    </row>
    <row r="285" spans="1:9">
      <c r="A285" t="s">
        <v>14</v>
      </c>
      <c r="B285" t="s">
        <v>39</v>
      </c>
      <c r="C285" t="s">
        <v>16</v>
      </c>
      <c r="D285" t="s">
        <v>35</v>
      </c>
      <c r="E285" t="s">
        <v>27</v>
      </c>
      <c r="F285" s="1">
        <v>41931</v>
      </c>
      <c r="G285">
        <v>33</v>
      </c>
      <c r="H285">
        <v>0</v>
      </c>
      <c r="I285">
        <v>0</v>
      </c>
    </row>
    <row r="286" spans="1:9">
      <c r="A286" t="s">
        <v>14</v>
      </c>
      <c r="B286" t="s">
        <v>39</v>
      </c>
      <c r="C286" t="s">
        <v>16</v>
      </c>
      <c r="D286" t="s">
        <v>35</v>
      </c>
      <c r="E286" t="s">
        <v>27</v>
      </c>
      <c r="F286" s="1">
        <v>41931</v>
      </c>
      <c r="G286">
        <v>33</v>
      </c>
      <c r="H286">
        <v>0</v>
      </c>
      <c r="I286">
        <v>0</v>
      </c>
    </row>
    <row r="287" spans="1:9">
      <c r="A287" t="s">
        <v>14</v>
      </c>
      <c r="B287" t="s">
        <v>39</v>
      </c>
      <c r="C287" t="s">
        <v>16</v>
      </c>
      <c r="D287" t="s">
        <v>35</v>
      </c>
      <c r="E287" t="s">
        <v>27</v>
      </c>
      <c r="F287" s="1">
        <v>41931</v>
      </c>
      <c r="G287">
        <v>26</v>
      </c>
      <c r="H287">
        <v>0</v>
      </c>
      <c r="I287">
        <v>0</v>
      </c>
    </row>
    <row r="288" spans="1:9">
      <c r="A288" t="s">
        <v>14</v>
      </c>
      <c r="B288" t="s">
        <v>39</v>
      </c>
      <c r="C288" t="s">
        <v>16</v>
      </c>
      <c r="D288" t="s">
        <v>35</v>
      </c>
      <c r="E288" t="s">
        <v>27</v>
      </c>
      <c r="F288" s="1">
        <v>41931</v>
      </c>
      <c r="G288">
        <v>26</v>
      </c>
      <c r="H288">
        <v>0</v>
      </c>
      <c r="I288">
        <v>0</v>
      </c>
    </row>
    <row r="289" spans="1:9">
      <c r="A289" t="s">
        <v>14</v>
      </c>
      <c r="B289" t="s">
        <v>39</v>
      </c>
      <c r="C289" t="s">
        <v>16</v>
      </c>
      <c r="D289" t="s">
        <v>35</v>
      </c>
      <c r="E289" t="s">
        <v>27</v>
      </c>
      <c r="F289" s="1">
        <v>41931</v>
      </c>
      <c r="G289">
        <v>26</v>
      </c>
      <c r="H289">
        <v>0</v>
      </c>
      <c r="I289">
        <v>0</v>
      </c>
    </row>
    <row r="290" spans="1:9">
      <c r="A290" t="s">
        <v>14</v>
      </c>
      <c r="B290" t="s">
        <v>39</v>
      </c>
      <c r="C290" t="s">
        <v>16</v>
      </c>
      <c r="D290" t="s">
        <v>35</v>
      </c>
      <c r="E290" t="s">
        <v>27</v>
      </c>
      <c r="F290" s="1">
        <v>41931</v>
      </c>
      <c r="G290">
        <v>26</v>
      </c>
      <c r="H290">
        <v>0</v>
      </c>
      <c r="I290">
        <v>0</v>
      </c>
    </row>
    <row r="291" spans="1:9">
      <c r="A291" t="s">
        <v>14</v>
      </c>
      <c r="B291" t="s">
        <v>39</v>
      </c>
      <c r="C291" t="s">
        <v>16</v>
      </c>
      <c r="D291" t="s">
        <v>35</v>
      </c>
      <c r="E291" t="s">
        <v>27</v>
      </c>
      <c r="F291" s="1">
        <v>41931</v>
      </c>
      <c r="G291">
        <v>26</v>
      </c>
      <c r="H291">
        <v>0</v>
      </c>
      <c r="I291">
        <v>0</v>
      </c>
    </row>
    <row r="292" spans="1:9">
      <c r="A292" t="s">
        <v>14</v>
      </c>
      <c r="B292" t="s">
        <v>39</v>
      </c>
      <c r="C292" t="s">
        <v>16</v>
      </c>
      <c r="D292" t="s">
        <v>35</v>
      </c>
      <c r="E292" t="s">
        <v>27</v>
      </c>
      <c r="F292" s="1">
        <v>41931</v>
      </c>
      <c r="G292">
        <v>26</v>
      </c>
      <c r="H292">
        <v>0</v>
      </c>
      <c r="I292">
        <v>0</v>
      </c>
    </row>
    <row r="293" spans="1:9">
      <c r="A293" t="s">
        <v>14</v>
      </c>
      <c r="B293" t="s">
        <v>39</v>
      </c>
      <c r="C293" t="s">
        <v>16</v>
      </c>
      <c r="D293" t="s">
        <v>35</v>
      </c>
      <c r="E293" t="s">
        <v>27</v>
      </c>
      <c r="F293" s="1">
        <v>41931</v>
      </c>
      <c r="G293">
        <v>26</v>
      </c>
      <c r="H293">
        <v>0</v>
      </c>
      <c r="I293">
        <v>0</v>
      </c>
    </row>
    <row r="294" spans="1:9">
      <c r="A294" t="s">
        <v>14</v>
      </c>
      <c r="B294" t="s">
        <v>39</v>
      </c>
      <c r="C294" t="s">
        <v>16</v>
      </c>
      <c r="D294" t="s">
        <v>35</v>
      </c>
      <c r="E294" t="s">
        <v>27</v>
      </c>
      <c r="F294" s="1">
        <v>41931</v>
      </c>
      <c r="G294">
        <v>26</v>
      </c>
      <c r="H294">
        <v>0</v>
      </c>
      <c r="I294">
        <v>0</v>
      </c>
    </row>
    <row r="295" spans="1:9">
      <c r="A295" t="s">
        <v>14</v>
      </c>
      <c r="B295" t="s">
        <v>39</v>
      </c>
      <c r="C295" t="s">
        <v>16</v>
      </c>
      <c r="D295" t="s">
        <v>35</v>
      </c>
      <c r="E295" t="s">
        <v>27</v>
      </c>
      <c r="F295" s="1">
        <v>41931</v>
      </c>
      <c r="G295">
        <v>26</v>
      </c>
      <c r="H295">
        <v>7.6</v>
      </c>
      <c r="I295">
        <v>2.9</v>
      </c>
    </row>
    <row r="296" spans="1:9">
      <c r="A296" t="s">
        <v>14</v>
      </c>
      <c r="B296" t="s">
        <v>39</v>
      </c>
      <c r="C296" t="s">
        <v>16</v>
      </c>
      <c r="D296" t="s">
        <v>35</v>
      </c>
      <c r="E296" t="s">
        <v>27</v>
      </c>
      <c r="F296" s="1">
        <v>41931</v>
      </c>
      <c r="G296">
        <v>35</v>
      </c>
      <c r="H296">
        <v>9.5</v>
      </c>
      <c r="I296">
        <v>3</v>
      </c>
    </row>
    <row r="297" spans="1:9">
      <c r="A297" t="s">
        <v>14</v>
      </c>
      <c r="B297" t="s">
        <v>39</v>
      </c>
      <c r="C297" t="s">
        <v>16</v>
      </c>
      <c r="D297" t="s">
        <v>55</v>
      </c>
      <c r="E297" t="s">
        <v>27</v>
      </c>
      <c r="F297" s="1">
        <v>41933</v>
      </c>
      <c r="G297">
        <v>32</v>
      </c>
      <c r="H297">
        <v>12.3</v>
      </c>
      <c r="I297">
        <v>4.5999999999999996</v>
      </c>
    </row>
    <row r="298" spans="1:9">
      <c r="A298" t="s">
        <v>14</v>
      </c>
      <c r="B298" t="s">
        <v>39</v>
      </c>
      <c r="C298" t="s">
        <v>16</v>
      </c>
      <c r="D298" t="s">
        <v>35</v>
      </c>
      <c r="E298" t="s">
        <v>27</v>
      </c>
      <c r="F298" s="1">
        <v>41931</v>
      </c>
      <c r="G298">
        <v>29</v>
      </c>
      <c r="H298">
        <v>13.9</v>
      </c>
      <c r="I298">
        <v>3.9</v>
      </c>
    </row>
    <row r="299" spans="1:9">
      <c r="A299" t="s">
        <v>14</v>
      </c>
      <c r="B299" t="s">
        <v>39</v>
      </c>
      <c r="C299" t="s">
        <v>16</v>
      </c>
      <c r="D299" t="s">
        <v>55</v>
      </c>
      <c r="E299" t="s">
        <v>27</v>
      </c>
      <c r="F299" s="1">
        <v>41933</v>
      </c>
      <c r="G299">
        <v>32</v>
      </c>
      <c r="H299">
        <v>14.8</v>
      </c>
      <c r="I299">
        <v>5.0999999999999996</v>
      </c>
    </row>
    <row r="300" spans="1:9">
      <c r="A300" t="s">
        <v>14</v>
      </c>
      <c r="B300" t="s">
        <v>39</v>
      </c>
      <c r="C300" t="s">
        <v>16</v>
      </c>
      <c r="D300" t="s">
        <v>35</v>
      </c>
      <c r="E300" t="s">
        <v>27</v>
      </c>
      <c r="F300" s="1">
        <v>41931</v>
      </c>
      <c r="G300">
        <v>35</v>
      </c>
      <c r="H300">
        <v>19.899999999999999</v>
      </c>
      <c r="I300">
        <v>3.6</v>
      </c>
    </row>
    <row r="301" spans="1:9">
      <c r="A301" t="s">
        <v>14</v>
      </c>
      <c r="B301" t="s">
        <v>39</v>
      </c>
      <c r="C301" t="s">
        <v>16</v>
      </c>
      <c r="D301" t="s">
        <v>35</v>
      </c>
      <c r="E301" t="s">
        <v>27</v>
      </c>
      <c r="F301" s="1">
        <v>41931</v>
      </c>
      <c r="G301">
        <v>35</v>
      </c>
      <c r="H301">
        <v>20.5</v>
      </c>
      <c r="I301">
        <v>3.5</v>
      </c>
    </row>
    <row r="302" spans="1:9">
      <c r="A302" t="s">
        <v>14</v>
      </c>
      <c r="B302" t="s">
        <v>41</v>
      </c>
      <c r="C302" t="s">
        <v>9</v>
      </c>
      <c r="D302" t="s">
        <v>55</v>
      </c>
      <c r="E302" t="s">
        <v>27</v>
      </c>
      <c r="F302" s="1">
        <v>41932</v>
      </c>
      <c r="G302">
        <v>13</v>
      </c>
      <c r="H302">
        <v>0</v>
      </c>
      <c r="I302">
        <v>0</v>
      </c>
    </row>
    <row r="303" spans="1:9">
      <c r="A303" t="s">
        <v>14</v>
      </c>
      <c r="B303" t="s">
        <v>41</v>
      </c>
      <c r="C303" t="s">
        <v>9</v>
      </c>
      <c r="D303" t="s">
        <v>55</v>
      </c>
      <c r="E303" t="s">
        <v>27</v>
      </c>
      <c r="F303" s="1">
        <v>41932</v>
      </c>
      <c r="G303">
        <v>13</v>
      </c>
      <c r="H303">
        <v>0</v>
      </c>
      <c r="I303">
        <v>0</v>
      </c>
    </row>
    <row r="304" spans="1:9">
      <c r="A304" t="s">
        <v>14</v>
      </c>
      <c r="B304" t="s">
        <v>41</v>
      </c>
      <c r="C304" t="s">
        <v>9</v>
      </c>
      <c r="D304" t="s">
        <v>55</v>
      </c>
      <c r="E304" t="s">
        <v>27</v>
      </c>
      <c r="F304" s="1">
        <v>41932</v>
      </c>
      <c r="G304">
        <v>13</v>
      </c>
      <c r="H304">
        <v>0</v>
      </c>
      <c r="I304">
        <v>0</v>
      </c>
    </row>
    <row r="305" spans="1:9">
      <c r="A305" t="s">
        <v>14</v>
      </c>
      <c r="B305" t="s">
        <v>41</v>
      </c>
      <c r="C305" t="s">
        <v>9</v>
      </c>
      <c r="D305" t="s">
        <v>55</v>
      </c>
      <c r="E305" t="s">
        <v>27</v>
      </c>
      <c r="F305" s="1">
        <v>41932</v>
      </c>
      <c r="G305">
        <v>13</v>
      </c>
      <c r="H305">
        <v>0</v>
      </c>
      <c r="I305">
        <v>0</v>
      </c>
    </row>
    <row r="306" spans="1:9">
      <c r="A306" t="s">
        <v>14</v>
      </c>
      <c r="B306" t="s">
        <v>41</v>
      </c>
      <c r="C306" t="s">
        <v>9</v>
      </c>
      <c r="D306" t="s">
        <v>55</v>
      </c>
      <c r="E306" t="s">
        <v>27</v>
      </c>
      <c r="F306" s="1">
        <v>41932</v>
      </c>
      <c r="G306">
        <v>13</v>
      </c>
      <c r="H306">
        <v>0</v>
      </c>
      <c r="I306">
        <v>0</v>
      </c>
    </row>
    <row r="307" spans="1:9">
      <c r="A307" t="s">
        <v>14</v>
      </c>
      <c r="B307" t="s">
        <v>41</v>
      </c>
      <c r="C307" t="s">
        <v>9</v>
      </c>
      <c r="D307" t="s">
        <v>55</v>
      </c>
      <c r="E307" t="s">
        <v>27</v>
      </c>
      <c r="F307" s="1">
        <v>41932</v>
      </c>
      <c r="G307">
        <v>13</v>
      </c>
      <c r="H307">
        <v>0</v>
      </c>
      <c r="I307">
        <v>0</v>
      </c>
    </row>
    <row r="308" spans="1:9">
      <c r="A308" t="s">
        <v>14</v>
      </c>
      <c r="B308" t="s">
        <v>41</v>
      </c>
      <c r="C308" t="s">
        <v>9</v>
      </c>
      <c r="D308" t="s">
        <v>55</v>
      </c>
      <c r="E308" t="s">
        <v>27</v>
      </c>
      <c r="F308" s="1">
        <v>41932</v>
      </c>
      <c r="G308">
        <v>13</v>
      </c>
      <c r="H308">
        <v>0</v>
      </c>
      <c r="I308">
        <v>0</v>
      </c>
    </row>
    <row r="309" spans="1:9">
      <c r="A309" t="s">
        <v>14</v>
      </c>
      <c r="B309" t="s">
        <v>41</v>
      </c>
      <c r="C309" t="s">
        <v>9</v>
      </c>
      <c r="D309" t="s">
        <v>55</v>
      </c>
      <c r="E309" t="s">
        <v>27</v>
      </c>
      <c r="F309" s="1">
        <v>41932</v>
      </c>
      <c r="G309">
        <v>13</v>
      </c>
      <c r="H309">
        <v>0</v>
      </c>
      <c r="I309">
        <v>0</v>
      </c>
    </row>
    <row r="310" spans="1:9">
      <c r="A310" t="s">
        <v>14</v>
      </c>
      <c r="B310" t="s">
        <v>41</v>
      </c>
      <c r="C310" t="s">
        <v>9</v>
      </c>
      <c r="D310" t="s">
        <v>55</v>
      </c>
      <c r="E310" t="s">
        <v>27</v>
      </c>
      <c r="F310" s="1">
        <v>41932</v>
      </c>
      <c r="G310">
        <v>13</v>
      </c>
      <c r="H310">
        <v>0</v>
      </c>
      <c r="I310">
        <v>0</v>
      </c>
    </row>
    <row r="311" spans="1:9">
      <c r="A311" t="s">
        <v>14</v>
      </c>
      <c r="B311" t="s">
        <v>41</v>
      </c>
      <c r="C311" t="s">
        <v>9</v>
      </c>
      <c r="D311" t="s">
        <v>55</v>
      </c>
      <c r="E311" t="s">
        <v>27</v>
      </c>
      <c r="F311" s="1">
        <v>41932</v>
      </c>
      <c r="G311">
        <v>19</v>
      </c>
      <c r="H311">
        <v>0</v>
      </c>
      <c r="I311">
        <v>0</v>
      </c>
    </row>
    <row r="312" spans="1:9">
      <c r="A312" t="s">
        <v>14</v>
      </c>
      <c r="B312" t="s">
        <v>41</v>
      </c>
      <c r="C312" t="s">
        <v>9</v>
      </c>
      <c r="D312" t="s">
        <v>55</v>
      </c>
      <c r="E312" t="s">
        <v>27</v>
      </c>
      <c r="F312" s="1">
        <v>41932</v>
      </c>
      <c r="G312">
        <v>19</v>
      </c>
      <c r="H312">
        <v>0</v>
      </c>
      <c r="I312">
        <v>0</v>
      </c>
    </row>
    <row r="313" spans="1:9">
      <c r="A313" t="s">
        <v>14</v>
      </c>
      <c r="B313" t="s">
        <v>41</v>
      </c>
      <c r="C313" t="s">
        <v>9</v>
      </c>
      <c r="D313" t="s">
        <v>55</v>
      </c>
      <c r="E313" t="s">
        <v>27</v>
      </c>
      <c r="F313" s="1">
        <v>41932</v>
      </c>
      <c r="G313">
        <v>19</v>
      </c>
      <c r="H313">
        <v>0</v>
      </c>
      <c r="I313">
        <v>0</v>
      </c>
    </row>
    <row r="314" spans="1:9">
      <c r="A314" t="s">
        <v>14</v>
      </c>
      <c r="B314" t="s">
        <v>41</v>
      </c>
      <c r="C314" t="s">
        <v>9</v>
      </c>
      <c r="D314" t="s">
        <v>55</v>
      </c>
      <c r="E314" t="s">
        <v>27</v>
      </c>
      <c r="F314" s="1">
        <v>41932</v>
      </c>
      <c r="G314">
        <v>19</v>
      </c>
      <c r="H314">
        <v>0</v>
      </c>
      <c r="I314">
        <v>0</v>
      </c>
    </row>
    <row r="315" spans="1:9">
      <c r="A315" t="s">
        <v>14</v>
      </c>
      <c r="B315" t="s">
        <v>41</v>
      </c>
      <c r="C315" t="s">
        <v>9</v>
      </c>
      <c r="D315" t="s">
        <v>55</v>
      </c>
      <c r="E315" t="s">
        <v>27</v>
      </c>
      <c r="F315" s="1">
        <v>41932</v>
      </c>
      <c r="G315">
        <v>19</v>
      </c>
      <c r="H315">
        <v>0</v>
      </c>
      <c r="I315">
        <v>0</v>
      </c>
    </row>
    <row r="316" spans="1:9">
      <c r="A316" t="s">
        <v>14</v>
      </c>
      <c r="B316" t="s">
        <v>41</v>
      </c>
      <c r="C316" t="s">
        <v>9</v>
      </c>
      <c r="D316" t="s">
        <v>55</v>
      </c>
      <c r="E316" t="s">
        <v>27</v>
      </c>
      <c r="F316" s="1">
        <v>41932</v>
      </c>
      <c r="G316">
        <v>19</v>
      </c>
      <c r="H316">
        <v>0</v>
      </c>
      <c r="I316">
        <v>0</v>
      </c>
    </row>
    <row r="317" spans="1:9">
      <c r="A317" t="s">
        <v>14</v>
      </c>
      <c r="B317" t="s">
        <v>41</v>
      </c>
      <c r="C317" t="s">
        <v>9</v>
      </c>
      <c r="D317" t="s">
        <v>55</v>
      </c>
      <c r="E317" t="s">
        <v>27</v>
      </c>
      <c r="F317" s="1">
        <v>41932</v>
      </c>
      <c r="G317">
        <v>13</v>
      </c>
      <c r="H317">
        <v>0</v>
      </c>
      <c r="I317">
        <v>0</v>
      </c>
    </row>
    <row r="318" spans="1:9">
      <c r="A318" t="s">
        <v>14</v>
      </c>
      <c r="B318" t="s">
        <v>41</v>
      </c>
      <c r="C318" t="s">
        <v>9</v>
      </c>
      <c r="D318" t="s">
        <v>55</v>
      </c>
      <c r="E318" t="s">
        <v>27</v>
      </c>
      <c r="F318" s="1">
        <v>41932</v>
      </c>
      <c r="G318">
        <v>13</v>
      </c>
      <c r="H318">
        <v>0</v>
      </c>
      <c r="I318">
        <v>0</v>
      </c>
    </row>
    <row r="319" spans="1:9">
      <c r="A319" t="s">
        <v>14</v>
      </c>
      <c r="B319" t="s">
        <v>41</v>
      </c>
      <c r="C319" t="s">
        <v>9</v>
      </c>
      <c r="D319" t="s">
        <v>55</v>
      </c>
      <c r="E319" t="s">
        <v>27</v>
      </c>
      <c r="F319" s="1">
        <v>41932</v>
      </c>
      <c r="G319">
        <v>13</v>
      </c>
      <c r="H319">
        <v>0</v>
      </c>
      <c r="I319">
        <v>0</v>
      </c>
    </row>
    <row r="320" spans="1:9">
      <c r="A320" t="s">
        <v>14</v>
      </c>
      <c r="B320" t="s">
        <v>41</v>
      </c>
      <c r="C320" t="s">
        <v>9</v>
      </c>
      <c r="D320" t="s">
        <v>55</v>
      </c>
      <c r="E320" t="s">
        <v>27</v>
      </c>
      <c r="F320" s="1">
        <v>41932</v>
      </c>
      <c r="G320">
        <v>13</v>
      </c>
      <c r="H320">
        <v>0</v>
      </c>
      <c r="I320">
        <v>0</v>
      </c>
    </row>
    <row r="321" spans="1:9">
      <c r="A321" t="s">
        <v>14</v>
      </c>
      <c r="B321" t="s">
        <v>41</v>
      </c>
      <c r="C321" t="s">
        <v>9</v>
      </c>
      <c r="D321" t="s">
        <v>55</v>
      </c>
      <c r="E321" t="s">
        <v>27</v>
      </c>
      <c r="F321" s="1">
        <v>41932</v>
      </c>
      <c r="G321">
        <v>13</v>
      </c>
      <c r="H321">
        <v>0</v>
      </c>
      <c r="I321">
        <v>0</v>
      </c>
    </row>
    <row r="322" spans="1:9">
      <c r="A322" t="s">
        <v>14</v>
      </c>
      <c r="B322" t="s">
        <v>41</v>
      </c>
      <c r="C322" t="s">
        <v>9</v>
      </c>
      <c r="D322" t="s">
        <v>55</v>
      </c>
      <c r="E322" t="s">
        <v>27</v>
      </c>
      <c r="F322" s="1">
        <v>41932</v>
      </c>
      <c r="G322">
        <v>13</v>
      </c>
      <c r="H322">
        <v>0</v>
      </c>
      <c r="I322">
        <v>0</v>
      </c>
    </row>
    <row r="323" spans="1:9">
      <c r="A323" t="s">
        <v>14</v>
      </c>
      <c r="B323" t="s">
        <v>41</v>
      </c>
      <c r="C323" t="s">
        <v>9</v>
      </c>
      <c r="D323" t="s">
        <v>55</v>
      </c>
      <c r="E323" t="s">
        <v>27</v>
      </c>
      <c r="F323" s="1">
        <v>41932</v>
      </c>
      <c r="G323">
        <v>13</v>
      </c>
      <c r="H323">
        <v>0</v>
      </c>
      <c r="I323">
        <v>0</v>
      </c>
    </row>
    <row r="324" spans="1:9">
      <c r="A324" t="s">
        <v>14</v>
      </c>
      <c r="B324" t="s">
        <v>41</v>
      </c>
      <c r="C324" t="s">
        <v>9</v>
      </c>
      <c r="D324" t="s">
        <v>55</v>
      </c>
      <c r="E324" t="s">
        <v>27</v>
      </c>
      <c r="F324" s="1">
        <v>41932</v>
      </c>
      <c r="G324">
        <v>13</v>
      </c>
      <c r="H324">
        <v>0</v>
      </c>
      <c r="I324">
        <v>0</v>
      </c>
    </row>
    <row r="325" spans="1:9">
      <c r="A325" t="s">
        <v>14</v>
      </c>
      <c r="B325" t="s">
        <v>41</v>
      </c>
      <c r="C325" t="s">
        <v>9</v>
      </c>
      <c r="D325" t="s">
        <v>55</v>
      </c>
      <c r="E325" t="s">
        <v>27</v>
      </c>
      <c r="F325" s="1">
        <v>41932</v>
      </c>
      <c r="G325">
        <v>16</v>
      </c>
      <c r="H325">
        <v>0</v>
      </c>
      <c r="I325">
        <v>0</v>
      </c>
    </row>
    <row r="326" spans="1:9">
      <c r="A326" t="s">
        <v>14</v>
      </c>
      <c r="B326" t="s">
        <v>41</v>
      </c>
      <c r="C326" t="s">
        <v>9</v>
      </c>
      <c r="D326" t="s">
        <v>55</v>
      </c>
      <c r="E326" t="s">
        <v>27</v>
      </c>
      <c r="F326" s="1">
        <v>41932</v>
      </c>
      <c r="G326">
        <v>16</v>
      </c>
      <c r="H326">
        <v>0</v>
      </c>
      <c r="I326">
        <v>0</v>
      </c>
    </row>
    <row r="327" spans="1:9">
      <c r="A327" t="s">
        <v>14</v>
      </c>
      <c r="B327" t="s">
        <v>41</v>
      </c>
      <c r="C327" t="s">
        <v>9</v>
      </c>
      <c r="D327" t="s">
        <v>55</v>
      </c>
      <c r="E327" t="s">
        <v>27</v>
      </c>
      <c r="F327" s="1">
        <v>41932</v>
      </c>
      <c r="G327">
        <v>16</v>
      </c>
      <c r="H327">
        <v>0</v>
      </c>
      <c r="I327">
        <v>0</v>
      </c>
    </row>
    <row r="328" spans="1:9">
      <c r="A328" t="s">
        <v>14</v>
      </c>
      <c r="B328" t="s">
        <v>41</v>
      </c>
      <c r="C328" t="s">
        <v>9</v>
      </c>
      <c r="D328" t="s">
        <v>55</v>
      </c>
      <c r="E328" t="s">
        <v>27</v>
      </c>
      <c r="F328" s="1">
        <v>41932</v>
      </c>
      <c r="G328">
        <v>16</v>
      </c>
      <c r="H328">
        <v>0</v>
      </c>
      <c r="I328">
        <v>0</v>
      </c>
    </row>
    <row r="329" spans="1:9">
      <c r="A329" t="s">
        <v>14</v>
      </c>
      <c r="B329" t="s">
        <v>41</v>
      </c>
      <c r="C329" t="s">
        <v>9</v>
      </c>
      <c r="D329" t="s">
        <v>55</v>
      </c>
      <c r="E329" t="s">
        <v>27</v>
      </c>
      <c r="F329" s="1">
        <v>41932</v>
      </c>
      <c r="G329">
        <v>16</v>
      </c>
      <c r="H329">
        <v>0</v>
      </c>
      <c r="I329">
        <v>0</v>
      </c>
    </row>
    <row r="330" spans="1:9">
      <c r="A330" t="s">
        <v>14</v>
      </c>
      <c r="B330" t="s">
        <v>41</v>
      </c>
      <c r="C330" t="s">
        <v>16</v>
      </c>
      <c r="D330" t="s">
        <v>35</v>
      </c>
      <c r="E330" t="s">
        <v>27</v>
      </c>
      <c r="F330" s="1">
        <v>41931</v>
      </c>
      <c r="G330">
        <v>17</v>
      </c>
      <c r="H330">
        <v>0</v>
      </c>
      <c r="I330">
        <v>0</v>
      </c>
    </row>
    <row r="331" spans="1:9">
      <c r="A331" t="s">
        <v>14</v>
      </c>
      <c r="B331" t="s">
        <v>41</v>
      </c>
      <c r="C331" t="s">
        <v>16</v>
      </c>
      <c r="D331" t="s">
        <v>35</v>
      </c>
      <c r="E331" t="s">
        <v>27</v>
      </c>
      <c r="F331" s="1">
        <v>41931</v>
      </c>
      <c r="G331">
        <v>17</v>
      </c>
      <c r="H331">
        <v>0</v>
      </c>
      <c r="I331">
        <v>0</v>
      </c>
    </row>
    <row r="332" spans="1:9">
      <c r="A332" t="s">
        <v>14</v>
      </c>
      <c r="B332" t="s">
        <v>41</v>
      </c>
      <c r="C332" t="s">
        <v>16</v>
      </c>
      <c r="D332" t="s">
        <v>35</v>
      </c>
      <c r="E332" t="s">
        <v>27</v>
      </c>
      <c r="F332" s="1">
        <v>41931</v>
      </c>
      <c r="G332">
        <v>17</v>
      </c>
      <c r="H332">
        <v>0</v>
      </c>
      <c r="I332">
        <v>0</v>
      </c>
    </row>
    <row r="333" spans="1:9">
      <c r="A333" t="s">
        <v>14</v>
      </c>
      <c r="B333" t="s">
        <v>41</v>
      </c>
      <c r="C333" t="s">
        <v>16</v>
      </c>
      <c r="D333" t="s">
        <v>35</v>
      </c>
      <c r="E333" t="s">
        <v>27</v>
      </c>
      <c r="F333" s="1">
        <v>41931</v>
      </c>
      <c r="G333">
        <v>17</v>
      </c>
      <c r="H333">
        <v>0</v>
      </c>
      <c r="I333">
        <v>0</v>
      </c>
    </row>
    <row r="334" spans="1:9">
      <c r="A334" t="s">
        <v>14</v>
      </c>
      <c r="B334" t="s">
        <v>41</v>
      </c>
      <c r="C334" t="s">
        <v>16</v>
      </c>
      <c r="D334" t="s">
        <v>55</v>
      </c>
      <c r="E334" t="s">
        <v>27</v>
      </c>
      <c r="F334" s="1">
        <v>41933</v>
      </c>
      <c r="G334">
        <v>24</v>
      </c>
      <c r="H334">
        <v>0</v>
      </c>
      <c r="I334">
        <v>0</v>
      </c>
    </row>
    <row r="335" spans="1:9">
      <c r="A335" t="s">
        <v>14</v>
      </c>
      <c r="B335" t="s">
        <v>41</v>
      </c>
      <c r="C335" t="s">
        <v>16</v>
      </c>
      <c r="D335" t="s">
        <v>55</v>
      </c>
      <c r="E335" t="s">
        <v>27</v>
      </c>
      <c r="F335" s="1">
        <v>41933</v>
      </c>
      <c r="G335">
        <v>24</v>
      </c>
      <c r="H335">
        <v>0</v>
      </c>
      <c r="I335">
        <v>0</v>
      </c>
    </row>
    <row r="336" spans="1:9">
      <c r="A336" t="s">
        <v>14</v>
      </c>
      <c r="B336" t="s">
        <v>41</v>
      </c>
      <c r="C336" t="s">
        <v>16</v>
      </c>
      <c r="D336" t="s">
        <v>55</v>
      </c>
      <c r="E336" t="s">
        <v>27</v>
      </c>
      <c r="F336" s="1">
        <v>41933</v>
      </c>
      <c r="G336">
        <v>24</v>
      </c>
      <c r="H336">
        <v>0</v>
      </c>
      <c r="I336">
        <v>0</v>
      </c>
    </row>
    <row r="337" spans="1:9">
      <c r="A337" t="s">
        <v>14</v>
      </c>
      <c r="B337" t="s">
        <v>41</v>
      </c>
      <c r="C337" t="s">
        <v>16</v>
      </c>
      <c r="D337" t="s">
        <v>55</v>
      </c>
      <c r="E337" t="s">
        <v>27</v>
      </c>
      <c r="F337" s="1">
        <v>41933</v>
      </c>
      <c r="G337">
        <v>24</v>
      </c>
      <c r="H337">
        <v>0</v>
      </c>
      <c r="I337">
        <v>0</v>
      </c>
    </row>
    <row r="338" spans="1:9">
      <c r="A338" t="s">
        <v>14</v>
      </c>
      <c r="B338" t="s">
        <v>41</v>
      </c>
      <c r="C338" t="s">
        <v>16</v>
      </c>
      <c r="D338" t="s">
        <v>55</v>
      </c>
      <c r="E338" t="s">
        <v>27</v>
      </c>
      <c r="F338" s="1">
        <v>41933</v>
      </c>
      <c r="G338">
        <v>20</v>
      </c>
      <c r="H338">
        <v>0</v>
      </c>
      <c r="I338">
        <v>0</v>
      </c>
    </row>
    <row r="339" spans="1:9">
      <c r="A339" t="s">
        <v>14</v>
      </c>
      <c r="B339" t="s">
        <v>41</v>
      </c>
      <c r="C339" t="s">
        <v>16</v>
      </c>
      <c r="D339" t="s">
        <v>55</v>
      </c>
      <c r="E339" t="s">
        <v>27</v>
      </c>
      <c r="F339" s="1">
        <v>41933</v>
      </c>
      <c r="G339">
        <v>20</v>
      </c>
      <c r="H339">
        <v>0</v>
      </c>
      <c r="I339">
        <v>0</v>
      </c>
    </row>
    <row r="340" spans="1:9">
      <c r="A340" t="s">
        <v>14</v>
      </c>
      <c r="B340" t="s">
        <v>41</v>
      </c>
      <c r="C340" t="s">
        <v>16</v>
      </c>
      <c r="D340" t="s">
        <v>55</v>
      </c>
      <c r="E340" t="s">
        <v>27</v>
      </c>
      <c r="F340" s="1">
        <v>41933</v>
      </c>
      <c r="G340">
        <v>21</v>
      </c>
      <c r="H340">
        <v>0</v>
      </c>
      <c r="I340">
        <v>0</v>
      </c>
    </row>
    <row r="341" spans="1:9">
      <c r="A341" t="s">
        <v>14</v>
      </c>
      <c r="B341" t="s">
        <v>41</v>
      </c>
      <c r="C341" t="s">
        <v>16</v>
      </c>
      <c r="D341" t="s">
        <v>55</v>
      </c>
      <c r="E341" t="s">
        <v>27</v>
      </c>
      <c r="F341" s="1">
        <v>41933</v>
      </c>
      <c r="G341">
        <v>21</v>
      </c>
      <c r="H341">
        <v>0</v>
      </c>
      <c r="I341">
        <v>0</v>
      </c>
    </row>
    <row r="342" spans="1:9">
      <c r="A342" t="s">
        <v>14</v>
      </c>
      <c r="B342" t="s">
        <v>41</v>
      </c>
      <c r="C342" t="s">
        <v>16</v>
      </c>
      <c r="D342" t="s">
        <v>55</v>
      </c>
      <c r="E342" t="s">
        <v>27</v>
      </c>
      <c r="F342" s="1">
        <v>41933</v>
      </c>
      <c r="G342">
        <v>21</v>
      </c>
      <c r="H342">
        <v>0</v>
      </c>
      <c r="I342">
        <v>0</v>
      </c>
    </row>
    <row r="343" spans="1:9">
      <c r="A343" t="s">
        <v>14</v>
      </c>
      <c r="B343" t="s">
        <v>41</v>
      </c>
      <c r="C343" t="s">
        <v>16</v>
      </c>
      <c r="D343" t="s">
        <v>55</v>
      </c>
      <c r="E343" t="s">
        <v>27</v>
      </c>
      <c r="F343" s="1">
        <v>41933</v>
      </c>
      <c r="G343">
        <v>21</v>
      </c>
      <c r="H343">
        <v>0</v>
      </c>
      <c r="I343">
        <v>0</v>
      </c>
    </row>
    <row r="344" spans="1:9">
      <c r="A344" t="s">
        <v>14</v>
      </c>
      <c r="B344" t="s">
        <v>41</v>
      </c>
      <c r="C344" t="s">
        <v>16</v>
      </c>
      <c r="D344" t="s">
        <v>55</v>
      </c>
      <c r="E344" t="s">
        <v>27</v>
      </c>
      <c r="F344" s="1">
        <v>41933</v>
      </c>
      <c r="G344">
        <v>21</v>
      </c>
      <c r="H344">
        <v>0</v>
      </c>
      <c r="I344">
        <v>0</v>
      </c>
    </row>
    <row r="345" spans="1:9">
      <c r="A345" t="s">
        <v>14</v>
      </c>
      <c r="B345" t="s">
        <v>21</v>
      </c>
      <c r="C345" t="s">
        <v>9</v>
      </c>
      <c r="D345" t="s">
        <v>29</v>
      </c>
      <c r="E345" t="s">
        <v>27</v>
      </c>
      <c r="F345" s="1">
        <v>41930</v>
      </c>
      <c r="G345">
        <v>14</v>
      </c>
      <c r="H345">
        <v>0</v>
      </c>
      <c r="I345">
        <v>0</v>
      </c>
    </row>
    <row r="346" spans="1:9">
      <c r="A346" t="s">
        <v>14</v>
      </c>
      <c r="B346" t="s">
        <v>21</v>
      </c>
      <c r="C346" t="s">
        <v>9</v>
      </c>
      <c r="D346" t="s">
        <v>29</v>
      </c>
      <c r="E346" t="s">
        <v>27</v>
      </c>
      <c r="F346" s="1">
        <v>41930</v>
      </c>
      <c r="G346">
        <v>21</v>
      </c>
      <c r="H346">
        <v>0</v>
      </c>
      <c r="I346">
        <v>0</v>
      </c>
    </row>
    <row r="347" spans="1:9">
      <c r="A347" t="s">
        <v>14</v>
      </c>
      <c r="B347" t="s">
        <v>21</v>
      </c>
      <c r="C347" t="s">
        <v>9</v>
      </c>
      <c r="D347" t="s">
        <v>29</v>
      </c>
      <c r="E347" t="s">
        <v>27</v>
      </c>
      <c r="F347" s="1">
        <v>41930</v>
      </c>
      <c r="G347">
        <v>21</v>
      </c>
      <c r="H347">
        <v>0</v>
      </c>
      <c r="I347">
        <v>0</v>
      </c>
    </row>
    <row r="348" spans="1:9">
      <c r="A348" t="s">
        <v>14</v>
      </c>
      <c r="B348" t="s">
        <v>21</v>
      </c>
      <c r="C348" t="s">
        <v>9</v>
      </c>
      <c r="D348" t="s">
        <v>29</v>
      </c>
      <c r="E348" t="s">
        <v>27</v>
      </c>
      <c r="F348" s="1">
        <v>41930</v>
      </c>
      <c r="G348">
        <v>21</v>
      </c>
      <c r="H348">
        <v>0</v>
      </c>
      <c r="I348">
        <v>0</v>
      </c>
    </row>
    <row r="349" spans="1:9">
      <c r="A349" t="s">
        <v>14</v>
      </c>
      <c r="B349" t="s">
        <v>21</v>
      </c>
      <c r="C349" t="s">
        <v>9</v>
      </c>
      <c r="D349" t="s">
        <v>29</v>
      </c>
      <c r="E349" t="s">
        <v>27</v>
      </c>
      <c r="F349" s="1">
        <v>41930</v>
      </c>
      <c r="G349">
        <v>22</v>
      </c>
      <c r="H349">
        <v>0</v>
      </c>
      <c r="I349">
        <v>0</v>
      </c>
    </row>
    <row r="350" spans="1:9">
      <c r="A350" t="s">
        <v>14</v>
      </c>
      <c r="B350" t="s">
        <v>21</v>
      </c>
      <c r="C350" t="s">
        <v>9</v>
      </c>
      <c r="D350" t="s">
        <v>29</v>
      </c>
      <c r="E350" t="s">
        <v>27</v>
      </c>
      <c r="F350" s="1">
        <v>41930</v>
      </c>
      <c r="G350">
        <v>22</v>
      </c>
      <c r="H350">
        <v>0</v>
      </c>
      <c r="I350">
        <v>0</v>
      </c>
    </row>
    <row r="351" spans="1:9">
      <c r="A351" t="s">
        <v>14</v>
      </c>
      <c r="B351" t="s">
        <v>21</v>
      </c>
      <c r="C351" t="s">
        <v>9</v>
      </c>
      <c r="D351" t="s">
        <v>29</v>
      </c>
      <c r="E351" t="s">
        <v>27</v>
      </c>
      <c r="F351" s="1">
        <v>41930</v>
      </c>
      <c r="G351">
        <v>22</v>
      </c>
      <c r="H351">
        <v>0</v>
      </c>
      <c r="I351">
        <v>0</v>
      </c>
    </row>
    <row r="352" spans="1:9">
      <c r="A352" t="s">
        <v>14</v>
      </c>
      <c r="B352" t="s">
        <v>21</v>
      </c>
      <c r="C352" t="s">
        <v>9</v>
      </c>
      <c r="D352" t="s">
        <v>29</v>
      </c>
      <c r="E352" t="s">
        <v>27</v>
      </c>
      <c r="F352" s="1">
        <v>41930</v>
      </c>
      <c r="G352">
        <v>22</v>
      </c>
      <c r="H352">
        <v>0</v>
      </c>
      <c r="I352">
        <v>0</v>
      </c>
    </row>
    <row r="353" spans="1:9">
      <c r="A353" t="s">
        <v>14</v>
      </c>
      <c r="B353" t="s">
        <v>21</v>
      </c>
      <c r="C353" t="s">
        <v>9</v>
      </c>
      <c r="D353" t="s">
        <v>29</v>
      </c>
      <c r="E353" t="s">
        <v>27</v>
      </c>
      <c r="F353" s="1">
        <v>41930</v>
      </c>
      <c r="G353">
        <v>22</v>
      </c>
      <c r="H353">
        <v>0</v>
      </c>
      <c r="I353">
        <v>0</v>
      </c>
    </row>
    <row r="354" spans="1:9">
      <c r="A354" t="s">
        <v>14</v>
      </c>
      <c r="B354" t="s">
        <v>21</v>
      </c>
      <c r="C354" t="s">
        <v>9</v>
      </c>
      <c r="D354" t="s">
        <v>29</v>
      </c>
      <c r="E354" t="s">
        <v>27</v>
      </c>
      <c r="F354" s="1">
        <v>41930</v>
      </c>
      <c r="G354">
        <v>22</v>
      </c>
      <c r="H354">
        <v>0</v>
      </c>
      <c r="I354">
        <v>0</v>
      </c>
    </row>
    <row r="355" spans="1:9">
      <c r="A355" t="s">
        <v>14</v>
      </c>
      <c r="B355" t="s">
        <v>21</v>
      </c>
      <c r="C355" t="s">
        <v>9</v>
      </c>
      <c r="D355" t="s">
        <v>29</v>
      </c>
      <c r="E355" t="s">
        <v>27</v>
      </c>
      <c r="F355" s="1">
        <v>41930</v>
      </c>
      <c r="G355">
        <v>22</v>
      </c>
      <c r="H355">
        <v>0</v>
      </c>
      <c r="I355">
        <v>0</v>
      </c>
    </row>
    <row r="356" spans="1:9">
      <c r="A356" t="s">
        <v>14</v>
      </c>
      <c r="B356" t="s">
        <v>21</v>
      </c>
      <c r="C356" t="s">
        <v>9</v>
      </c>
      <c r="D356" t="s">
        <v>29</v>
      </c>
      <c r="E356" t="s">
        <v>27</v>
      </c>
      <c r="F356" s="1">
        <v>41930</v>
      </c>
      <c r="G356">
        <v>22</v>
      </c>
      <c r="H356">
        <v>0</v>
      </c>
      <c r="I356">
        <v>0</v>
      </c>
    </row>
    <row r="357" spans="1:9">
      <c r="A357" t="s">
        <v>14</v>
      </c>
      <c r="B357" t="s">
        <v>21</v>
      </c>
      <c r="C357" t="s">
        <v>9</v>
      </c>
      <c r="D357" t="s">
        <v>29</v>
      </c>
      <c r="E357" t="s">
        <v>27</v>
      </c>
      <c r="F357" s="1">
        <v>41930</v>
      </c>
      <c r="G357">
        <v>22</v>
      </c>
      <c r="H357">
        <v>0</v>
      </c>
      <c r="I357">
        <v>0</v>
      </c>
    </row>
    <row r="358" spans="1:9">
      <c r="A358" t="s">
        <v>14</v>
      </c>
      <c r="B358" t="s">
        <v>21</v>
      </c>
      <c r="C358" t="s">
        <v>9</v>
      </c>
      <c r="D358" t="s">
        <v>29</v>
      </c>
      <c r="E358" t="s">
        <v>27</v>
      </c>
      <c r="F358" s="1">
        <v>41930</v>
      </c>
      <c r="G358">
        <v>22</v>
      </c>
      <c r="H358">
        <v>0</v>
      </c>
      <c r="I358">
        <v>0</v>
      </c>
    </row>
    <row r="359" spans="1:9">
      <c r="A359" t="s">
        <v>14</v>
      </c>
      <c r="B359" t="s">
        <v>21</v>
      </c>
      <c r="C359" t="s">
        <v>9</v>
      </c>
      <c r="D359" t="s">
        <v>35</v>
      </c>
      <c r="E359" t="s">
        <v>27</v>
      </c>
      <c r="F359" s="1">
        <v>41931</v>
      </c>
      <c r="G359">
        <v>20</v>
      </c>
      <c r="H359">
        <v>0</v>
      </c>
      <c r="I359">
        <v>0</v>
      </c>
    </row>
    <row r="360" spans="1:9">
      <c r="A360" t="s">
        <v>14</v>
      </c>
      <c r="B360" t="s">
        <v>21</v>
      </c>
      <c r="C360" t="s">
        <v>9</v>
      </c>
      <c r="D360" t="s">
        <v>35</v>
      </c>
      <c r="E360" t="s">
        <v>27</v>
      </c>
      <c r="F360" s="1">
        <v>41931</v>
      </c>
      <c r="G360">
        <v>20</v>
      </c>
      <c r="H360">
        <v>0</v>
      </c>
      <c r="I360">
        <v>0</v>
      </c>
    </row>
    <row r="361" spans="1:9">
      <c r="A361" t="s">
        <v>14</v>
      </c>
      <c r="B361" t="s">
        <v>21</v>
      </c>
      <c r="C361" t="s">
        <v>9</v>
      </c>
      <c r="D361" t="s">
        <v>18</v>
      </c>
      <c r="E361" t="s">
        <v>27</v>
      </c>
      <c r="F361" s="1">
        <v>41929</v>
      </c>
      <c r="G361">
        <v>23</v>
      </c>
      <c r="H361">
        <v>9</v>
      </c>
      <c r="I361">
        <v>1.9</v>
      </c>
    </row>
    <row r="362" spans="1:9">
      <c r="A362" t="s">
        <v>14</v>
      </c>
      <c r="B362" t="s">
        <v>21</v>
      </c>
      <c r="C362" t="s">
        <v>16</v>
      </c>
      <c r="D362" t="s">
        <v>35</v>
      </c>
      <c r="E362" t="s">
        <v>27</v>
      </c>
      <c r="F362" s="1">
        <v>41930</v>
      </c>
      <c r="G362">
        <v>14</v>
      </c>
      <c r="H362">
        <v>0</v>
      </c>
      <c r="I362">
        <v>0</v>
      </c>
    </row>
    <row r="363" spans="1:9">
      <c r="A363" t="s">
        <v>14</v>
      </c>
      <c r="B363" t="s">
        <v>21</v>
      </c>
      <c r="C363" t="s">
        <v>16</v>
      </c>
      <c r="D363" t="s">
        <v>35</v>
      </c>
      <c r="E363" t="s">
        <v>27</v>
      </c>
      <c r="F363" s="1">
        <v>41930</v>
      </c>
      <c r="G363">
        <v>14</v>
      </c>
      <c r="H363">
        <v>0</v>
      </c>
      <c r="I363">
        <v>0</v>
      </c>
    </row>
    <row r="364" spans="1:9">
      <c r="A364" t="s">
        <v>14</v>
      </c>
      <c r="B364" t="s">
        <v>21</v>
      </c>
      <c r="C364" t="s">
        <v>16</v>
      </c>
      <c r="D364" t="s">
        <v>35</v>
      </c>
      <c r="E364" t="s">
        <v>27</v>
      </c>
      <c r="F364" s="1">
        <v>41930</v>
      </c>
      <c r="G364">
        <v>14</v>
      </c>
      <c r="H364">
        <v>0</v>
      </c>
      <c r="I364">
        <v>0</v>
      </c>
    </row>
    <row r="365" spans="1:9">
      <c r="A365" t="s">
        <v>14</v>
      </c>
      <c r="B365" t="s">
        <v>21</v>
      </c>
      <c r="C365" t="s">
        <v>16</v>
      </c>
      <c r="D365" t="s">
        <v>35</v>
      </c>
      <c r="E365" t="s">
        <v>27</v>
      </c>
      <c r="F365" s="1">
        <v>41930</v>
      </c>
      <c r="G365">
        <v>14</v>
      </c>
      <c r="H365">
        <v>0</v>
      </c>
      <c r="I365">
        <v>0</v>
      </c>
    </row>
    <row r="366" spans="1:9">
      <c r="A366" t="s">
        <v>14</v>
      </c>
      <c r="B366" t="s">
        <v>21</v>
      </c>
      <c r="C366" t="s">
        <v>16</v>
      </c>
      <c r="D366" t="s">
        <v>35</v>
      </c>
      <c r="E366" t="s">
        <v>27</v>
      </c>
      <c r="F366" s="1">
        <v>41930</v>
      </c>
      <c r="G366">
        <v>20</v>
      </c>
      <c r="H366">
        <v>0</v>
      </c>
      <c r="I366">
        <v>0</v>
      </c>
    </row>
    <row r="367" spans="1:9">
      <c r="A367" t="s">
        <v>14</v>
      </c>
      <c r="B367" t="s">
        <v>21</v>
      </c>
      <c r="C367" t="s">
        <v>16</v>
      </c>
      <c r="D367" t="s">
        <v>35</v>
      </c>
      <c r="E367" t="s">
        <v>27</v>
      </c>
      <c r="F367" s="1">
        <v>41930</v>
      </c>
      <c r="G367">
        <v>20</v>
      </c>
      <c r="H367">
        <v>0</v>
      </c>
      <c r="I367">
        <v>0</v>
      </c>
    </row>
    <row r="368" spans="1:9">
      <c r="A368" t="s">
        <v>14</v>
      </c>
      <c r="B368" t="s">
        <v>21</v>
      </c>
      <c r="C368" t="s">
        <v>16</v>
      </c>
      <c r="D368" t="s">
        <v>35</v>
      </c>
      <c r="E368" t="s">
        <v>27</v>
      </c>
      <c r="F368" s="1">
        <v>41930</v>
      </c>
      <c r="G368">
        <v>17</v>
      </c>
      <c r="H368">
        <v>0</v>
      </c>
      <c r="I368">
        <v>0</v>
      </c>
    </row>
    <row r="369" spans="1:9">
      <c r="A369" t="s">
        <v>14</v>
      </c>
      <c r="B369" t="s">
        <v>21</v>
      </c>
      <c r="C369" t="s">
        <v>16</v>
      </c>
      <c r="D369" t="s">
        <v>35</v>
      </c>
      <c r="E369" t="s">
        <v>27</v>
      </c>
      <c r="F369" s="1">
        <v>41930</v>
      </c>
      <c r="G369">
        <v>17</v>
      </c>
      <c r="H369">
        <v>0</v>
      </c>
      <c r="I369">
        <v>0</v>
      </c>
    </row>
    <row r="370" spans="1:9">
      <c r="A370" t="s">
        <v>14</v>
      </c>
      <c r="B370" t="s">
        <v>21</v>
      </c>
      <c r="C370" t="s">
        <v>16</v>
      </c>
      <c r="D370" t="s">
        <v>35</v>
      </c>
      <c r="E370" t="s">
        <v>27</v>
      </c>
      <c r="F370" s="1">
        <v>41930</v>
      </c>
      <c r="G370">
        <v>17</v>
      </c>
      <c r="H370">
        <v>0</v>
      </c>
      <c r="I370">
        <v>0</v>
      </c>
    </row>
    <row r="371" spans="1:9">
      <c r="A371" t="s">
        <v>14</v>
      </c>
      <c r="B371" t="s">
        <v>21</v>
      </c>
      <c r="C371" t="s">
        <v>16</v>
      </c>
      <c r="D371" t="s">
        <v>35</v>
      </c>
      <c r="E371" t="s">
        <v>27</v>
      </c>
      <c r="F371" s="1">
        <v>41930</v>
      </c>
      <c r="G371">
        <v>17</v>
      </c>
      <c r="H371">
        <v>0</v>
      </c>
      <c r="I371">
        <v>0</v>
      </c>
    </row>
    <row r="372" spans="1:9">
      <c r="A372" t="s">
        <v>14</v>
      </c>
      <c r="B372" t="s">
        <v>21</v>
      </c>
      <c r="C372" t="s">
        <v>16</v>
      </c>
      <c r="D372" t="s">
        <v>35</v>
      </c>
      <c r="E372" t="s">
        <v>27</v>
      </c>
      <c r="F372" s="1">
        <v>41931</v>
      </c>
      <c r="G372">
        <v>23</v>
      </c>
      <c r="H372">
        <v>0</v>
      </c>
      <c r="I372">
        <v>0</v>
      </c>
    </row>
    <row r="373" spans="1:9">
      <c r="A373" t="s">
        <v>14</v>
      </c>
      <c r="B373" t="s">
        <v>21</v>
      </c>
      <c r="C373" t="s">
        <v>16</v>
      </c>
      <c r="D373" t="s">
        <v>35</v>
      </c>
      <c r="E373" t="s">
        <v>27</v>
      </c>
      <c r="F373" s="1">
        <v>41931</v>
      </c>
      <c r="G373">
        <v>23</v>
      </c>
      <c r="H373">
        <v>0</v>
      </c>
      <c r="I373">
        <v>0</v>
      </c>
    </row>
    <row r="374" spans="1:9">
      <c r="A374" t="s">
        <v>14</v>
      </c>
      <c r="B374" t="s">
        <v>21</v>
      </c>
      <c r="C374" t="s">
        <v>16</v>
      </c>
      <c r="D374" t="s">
        <v>35</v>
      </c>
      <c r="E374" t="s">
        <v>27</v>
      </c>
      <c r="F374" s="1">
        <v>41931</v>
      </c>
      <c r="G374">
        <v>23</v>
      </c>
      <c r="H374">
        <v>0</v>
      </c>
      <c r="I374">
        <v>0</v>
      </c>
    </row>
    <row r="375" spans="1:9">
      <c r="A375" t="s">
        <v>14</v>
      </c>
      <c r="B375" t="s">
        <v>21</v>
      </c>
      <c r="C375" t="s">
        <v>16</v>
      </c>
      <c r="D375" t="s">
        <v>35</v>
      </c>
      <c r="E375" t="s">
        <v>27</v>
      </c>
      <c r="F375" s="1">
        <v>41931</v>
      </c>
      <c r="G375">
        <v>23</v>
      </c>
      <c r="H375">
        <v>0</v>
      </c>
      <c r="I375">
        <v>0</v>
      </c>
    </row>
    <row r="376" spans="1:9">
      <c r="A376" t="s">
        <v>14</v>
      </c>
      <c r="B376" t="s">
        <v>21</v>
      </c>
      <c r="C376" t="s">
        <v>16</v>
      </c>
      <c r="D376" t="s">
        <v>35</v>
      </c>
      <c r="E376" t="s">
        <v>27</v>
      </c>
      <c r="F376" s="1">
        <v>41931</v>
      </c>
      <c r="G376">
        <v>23</v>
      </c>
      <c r="H376">
        <v>0</v>
      </c>
      <c r="I376">
        <v>0</v>
      </c>
    </row>
    <row r="377" spans="1:9">
      <c r="A377" t="s">
        <v>14</v>
      </c>
      <c r="B377" t="s">
        <v>21</v>
      </c>
      <c r="C377" t="s">
        <v>16</v>
      </c>
      <c r="D377" t="s">
        <v>35</v>
      </c>
      <c r="E377" t="s">
        <v>27</v>
      </c>
      <c r="F377" s="1">
        <v>41931</v>
      </c>
      <c r="G377">
        <v>23</v>
      </c>
      <c r="H377">
        <v>0</v>
      </c>
      <c r="I377">
        <v>0</v>
      </c>
    </row>
    <row r="378" spans="1:9">
      <c r="A378" t="s">
        <v>14</v>
      </c>
      <c r="B378" t="s">
        <v>21</v>
      </c>
      <c r="C378" t="s">
        <v>16</v>
      </c>
      <c r="D378" t="s">
        <v>35</v>
      </c>
      <c r="E378" t="s">
        <v>27</v>
      </c>
      <c r="F378" s="1">
        <v>41931</v>
      </c>
      <c r="G378">
        <v>23</v>
      </c>
      <c r="H378">
        <v>0</v>
      </c>
      <c r="I378">
        <v>0</v>
      </c>
    </row>
    <row r="379" spans="1:9">
      <c r="A379" t="s">
        <v>14</v>
      </c>
      <c r="B379" t="s">
        <v>21</v>
      </c>
      <c r="C379" t="s">
        <v>16</v>
      </c>
      <c r="D379" t="s">
        <v>35</v>
      </c>
      <c r="E379" t="s">
        <v>27</v>
      </c>
      <c r="F379" s="1">
        <v>41931</v>
      </c>
      <c r="G379">
        <v>23</v>
      </c>
      <c r="H379">
        <v>0</v>
      </c>
      <c r="I379">
        <v>0</v>
      </c>
    </row>
    <row r="380" spans="1:9">
      <c r="A380" t="s">
        <v>14</v>
      </c>
      <c r="B380" t="s">
        <v>21</v>
      </c>
      <c r="C380" t="s">
        <v>16</v>
      </c>
      <c r="D380" t="s">
        <v>35</v>
      </c>
      <c r="E380" t="s">
        <v>27</v>
      </c>
      <c r="F380" s="1">
        <v>41931</v>
      </c>
      <c r="G380">
        <v>23</v>
      </c>
      <c r="H380">
        <v>0</v>
      </c>
      <c r="I380">
        <v>0</v>
      </c>
    </row>
    <row r="381" spans="1:9">
      <c r="A381" t="s">
        <v>14</v>
      </c>
      <c r="B381" t="s">
        <v>21</v>
      </c>
      <c r="C381" t="s">
        <v>16</v>
      </c>
      <c r="D381" t="s">
        <v>35</v>
      </c>
      <c r="E381" t="s">
        <v>27</v>
      </c>
      <c r="F381" s="1">
        <v>41931</v>
      </c>
      <c r="G381">
        <v>23</v>
      </c>
      <c r="H381">
        <v>0</v>
      </c>
      <c r="I381">
        <v>0</v>
      </c>
    </row>
    <row r="382" spans="1:9">
      <c r="A382" t="s">
        <v>14</v>
      </c>
      <c r="B382" t="s">
        <v>21</v>
      </c>
      <c r="C382" t="s">
        <v>16</v>
      </c>
      <c r="D382" t="s">
        <v>35</v>
      </c>
      <c r="E382" t="s">
        <v>27</v>
      </c>
      <c r="F382" s="1">
        <v>41931</v>
      </c>
      <c r="G382">
        <v>23</v>
      </c>
      <c r="H382">
        <v>0</v>
      </c>
      <c r="I382">
        <v>0</v>
      </c>
    </row>
    <row r="383" spans="1:9">
      <c r="A383" t="s">
        <v>14</v>
      </c>
      <c r="B383" t="s">
        <v>21</v>
      </c>
      <c r="C383" t="s">
        <v>16</v>
      </c>
      <c r="D383" t="s">
        <v>35</v>
      </c>
      <c r="E383" t="s">
        <v>27</v>
      </c>
      <c r="F383" s="1">
        <v>41931</v>
      </c>
      <c r="G383">
        <v>23</v>
      </c>
      <c r="H383">
        <v>0</v>
      </c>
      <c r="I383">
        <v>0</v>
      </c>
    </row>
    <row r="384" spans="1:9">
      <c r="A384" t="s">
        <v>14</v>
      </c>
      <c r="B384" t="s">
        <v>21</v>
      </c>
      <c r="C384" t="s">
        <v>16</v>
      </c>
      <c r="D384" t="s">
        <v>35</v>
      </c>
      <c r="E384" t="s">
        <v>27</v>
      </c>
      <c r="F384" s="1">
        <v>41931</v>
      </c>
      <c r="G384">
        <v>23</v>
      </c>
      <c r="H384">
        <v>0</v>
      </c>
      <c r="I384">
        <v>0</v>
      </c>
    </row>
    <row r="385" spans="1:9">
      <c r="A385" t="s">
        <v>14</v>
      </c>
      <c r="B385" t="s">
        <v>21</v>
      </c>
      <c r="C385" t="s">
        <v>16</v>
      </c>
      <c r="D385" t="s">
        <v>35</v>
      </c>
      <c r="E385" t="s">
        <v>27</v>
      </c>
      <c r="F385" s="1">
        <v>41930</v>
      </c>
      <c r="G385">
        <v>17</v>
      </c>
      <c r="H385">
        <v>9.4</v>
      </c>
      <c r="I385">
        <v>2</v>
      </c>
    </row>
    <row r="386" spans="1:9">
      <c r="A386" t="s">
        <v>14</v>
      </c>
      <c r="B386" t="s">
        <v>20</v>
      </c>
      <c r="C386" t="s">
        <v>9</v>
      </c>
      <c r="D386" t="s">
        <v>55</v>
      </c>
      <c r="E386" t="s">
        <v>27</v>
      </c>
      <c r="F386" s="1">
        <v>41932</v>
      </c>
      <c r="G386">
        <v>20</v>
      </c>
      <c r="H386">
        <v>0</v>
      </c>
      <c r="I386">
        <v>0</v>
      </c>
    </row>
    <row r="387" spans="1:9">
      <c r="A387" t="s">
        <v>14</v>
      </c>
      <c r="B387" t="s">
        <v>20</v>
      </c>
      <c r="C387" t="s">
        <v>9</v>
      </c>
      <c r="D387" t="s">
        <v>55</v>
      </c>
      <c r="E387" t="s">
        <v>27</v>
      </c>
      <c r="F387" s="1">
        <v>41932</v>
      </c>
      <c r="G387">
        <v>21</v>
      </c>
      <c r="H387">
        <v>0</v>
      </c>
      <c r="I387">
        <v>0</v>
      </c>
    </row>
    <row r="388" spans="1:9">
      <c r="A388" t="s">
        <v>14</v>
      </c>
      <c r="B388" t="s">
        <v>20</v>
      </c>
      <c r="C388" t="s">
        <v>9</v>
      </c>
      <c r="D388" t="s">
        <v>55</v>
      </c>
      <c r="E388" t="s">
        <v>27</v>
      </c>
      <c r="F388" s="1">
        <v>41932</v>
      </c>
      <c r="G388">
        <v>22</v>
      </c>
      <c r="H388">
        <v>0</v>
      </c>
      <c r="I388">
        <v>0</v>
      </c>
    </row>
    <row r="389" spans="1:9">
      <c r="A389" t="s">
        <v>14</v>
      </c>
      <c r="B389" t="s">
        <v>20</v>
      </c>
      <c r="C389" t="s">
        <v>9</v>
      </c>
      <c r="D389" t="s">
        <v>55</v>
      </c>
      <c r="E389" t="s">
        <v>27</v>
      </c>
      <c r="F389" s="1">
        <v>41932</v>
      </c>
      <c r="G389">
        <v>30</v>
      </c>
      <c r="H389">
        <v>0</v>
      </c>
      <c r="I389">
        <v>0</v>
      </c>
    </row>
    <row r="390" spans="1:9">
      <c r="A390" t="s">
        <v>14</v>
      </c>
      <c r="B390" t="s">
        <v>20</v>
      </c>
      <c r="C390" t="s">
        <v>9</v>
      </c>
      <c r="D390" t="s">
        <v>55</v>
      </c>
      <c r="E390" t="s">
        <v>27</v>
      </c>
      <c r="F390" s="1">
        <v>41932</v>
      </c>
      <c r="G390">
        <v>30</v>
      </c>
      <c r="H390">
        <v>0</v>
      </c>
      <c r="I390">
        <v>0</v>
      </c>
    </row>
    <row r="391" spans="1:9">
      <c r="A391" t="s">
        <v>14</v>
      </c>
      <c r="B391" t="s">
        <v>20</v>
      </c>
      <c r="C391" t="s">
        <v>9</v>
      </c>
      <c r="D391" t="s">
        <v>55</v>
      </c>
      <c r="E391" t="s">
        <v>27</v>
      </c>
      <c r="F391" s="1">
        <v>41932</v>
      </c>
      <c r="G391">
        <v>30</v>
      </c>
      <c r="H391">
        <v>0</v>
      </c>
      <c r="I391">
        <v>0</v>
      </c>
    </row>
    <row r="392" spans="1:9">
      <c r="A392" t="s">
        <v>14</v>
      </c>
      <c r="B392" t="s">
        <v>20</v>
      </c>
      <c r="C392" t="s">
        <v>9</v>
      </c>
      <c r="D392" t="s">
        <v>55</v>
      </c>
      <c r="E392" t="s">
        <v>27</v>
      </c>
      <c r="F392" s="1">
        <v>41932</v>
      </c>
      <c r="G392">
        <v>30</v>
      </c>
      <c r="H392">
        <v>0</v>
      </c>
      <c r="I392">
        <v>0</v>
      </c>
    </row>
    <row r="393" spans="1:9">
      <c r="A393" t="s">
        <v>14</v>
      </c>
      <c r="B393" t="s">
        <v>20</v>
      </c>
      <c r="C393" t="s">
        <v>9</v>
      </c>
      <c r="D393" t="s">
        <v>55</v>
      </c>
      <c r="E393" t="s">
        <v>27</v>
      </c>
      <c r="F393" s="1">
        <v>41932</v>
      </c>
      <c r="G393">
        <v>30</v>
      </c>
      <c r="H393">
        <v>0</v>
      </c>
      <c r="I393">
        <v>0</v>
      </c>
    </row>
    <row r="394" spans="1:9">
      <c r="A394" t="s">
        <v>14</v>
      </c>
      <c r="B394" t="s">
        <v>20</v>
      </c>
      <c r="C394" t="s">
        <v>16</v>
      </c>
      <c r="D394" t="s">
        <v>18</v>
      </c>
      <c r="E394" t="s">
        <v>27</v>
      </c>
      <c r="F394" s="1">
        <v>41929</v>
      </c>
      <c r="G394">
        <v>22</v>
      </c>
      <c r="H394">
        <v>0</v>
      </c>
      <c r="I394">
        <v>0</v>
      </c>
    </row>
    <row r="395" spans="1:9">
      <c r="A395" t="s">
        <v>14</v>
      </c>
      <c r="B395" t="s">
        <v>20</v>
      </c>
      <c r="C395" t="s">
        <v>16</v>
      </c>
      <c r="D395" t="s">
        <v>18</v>
      </c>
      <c r="E395" t="s">
        <v>27</v>
      </c>
      <c r="F395" s="1">
        <v>41929</v>
      </c>
      <c r="G395">
        <v>22</v>
      </c>
      <c r="H395">
        <v>0</v>
      </c>
      <c r="I395">
        <v>0</v>
      </c>
    </row>
    <row r="396" spans="1:9">
      <c r="A396" t="s">
        <v>14</v>
      </c>
      <c r="B396" t="s">
        <v>20</v>
      </c>
      <c r="C396" t="s">
        <v>16</v>
      </c>
      <c r="D396" t="s">
        <v>18</v>
      </c>
      <c r="E396" t="s">
        <v>27</v>
      </c>
      <c r="F396" s="1">
        <v>41929</v>
      </c>
      <c r="G396">
        <v>22</v>
      </c>
      <c r="H396">
        <v>0</v>
      </c>
      <c r="I396">
        <v>0</v>
      </c>
    </row>
    <row r="397" spans="1:9">
      <c r="A397" t="s">
        <v>14</v>
      </c>
      <c r="B397" t="s">
        <v>20</v>
      </c>
      <c r="C397" t="s">
        <v>16</v>
      </c>
      <c r="D397" t="s">
        <v>18</v>
      </c>
      <c r="E397" t="s">
        <v>27</v>
      </c>
      <c r="F397" s="1">
        <v>41929</v>
      </c>
      <c r="G397">
        <v>22</v>
      </c>
      <c r="H397">
        <v>0</v>
      </c>
      <c r="I397">
        <v>0</v>
      </c>
    </row>
    <row r="398" spans="1:9">
      <c r="A398" t="s">
        <v>14</v>
      </c>
      <c r="B398" t="s">
        <v>20</v>
      </c>
      <c r="C398" t="s">
        <v>16</v>
      </c>
      <c r="D398" t="s">
        <v>55</v>
      </c>
      <c r="E398" t="s">
        <v>27</v>
      </c>
      <c r="F398" s="1">
        <v>41932</v>
      </c>
      <c r="G398">
        <v>20</v>
      </c>
      <c r="H398">
        <v>0</v>
      </c>
      <c r="I398">
        <v>0</v>
      </c>
    </row>
    <row r="399" spans="1:9">
      <c r="A399" t="s">
        <v>14</v>
      </c>
      <c r="B399" t="s">
        <v>20</v>
      </c>
      <c r="C399" t="s">
        <v>16</v>
      </c>
      <c r="D399" t="s">
        <v>55</v>
      </c>
      <c r="E399" t="s">
        <v>27</v>
      </c>
      <c r="F399" s="1">
        <v>41932</v>
      </c>
      <c r="G399">
        <v>20</v>
      </c>
      <c r="H399">
        <v>0</v>
      </c>
      <c r="I399">
        <v>0</v>
      </c>
    </row>
    <row r="400" spans="1:9">
      <c r="A400" t="s">
        <v>14</v>
      </c>
      <c r="B400" t="s">
        <v>20</v>
      </c>
      <c r="C400" t="s">
        <v>16</v>
      </c>
      <c r="D400" t="s">
        <v>55</v>
      </c>
      <c r="E400" t="s">
        <v>27</v>
      </c>
      <c r="F400" s="1">
        <v>41932</v>
      </c>
      <c r="G400">
        <v>20</v>
      </c>
      <c r="H400">
        <v>0</v>
      </c>
      <c r="I400">
        <v>0</v>
      </c>
    </row>
    <row r="401" spans="1:9">
      <c r="A401" t="s">
        <v>14</v>
      </c>
      <c r="B401" t="s">
        <v>20</v>
      </c>
      <c r="C401" t="s">
        <v>16</v>
      </c>
      <c r="D401" t="s">
        <v>55</v>
      </c>
      <c r="E401" t="s">
        <v>27</v>
      </c>
      <c r="F401" s="1">
        <v>41932</v>
      </c>
      <c r="G401">
        <v>20</v>
      </c>
      <c r="H401">
        <v>0</v>
      </c>
      <c r="I401">
        <v>0</v>
      </c>
    </row>
    <row r="402" spans="1:9">
      <c r="A402" t="s">
        <v>14</v>
      </c>
      <c r="B402" t="s">
        <v>20</v>
      </c>
      <c r="C402" t="s">
        <v>16</v>
      </c>
      <c r="D402" t="s">
        <v>55</v>
      </c>
      <c r="E402" t="s">
        <v>27</v>
      </c>
      <c r="F402" s="1">
        <v>41932</v>
      </c>
      <c r="G402">
        <v>20</v>
      </c>
      <c r="H402">
        <v>0</v>
      </c>
      <c r="I402">
        <v>0</v>
      </c>
    </row>
    <row r="403" spans="1:9">
      <c r="A403" t="s">
        <v>14</v>
      </c>
      <c r="B403" t="s">
        <v>20</v>
      </c>
      <c r="C403" t="s">
        <v>16</v>
      </c>
      <c r="D403" t="s">
        <v>55</v>
      </c>
      <c r="E403" t="s">
        <v>27</v>
      </c>
      <c r="F403" s="1">
        <v>41932</v>
      </c>
      <c r="G403">
        <v>20</v>
      </c>
      <c r="H403">
        <v>0</v>
      </c>
      <c r="I403">
        <v>0</v>
      </c>
    </row>
    <row r="404" spans="1:9">
      <c r="A404" t="s">
        <v>14</v>
      </c>
      <c r="B404" t="s">
        <v>20</v>
      </c>
      <c r="C404" t="s">
        <v>16</v>
      </c>
      <c r="D404" t="s">
        <v>55</v>
      </c>
      <c r="E404" t="s">
        <v>27</v>
      </c>
      <c r="F404" s="1">
        <v>41932</v>
      </c>
      <c r="G404">
        <v>20</v>
      </c>
      <c r="H404">
        <v>0</v>
      </c>
      <c r="I404">
        <v>0</v>
      </c>
    </row>
    <row r="405" spans="1:9">
      <c r="A405" t="s">
        <v>14</v>
      </c>
      <c r="B405" t="s">
        <v>20</v>
      </c>
      <c r="C405" t="s">
        <v>16</v>
      </c>
      <c r="D405" t="s">
        <v>55</v>
      </c>
      <c r="E405" t="s">
        <v>27</v>
      </c>
      <c r="F405" s="1">
        <v>41932</v>
      </c>
      <c r="G405">
        <v>22</v>
      </c>
      <c r="H405">
        <v>0</v>
      </c>
      <c r="I405">
        <v>0</v>
      </c>
    </row>
    <row r="406" spans="1:9">
      <c r="A406" t="s">
        <v>14</v>
      </c>
      <c r="B406" t="s">
        <v>20</v>
      </c>
      <c r="C406" t="s">
        <v>16</v>
      </c>
      <c r="D406" t="s">
        <v>55</v>
      </c>
      <c r="E406" t="s">
        <v>27</v>
      </c>
      <c r="F406" s="1">
        <v>41932</v>
      </c>
      <c r="G406">
        <v>22</v>
      </c>
      <c r="H406">
        <v>0</v>
      </c>
      <c r="I406">
        <v>0</v>
      </c>
    </row>
    <row r="407" spans="1:9">
      <c r="A407" t="s">
        <v>14</v>
      </c>
      <c r="B407" t="s">
        <v>20</v>
      </c>
      <c r="C407" t="s">
        <v>16</v>
      </c>
      <c r="D407" t="s">
        <v>18</v>
      </c>
      <c r="E407" t="s">
        <v>27</v>
      </c>
      <c r="F407" s="1">
        <v>41929</v>
      </c>
      <c r="G407">
        <v>22</v>
      </c>
      <c r="H407">
        <v>8.6999999999999993</v>
      </c>
      <c r="I407">
        <v>2.5</v>
      </c>
    </row>
    <row r="408" spans="1:9">
      <c r="A408" t="s">
        <v>14</v>
      </c>
      <c r="B408" t="s">
        <v>58</v>
      </c>
      <c r="C408" t="s">
        <v>9</v>
      </c>
      <c r="D408" t="s">
        <v>55</v>
      </c>
      <c r="E408" t="s">
        <v>27</v>
      </c>
      <c r="F408" s="1">
        <v>41932</v>
      </c>
      <c r="G408">
        <v>23</v>
      </c>
      <c r="H408">
        <v>0</v>
      </c>
      <c r="I408">
        <v>0</v>
      </c>
    </row>
    <row r="409" spans="1:9">
      <c r="A409" t="s">
        <v>14</v>
      </c>
      <c r="B409" t="s">
        <v>58</v>
      </c>
      <c r="C409" t="s">
        <v>9</v>
      </c>
      <c r="D409" t="s">
        <v>55</v>
      </c>
      <c r="E409" t="s">
        <v>27</v>
      </c>
      <c r="F409" s="1">
        <v>41932</v>
      </c>
      <c r="G409">
        <v>23</v>
      </c>
      <c r="H409">
        <v>0</v>
      </c>
      <c r="I409">
        <v>0</v>
      </c>
    </row>
    <row r="410" spans="1:9">
      <c r="A410" t="s">
        <v>14</v>
      </c>
      <c r="B410" t="s">
        <v>58</v>
      </c>
      <c r="C410" t="s">
        <v>9</v>
      </c>
      <c r="D410" t="s">
        <v>55</v>
      </c>
      <c r="E410" t="s">
        <v>27</v>
      </c>
      <c r="F410" s="1">
        <v>41932</v>
      </c>
      <c r="G410">
        <v>23</v>
      </c>
      <c r="H410">
        <v>0</v>
      </c>
      <c r="I410">
        <v>0</v>
      </c>
    </row>
    <row r="411" spans="1:9">
      <c r="A411" t="s">
        <v>14</v>
      </c>
      <c r="B411" t="s">
        <v>58</v>
      </c>
      <c r="C411" t="s">
        <v>9</v>
      </c>
      <c r="D411" t="s">
        <v>55</v>
      </c>
      <c r="E411" t="s">
        <v>27</v>
      </c>
      <c r="F411" s="1">
        <v>41932</v>
      </c>
      <c r="G411">
        <v>23</v>
      </c>
      <c r="H411">
        <v>0</v>
      </c>
      <c r="I411">
        <v>0</v>
      </c>
    </row>
    <row r="412" spans="1:9">
      <c r="A412" t="s">
        <v>14</v>
      </c>
      <c r="B412" t="s">
        <v>58</v>
      </c>
      <c r="C412" t="s">
        <v>9</v>
      </c>
      <c r="D412" t="s">
        <v>55</v>
      </c>
      <c r="E412" t="s">
        <v>27</v>
      </c>
      <c r="F412" s="1">
        <v>41932</v>
      </c>
      <c r="G412">
        <v>25</v>
      </c>
      <c r="H412">
        <v>0</v>
      </c>
      <c r="I412">
        <v>0</v>
      </c>
    </row>
    <row r="413" spans="1:9">
      <c r="A413" t="s">
        <v>14</v>
      </c>
      <c r="B413" t="s">
        <v>58</v>
      </c>
      <c r="C413" t="s">
        <v>9</v>
      </c>
      <c r="D413" t="s">
        <v>55</v>
      </c>
      <c r="E413" t="s">
        <v>27</v>
      </c>
      <c r="F413" s="1">
        <v>41932</v>
      </c>
      <c r="G413">
        <v>25</v>
      </c>
      <c r="H413">
        <v>0</v>
      </c>
      <c r="I413">
        <v>0</v>
      </c>
    </row>
    <row r="414" spans="1:9">
      <c r="A414" t="s">
        <v>14</v>
      </c>
      <c r="B414" t="s">
        <v>58</v>
      </c>
      <c r="C414" t="s">
        <v>9</v>
      </c>
      <c r="D414" t="s">
        <v>55</v>
      </c>
      <c r="E414" t="s">
        <v>27</v>
      </c>
      <c r="F414" s="1">
        <v>41932</v>
      </c>
      <c r="G414">
        <v>25</v>
      </c>
      <c r="H414">
        <v>0</v>
      </c>
      <c r="I414">
        <v>0</v>
      </c>
    </row>
    <row r="415" spans="1:9">
      <c r="A415" t="s">
        <v>14</v>
      </c>
      <c r="B415" t="s">
        <v>58</v>
      </c>
      <c r="C415" t="s">
        <v>9</v>
      </c>
      <c r="D415" t="s">
        <v>55</v>
      </c>
      <c r="E415" t="s">
        <v>27</v>
      </c>
      <c r="F415" s="1">
        <v>41933</v>
      </c>
      <c r="G415">
        <v>32</v>
      </c>
      <c r="H415">
        <v>0</v>
      </c>
      <c r="I415">
        <v>0</v>
      </c>
    </row>
    <row r="416" spans="1:9">
      <c r="A416" t="s">
        <v>14</v>
      </c>
      <c r="B416" t="s">
        <v>58</v>
      </c>
      <c r="C416" t="s">
        <v>9</v>
      </c>
      <c r="D416" t="s">
        <v>55</v>
      </c>
      <c r="E416" t="s">
        <v>27</v>
      </c>
      <c r="F416" s="1">
        <v>41933</v>
      </c>
      <c r="G416">
        <v>32</v>
      </c>
      <c r="H416">
        <v>0</v>
      </c>
      <c r="I416">
        <v>0</v>
      </c>
    </row>
    <row r="417" spans="1:9">
      <c r="A417" t="s">
        <v>14</v>
      </c>
      <c r="B417" t="s">
        <v>58</v>
      </c>
      <c r="C417" t="s">
        <v>9</v>
      </c>
      <c r="D417" t="s">
        <v>55</v>
      </c>
      <c r="E417" t="s">
        <v>27</v>
      </c>
      <c r="F417" s="1">
        <v>41933</v>
      </c>
      <c r="G417">
        <v>32</v>
      </c>
      <c r="H417">
        <v>0</v>
      </c>
      <c r="I417">
        <v>0</v>
      </c>
    </row>
    <row r="418" spans="1:9">
      <c r="A418" t="s">
        <v>14</v>
      </c>
      <c r="B418" t="s">
        <v>58</v>
      </c>
      <c r="C418" t="s">
        <v>9</v>
      </c>
      <c r="D418" t="s">
        <v>55</v>
      </c>
      <c r="E418" t="s">
        <v>27</v>
      </c>
      <c r="F418" s="1">
        <v>41933</v>
      </c>
      <c r="G418">
        <v>32</v>
      </c>
      <c r="H418">
        <v>0</v>
      </c>
      <c r="I418">
        <v>0</v>
      </c>
    </row>
    <row r="419" spans="1:9">
      <c r="A419" t="s">
        <v>14</v>
      </c>
      <c r="B419" t="s">
        <v>58</v>
      </c>
      <c r="C419" t="s">
        <v>9</v>
      </c>
      <c r="D419" t="s">
        <v>55</v>
      </c>
      <c r="E419" t="s">
        <v>27</v>
      </c>
      <c r="F419" s="1">
        <v>41933</v>
      </c>
      <c r="G419">
        <v>32</v>
      </c>
      <c r="H419">
        <v>0</v>
      </c>
      <c r="I419">
        <v>0</v>
      </c>
    </row>
    <row r="420" spans="1:9">
      <c r="A420" t="s">
        <v>14</v>
      </c>
      <c r="B420" t="s">
        <v>58</v>
      </c>
      <c r="C420" t="s">
        <v>9</v>
      </c>
      <c r="D420" t="s">
        <v>55</v>
      </c>
      <c r="E420" t="s">
        <v>27</v>
      </c>
      <c r="F420" s="1">
        <v>41933</v>
      </c>
      <c r="G420">
        <v>32</v>
      </c>
      <c r="H420">
        <v>0</v>
      </c>
      <c r="I420">
        <v>0</v>
      </c>
    </row>
    <row r="421" spans="1:9">
      <c r="A421" t="s">
        <v>14</v>
      </c>
      <c r="B421" t="s">
        <v>58</v>
      </c>
      <c r="C421" t="s">
        <v>9</v>
      </c>
      <c r="D421" t="s">
        <v>55</v>
      </c>
      <c r="E421" t="s">
        <v>27</v>
      </c>
      <c r="F421" s="1">
        <v>41933</v>
      </c>
      <c r="G421">
        <v>32</v>
      </c>
      <c r="H421">
        <v>0</v>
      </c>
      <c r="I421">
        <v>0</v>
      </c>
    </row>
    <row r="422" spans="1:9">
      <c r="A422" t="s">
        <v>14</v>
      </c>
      <c r="B422" t="s">
        <v>58</v>
      </c>
      <c r="C422" t="s">
        <v>9</v>
      </c>
      <c r="D422" t="s">
        <v>55</v>
      </c>
      <c r="E422" t="s">
        <v>27</v>
      </c>
      <c r="F422" s="1">
        <v>41933</v>
      </c>
      <c r="G422">
        <v>32</v>
      </c>
      <c r="H422">
        <v>0</v>
      </c>
      <c r="I422">
        <v>0</v>
      </c>
    </row>
    <row r="423" spans="1:9">
      <c r="A423" t="s">
        <v>14</v>
      </c>
      <c r="B423" t="s">
        <v>58</v>
      </c>
      <c r="C423" t="s">
        <v>9</v>
      </c>
      <c r="D423" t="s">
        <v>55</v>
      </c>
      <c r="E423" t="s">
        <v>27</v>
      </c>
      <c r="F423" s="1">
        <v>41933</v>
      </c>
      <c r="G423">
        <v>32</v>
      </c>
      <c r="H423">
        <v>0</v>
      </c>
      <c r="I423">
        <v>0</v>
      </c>
    </row>
    <row r="424" spans="1:9">
      <c r="A424" t="s">
        <v>14</v>
      </c>
      <c r="B424" t="s">
        <v>58</v>
      </c>
      <c r="C424" t="s">
        <v>9</v>
      </c>
      <c r="D424" t="s">
        <v>55</v>
      </c>
      <c r="E424" t="s">
        <v>27</v>
      </c>
      <c r="F424" s="1">
        <v>41933</v>
      </c>
      <c r="G424">
        <v>32</v>
      </c>
      <c r="H424">
        <v>0</v>
      </c>
      <c r="I424">
        <v>0</v>
      </c>
    </row>
    <row r="425" spans="1:9">
      <c r="A425" t="s">
        <v>14</v>
      </c>
      <c r="B425" t="s">
        <v>58</v>
      </c>
      <c r="C425" t="s">
        <v>9</v>
      </c>
      <c r="D425" t="s">
        <v>55</v>
      </c>
      <c r="E425" t="s">
        <v>27</v>
      </c>
      <c r="F425" s="1">
        <v>41933</v>
      </c>
      <c r="G425">
        <v>32</v>
      </c>
      <c r="H425">
        <v>0</v>
      </c>
      <c r="I425">
        <v>0</v>
      </c>
    </row>
    <row r="426" spans="1:9">
      <c r="A426" t="s">
        <v>14</v>
      </c>
      <c r="B426" t="s">
        <v>58</v>
      </c>
      <c r="C426" t="s">
        <v>9</v>
      </c>
      <c r="D426" t="s">
        <v>55</v>
      </c>
      <c r="E426" t="s">
        <v>27</v>
      </c>
      <c r="F426" s="1">
        <v>41932</v>
      </c>
      <c r="G426">
        <v>25</v>
      </c>
      <c r="H426">
        <v>13.6</v>
      </c>
      <c r="I426">
        <v>2</v>
      </c>
    </row>
    <row r="427" spans="1:9">
      <c r="A427" t="s">
        <v>14</v>
      </c>
      <c r="B427" t="s">
        <v>58</v>
      </c>
      <c r="C427" t="s">
        <v>9</v>
      </c>
      <c r="D427" t="s">
        <v>55</v>
      </c>
      <c r="E427" t="s">
        <v>27</v>
      </c>
      <c r="F427" s="1">
        <v>41932</v>
      </c>
      <c r="G427">
        <v>29</v>
      </c>
      <c r="H427">
        <v>13.9</v>
      </c>
      <c r="I427">
        <v>3.1</v>
      </c>
    </row>
    <row r="428" spans="1:9">
      <c r="A428" t="s">
        <v>14</v>
      </c>
      <c r="B428" t="s">
        <v>58</v>
      </c>
      <c r="C428" t="s">
        <v>16</v>
      </c>
      <c r="D428" t="s">
        <v>55</v>
      </c>
      <c r="E428" t="s">
        <v>27</v>
      </c>
      <c r="F428" s="1">
        <v>41933</v>
      </c>
      <c r="G428">
        <v>27</v>
      </c>
      <c r="H428">
        <v>0</v>
      </c>
      <c r="I428">
        <v>0</v>
      </c>
    </row>
    <row r="429" spans="1:9">
      <c r="A429" t="s">
        <v>14</v>
      </c>
      <c r="B429" t="s">
        <v>58</v>
      </c>
      <c r="C429" t="s">
        <v>16</v>
      </c>
      <c r="D429" t="s">
        <v>55</v>
      </c>
      <c r="E429" t="s">
        <v>27</v>
      </c>
      <c r="F429" s="1">
        <v>41933</v>
      </c>
      <c r="G429">
        <v>27</v>
      </c>
      <c r="H429">
        <v>0</v>
      </c>
      <c r="I429">
        <v>0</v>
      </c>
    </row>
    <row r="430" spans="1:9">
      <c r="A430" t="s">
        <v>14</v>
      </c>
      <c r="B430" t="s">
        <v>58</v>
      </c>
      <c r="C430" t="s">
        <v>16</v>
      </c>
      <c r="D430" t="s">
        <v>55</v>
      </c>
      <c r="E430" t="s">
        <v>27</v>
      </c>
      <c r="F430" s="1">
        <v>41933</v>
      </c>
      <c r="G430">
        <v>27</v>
      </c>
      <c r="H430">
        <v>0</v>
      </c>
      <c r="I430">
        <v>0</v>
      </c>
    </row>
    <row r="431" spans="1:9">
      <c r="A431" t="s">
        <v>14</v>
      </c>
      <c r="B431" t="s">
        <v>58</v>
      </c>
      <c r="C431" t="s">
        <v>16</v>
      </c>
      <c r="D431" t="s">
        <v>55</v>
      </c>
      <c r="E431" t="s">
        <v>27</v>
      </c>
      <c r="F431" s="1">
        <v>41933</v>
      </c>
      <c r="G431">
        <v>27</v>
      </c>
      <c r="H431">
        <v>0</v>
      </c>
      <c r="I431">
        <v>0</v>
      </c>
    </row>
    <row r="432" spans="1:9">
      <c r="A432" t="s">
        <v>14</v>
      </c>
      <c r="B432" t="s">
        <v>58</v>
      </c>
      <c r="C432" t="s">
        <v>16</v>
      </c>
      <c r="D432" t="s">
        <v>55</v>
      </c>
      <c r="E432" t="s">
        <v>27</v>
      </c>
      <c r="F432" s="1">
        <v>41933</v>
      </c>
      <c r="G432">
        <v>27</v>
      </c>
      <c r="H432">
        <v>0</v>
      </c>
      <c r="I432">
        <v>0</v>
      </c>
    </row>
    <row r="433" spans="1:9">
      <c r="A433" t="s">
        <v>14</v>
      </c>
      <c r="B433" t="s">
        <v>58</v>
      </c>
      <c r="C433" t="s">
        <v>16</v>
      </c>
      <c r="D433" t="s">
        <v>55</v>
      </c>
      <c r="E433" t="s">
        <v>27</v>
      </c>
      <c r="F433" s="1">
        <v>41933</v>
      </c>
      <c r="G433">
        <v>27</v>
      </c>
      <c r="H433">
        <v>0</v>
      </c>
      <c r="I433">
        <v>0</v>
      </c>
    </row>
    <row r="434" spans="1:9">
      <c r="A434" t="s">
        <v>14</v>
      </c>
      <c r="B434" t="s">
        <v>58</v>
      </c>
      <c r="C434" t="s">
        <v>16</v>
      </c>
      <c r="D434" t="s">
        <v>55</v>
      </c>
      <c r="E434" t="s">
        <v>27</v>
      </c>
      <c r="F434" s="1">
        <v>41933</v>
      </c>
      <c r="G434">
        <v>27</v>
      </c>
      <c r="H434">
        <v>0</v>
      </c>
      <c r="I434">
        <v>0</v>
      </c>
    </row>
    <row r="435" spans="1:9">
      <c r="A435" t="s">
        <v>14</v>
      </c>
      <c r="B435" t="s">
        <v>58</v>
      </c>
      <c r="C435" t="s">
        <v>16</v>
      </c>
      <c r="D435" t="s">
        <v>55</v>
      </c>
      <c r="E435" t="s">
        <v>27</v>
      </c>
      <c r="F435" s="1">
        <v>41933</v>
      </c>
      <c r="G435">
        <v>27</v>
      </c>
      <c r="H435">
        <v>0</v>
      </c>
      <c r="I435">
        <v>0</v>
      </c>
    </row>
    <row r="436" spans="1:9">
      <c r="A436" t="s">
        <v>14</v>
      </c>
      <c r="B436" t="s">
        <v>58</v>
      </c>
      <c r="C436" t="s">
        <v>16</v>
      </c>
      <c r="D436" t="s">
        <v>55</v>
      </c>
      <c r="E436" t="s">
        <v>27</v>
      </c>
      <c r="F436" s="1">
        <v>41933</v>
      </c>
      <c r="G436">
        <v>23</v>
      </c>
      <c r="H436">
        <v>0</v>
      </c>
      <c r="I436">
        <v>0</v>
      </c>
    </row>
    <row r="437" spans="1:9">
      <c r="A437" t="s">
        <v>14</v>
      </c>
      <c r="B437" t="s">
        <v>58</v>
      </c>
      <c r="C437" t="s">
        <v>16</v>
      </c>
      <c r="D437" t="s">
        <v>55</v>
      </c>
      <c r="E437" t="s">
        <v>27</v>
      </c>
      <c r="F437" s="1">
        <v>41933</v>
      </c>
      <c r="G437">
        <v>23</v>
      </c>
      <c r="H437">
        <v>0</v>
      </c>
      <c r="I437">
        <v>0</v>
      </c>
    </row>
    <row r="438" spans="1:9">
      <c r="A438" t="s">
        <v>14</v>
      </c>
      <c r="B438" t="s">
        <v>58</v>
      </c>
      <c r="C438" t="s">
        <v>16</v>
      </c>
      <c r="D438" t="s">
        <v>55</v>
      </c>
      <c r="E438" t="s">
        <v>27</v>
      </c>
      <c r="F438" s="1">
        <v>41933</v>
      </c>
      <c r="G438">
        <v>23</v>
      </c>
      <c r="H438">
        <v>0</v>
      </c>
      <c r="I438">
        <v>0</v>
      </c>
    </row>
    <row r="439" spans="1:9">
      <c r="A439" t="s">
        <v>14</v>
      </c>
      <c r="B439" t="s">
        <v>58</v>
      </c>
      <c r="C439" t="s">
        <v>16</v>
      </c>
      <c r="D439" t="s">
        <v>55</v>
      </c>
      <c r="E439" t="s">
        <v>27</v>
      </c>
      <c r="F439" s="1">
        <v>41933</v>
      </c>
      <c r="G439">
        <v>23</v>
      </c>
      <c r="H439">
        <v>0</v>
      </c>
      <c r="I439">
        <v>0</v>
      </c>
    </row>
    <row r="440" spans="1:9">
      <c r="A440" t="s">
        <v>14</v>
      </c>
      <c r="B440" t="s">
        <v>58</v>
      </c>
      <c r="C440" t="s">
        <v>16</v>
      </c>
      <c r="D440" t="s">
        <v>55</v>
      </c>
      <c r="E440" t="s">
        <v>27</v>
      </c>
      <c r="F440" s="1">
        <v>41933</v>
      </c>
      <c r="G440">
        <v>23</v>
      </c>
      <c r="H440">
        <v>0</v>
      </c>
      <c r="I440">
        <v>0</v>
      </c>
    </row>
    <row r="441" spans="1:9">
      <c r="A441" t="s">
        <v>14</v>
      </c>
      <c r="B441" t="s">
        <v>58</v>
      </c>
      <c r="C441" t="s">
        <v>16</v>
      </c>
      <c r="D441" t="s">
        <v>55</v>
      </c>
      <c r="E441" t="s">
        <v>27</v>
      </c>
      <c r="F441" s="1">
        <v>41933</v>
      </c>
      <c r="G441">
        <v>23</v>
      </c>
      <c r="H441">
        <v>0</v>
      </c>
      <c r="I441">
        <v>0</v>
      </c>
    </row>
    <row r="442" spans="1:9">
      <c r="A442" t="s">
        <v>14</v>
      </c>
      <c r="B442" t="s">
        <v>58</v>
      </c>
      <c r="C442" t="s">
        <v>16</v>
      </c>
      <c r="D442" t="s">
        <v>55</v>
      </c>
      <c r="E442" t="s">
        <v>27</v>
      </c>
      <c r="F442" s="1">
        <v>41933</v>
      </c>
      <c r="G442">
        <v>23</v>
      </c>
      <c r="H442">
        <v>0</v>
      </c>
      <c r="I442">
        <v>0</v>
      </c>
    </row>
    <row r="443" spans="1:9">
      <c r="A443" t="s">
        <v>14</v>
      </c>
      <c r="B443" t="s">
        <v>58</v>
      </c>
      <c r="C443" t="s">
        <v>16</v>
      </c>
      <c r="D443" t="s">
        <v>55</v>
      </c>
      <c r="E443" t="s">
        <v>27</v>
      </c>
      <c r="F443" s="1">
        <v>41933</v>
      </c>
      <c r="G443">
        <v>23</v>
      </c>
      <c r="H443">
        <v>0</v>
      </c>
      <c r="I443">
        <v>0</v>
      </c>
    </row>
    <row r="444" spans="1:9">
      <c r="A444" t="s">
        <v>14</v>
      </c>
      <c r="B444" t="s">
        <v>58</v>
      </c>
      <c r="C444" t="s">
        <v>16</v>
      </c>
      <c r="D444" t="s">
        <v>55</v>
      </c>
      <c r="E444" t="s">
        <v>27</v>
      </c>
      <c r="F444" s="1">
        <v>41932</v>
      </c>
      <c r="G444">
        <v>32</v>
      </c>
      <c r="H444">
        <v>16.5</v>
      </c>
      <c r="I444">
        <v>3.4</v>
      </c>
    </row>
    <row r="445" spans="1:9">
      <c r="A445" t="s">
        <v>14</v>
      </c>
      <c r="B445" t="s">
        <v>15</v>
      </c>
      <c r="C445" t="s">
        <v>9</v>
      </c>
      <c r="D445" t="s">
        <v>6</v>
      </c>
      <c r="E445" t="s">
        <v>27</v>
      </c>
      <c r="F445" s="1">
        <v>41922</v>
      </c>
      <c r="G445">
        <v>22</v>
      </c>
      <c r="H445">
        <v>0</v>
      </c>
      <c r="I445">
        <v>0</v>
      </c>
    </row>
    <row r="446" spans="1:9">
      <c r="A446" t="s">
        <v>14</v>
      </c>
      <c r="B446" t="s">
        <v>15</v>
      </c>
      <c r="C446" t="s">
        <v>9</v>
      </c>
      <c r="D446" t="s">
        <v>6</v>
      </c>
      <c r="E446" t="s">
        <v>27</v>
      </c>
      <c r="F446" s="1">
        <v>41922</v>
      </c>
      <c r="G446">
        <v>22</v>
      </c>
      <c r="H446">
        <v>0</v>
      </c>
      <c r="I446">
        <v>0</v>
      </c>
    </row>
    <row r="447" spans="1:9">
      <c r="A447" t="s">
        <v>14</v>
      </c>
      <c r="B447" t="s">
        <v>15</v>
      </c>
      <c r="C447" t="s">
        <v>9</v>
      </c>
      <c r="D447" t="s">
        <v>6</v>
      </c>
      <c r="E447" t="s">
        <v>27</v>
      </c>
      <c r="F447" s="1">
        <v>41922</v>
      </c>
      <c r="G447">
        <v>22</v>
      </c>
      <c r="H447">
        <v>0</v>
      </c>
      <c r="I447">
        <v>0</v>
      </c>
    </row>
    <row r="448" spans="1:9">
      <c r="A448" t="s">
        <v>14</v>
      </c>
      <c r="B448" t="s">
        <v>15</v>
      </c>
      <c r="C448" t="s">
        <v>9</v>
      </c>
      <c r="D448" t="s">
        <v>29</v>
      </c>
      <c r="E448" t="s">
        <v>27</v>
      </c>
      <c r="F448" s="1">
        <v>41930</v>
      </c>
      <c r="G448">
        <v>22</v>
      </c>
      <c r="H448">
        <v>0</v>
      </c>
      <c r="I448">
        <v>0</v>
      </c>
    </row>
    <row r="449" spans="1:9">
      <c r="A449" t="s">
        <v>14</v>
      </c>
      <c r="B449" t="s">
        <v>15</v>
      </c>
      <c r="C449" t="s">
        <v>9</v>
      </c>
      <c r="D449" t="s">
        <v>29</v>
      </c>
      <c r="E449" t="s">
        <v>27</v>
      </c>
      <c r="F449" s="1">
        <v>41930</v>
      </c>
      <c r="G449">
        <v>22</v>
      </c>
      <c r="H449">
        <v>0</v>
      </c>
      <c r="I449">
        <v>0</v>
      </c>
    </row>
    <row r="450" spans="1:9">
      <c r="A450" t="s">
        <v>14</v>
      </c>
      <c r="B450" t="s">
        <v>15</v>
      </c>
      <c r="C450" t="s">
        <v>9</v>
      </c>
      <c r="D450" t="s">
        <v>35</v>
      </c>
      <c r="E450" t="s">
        <v>27</v>
      </c>
      <c r="F450" s="1">
        <v>41931</v>
      </c>
      <c r="G450">
        <v>12</v>
      </c>
      <c r="H450">
        <v>0</v>
      </c>
      <c r="I450">
        <v>0</v>
      </c>
    </row>
    <row r="451" spans="1:9">
      <c r="A451" t="s">
        <v>14</v>
      </c>
      <c r="B451" t="s">
        <v>15</v>
      </c>
      <c r="C451" t="s">
        <v>9</v>
      </c>
      <c r="D451" t="s">
        <v>55</v>
      </c>
      <c r="E451" t="s">
        <v>27</v>
      </c>
      <c r="F451" s="1">
        <v>41932</v>
      </c>
      <c r="G451">
        <v>17</v>
      </c>
      <c r="H451">
        <v>0</v>
      </c>
      <c r="I451">
        <v>0</v>
      </c>
    </row>
    <row r="452" spans="1:9">
      <c r="A452" t="s">
        <v>14</v>
      </c>
      <c r="B452" t="s">
        <v>15</v>
      </c>
      <c r="C452" t="s">
        <v>9</v>
      </c>
      <c r="D452" t="s">
        <v>55</v>
      </c>
      <c r="E452" t="s">
        <v>27</v>
      </c>
      <c r="F452" s="1">
        <v>41932</v>
      </c>
      <c r="G452">
        <v>17</v>
      </c>
      <c r="H452">
        <v>0</v>
      </c>
      <c r="I452">
        <v>0</v>
      </c>
    </row>
    <row r="453" spans="1:9">
      <c r="A453" t="s">
        <v>14</v>
      </c>
      <c r="B453" t="s">
        <v>15</v>
      </c>
      <c r="C453" t="s">
        <v>9</v>
      </c>
      <c r="D453" t="s">
        <v>55</v>
      </c>
      <c r="E453" t="s">
        <v>27</v>
      </c>
      <c r="F453" s="1">
        <v>41933</v>
      </c>
      <c r="G453">
        <v>17</v>
      </c>
      <c r="H453">
        <v>0</v>
      </c>
      <c r="I453">
        <v>0</v>
      </c>
    </row>
    <row r="454" spans="1:9">
      <c r="A454" t="s">
        <v>14</v>
      </c>
      <c r="B454" t="s">
        <v>15</v>
      </c>
      <c r="C454" t="s">
        <v>9</v>
      </c>
      <c r="D454" t="s">
        <v>55</v>
      </c>
      <c r="E454" t="s">
        <v>27</v>
      </c>
      <c r="F454" s="1">
        <v>41933</v>
      </c>
      <c r="G454">
        <v>17</v>
      </c>
      <c r="H454">
        <v>0</v>
      </c>
      <c r="I454">
        <v>0</v>
      </c>
    </row>
    <row r="455" spans="1:9">
      <c r="A455" t="s">
        <v>14</v>
      </c>
      <c r="B455" t="s">
        <v>15</v>
      </c>
      <c r="C455" t="s">
        <v>9</v>
      </c>
      <c r="D455" t="s">
        <v>55</v>
      </c>
      <c r="E455" t="s">
        <v>27</v>
      </c>
      <c r="F455" s="1">
        <v>41933</v>
      </c>
      <c r="G455">
        <v>17</v>
      </c>
      <c r="H455">
        <v>0</v>
      </c>
      <c r="I455">
        <v>0</v>
      </c>
    </row>
    <row r="456" spans="1:9">
      <c r="A456" t="s">
        <v>14</v>
      </c>
      <c r="B456" t="s">
        <v>15</v>
      </c>
      <c r="C456" t="s">
        <v>9</v>
      </c>
      <c r="D456" t="s">
        <v>55</v>
      </c>
      <c r="E456" t="s">
        <v>27</v>
      </c>
      <c r="F456" s="1">
        <v>41933</v>
      </c>
      <c r="G456">
        <v>17</v>
      </c>
      <c r="H456">
        <v>0</v>
      </c>
      <c r="I456">
        <v>0</v>
      </c>
    </row>
    <row r="457" spans="1:9">
      <c r="A457" t="s">
        <v>14</v>
      </c>
      <c r="B457" t="s">
        <v>15</v>
      </c>
      <c r="C457" t="s">
        <v>9</v>
      </c>
      <c r="D457" t="s">
        <v>55</v>
      </c>
      <c r="E457" t="s">
        <v>27</v>
      </c>
      <c r="F457" s="1">
        <v>41933</v>
      </c>
      <c r="G457">
        <v>17</v>
      </c>
      <c r="H457">
        <v>0</v>
      </c>
      <c r="I457">
        <v>0</v>
      </c>
    </row>
    <row r="458" spans="1:9">
      <c r="A458" t="s">
        <v>14</v>
      </c>
      <c r="B458" t="s">
        <v>15</v>
      </c>
      <c r="C458" t="s">
        <v>9</v>
      </c>
      <c r="D458" t="s">
        <v>55</v>
      </c>
      <c r="E458" t="s">
        <v>27</v>
      </c>
      <c r="F458" s="1">
        <v>41933</v>
      </c>
      <c r="G458">
        <v>17</v>
      </c>
      <c r="H458">
        <v>0</v>
      </c>
      <c r="I458">
        <v>0</v>
      </c>
    </row>
    <row r="459" spans="1:9">
      <c r="A459" t="s">
        <v>14</v>
      </c>
      <c r="B459" t="s">
        <v>15</v>
      </c>
      <c r="C459" t="s">
        <v>9</v>
      </c>
      <c r="D459" t="s">
        <v>55</v>
      </c>
      <c r="E459" t="s">
        <v>27</v>
      </c>
      <c r="F459" s="1">
        <v>41933</v>
      </c>
      <c r="G459">
        <v>17</v>
      </c>
      <c r="H459">
        <v>0</v>
      </c>
      <c r="I459">
        <v>0</v>
      </c>
    </row>
    <row r="460" spans="1:9">
      <c r="A460" t="s">
        <v>14</v>
      </c>
      <c r="B460" t="s">
        <v>15</v>
      </c>
      <c r="C460" t="s">
        <v>9</v>
      </c>
      <c r="D460" t="s">
        <v>55</v>
      </c>
      <c r="E460" t="s">
        <v>27</v>
      </c>
      <c r="F460" s="1">
        <v>41933</v>
      </c>
      <c r="G460">
        <v>24</v>
      </c>
      <c r="H460">
        <v>0</v>
      </c>
      <c r="I460">
        <v>0</v>
      </c>
    </row>
    <row r="461" spans="1:9">
      <c r="A461" t="s">
        <v>14</v>
      </c>
      <c r="B461" t="s">
        <v>15</v>
      </c>
      <c r="C461" t="s">
        <v>9</v>
      </c>
      <c r="D461" t="s">
        <v>55</v>
      </c>
      <c r="E461" t="s">
        <v>27</v>
      </c>
      <c r="F461" s="1">
        <v>41933</v>
      </c>
      <c r="G461">
        <v>24</v>
      </c>
      <c r="H461">
        <v>0</v>
      </c>
      <c r="I461">
        <v>0</v>
      </c>
    </row>
    <row r="462" spans="1:9">
      <c r="A462" t="s">
        <v>14</v>
      </c>
      <c r="B462" t="s">
        <v>15</v>
      </c>
      <c r="C462" t="s">
        <v>9</v>
      </c>
      <c r="D462" t="s">
        <v>55</v>
      </c>
      <c r="E462" t="s">
        <v>27</v>
      </c>
      <c r="F462" s="1">
        <v>41933</v>
      </c>
      <c r="G462">
        <v>24</v>
      </c>
      <c r="H462">
        <v>0</v>
      </c>
      <c r="I462">
        <v>0</v>
      </c>
    </row>
    <row r="463" spans="1:9">
      <c r="A463" t="s">
        <v>14</v>
      </c>
      <c r="B463" t="s">
        <v>15</v>
      </c>
      <c r="C463" t="s">
        <v>9</v>
      </c>
      <c r="D463" t="s">
        <v>55</v>
      </c>
      <c r="E463" t="s">
        <v>27</v>
      </c>
      <c r="F463" s="1">
        <v>41933</v>
      </c>
      <c r="G463">
        <v>24</v>
      </c>
      <c r="H463">
        <v>0</v>
      </c>
      <c r="I463">
        <v>0</v>
      </c>
    </row>
    <row r="464" spans="1:9">
      <c r="A464" t="s">
        <v>14</v>
      </c>
      <c r="B464" t="s">
        <v>15</v>
      </c>
      <c r="C464" t="s">
        <v>9</v>
      </c>
      <c r="D464" t="s">
        <v>55</v>
      </c>
      <c r="E464" t="s">
        <v>27</v>
      </c>
      <c r="F464" s="1">
        <v>41933</v>
      </c>
      <c r="G464">
        <v>30</v>
      </c>
      <c r="H464">
        <v>0</v>
      </c>
      <c r="I464">
        <v>0</v>
      </c>
    </row>
    <row r="465" spans="1:9">
      <c r="A465" t="s">
        <v>14</v>
      </c>
      <c r="B465" t="s">
        <v>15</v>
      </c>
      <c r="C465" t="s">
        <v>9</v>
      </c>
      <c r="D465" t="s">
        <v>55</v>
      </c>
      <c r="E465" t="s">
        <v>27</v>
      </c>
      <c r="F465" s="1">
        <v>41933</v>
      </c>
      <c r="G465">
        <v>30</v>
      </c>
      <c r="H465">
        <v>0</v>
      </c>
      <c r="I465">
        <v>0</v>
      </c>
    </row>
    <row r="466" spans="1:9">
      <c r="A466" t="s">
        <v>14</v>
      </c>
      <c r="B466" t="s">
        <v>15</v>
      </c>
      <c r="C466" t="s">
        <v>9</v>
      </c>
      <c r="D466" t="s">
        <v>55</v>
      </c>
      <c r="E466" t="s">
        <v>27</v>
      </c>
      <c r="F466" s="1">
        <v>41933</v>
      </c>
      <c r="G466">
        <v>30</v>
      </c>
      <c r="H466">
        <v>0</v>
      </c>
      <c r="I466">
        <v>0</v>
      </c>
    </row>
    <row r="467" spans="1:9">
      <c r="A467" t="s">
        <v>14</v>
      </c>
      <c r="B467" t="s">
        <v>15</v>
      </c>
      <c r="C467" t="s">
        <v>9</v>
      </c>
      <c r="D467" t="s">
        <v>55</v>
      </c>
      <c r="E467" t="s">
        <v>27</v>
      </c>
      <c r="F467" s="1">
        <v>41933</v>
      </c>
      <c r="G467">
        <v>30</v>
      </c>
      <c r="H467">
        <v>0</v>
      </c>
      <c r="I467">
        <v>0</v>
      </c>
    </row>
    <row r="468" spans="1:9">
      <c r="A468" t="s">
        <v>14</v>
      </c>
      <c r="B468" t="s">
        <v>15</v>
      </c>
      <c r="C468" t="s">
        <v>9</v>
      </c>
      <c r="D468" t="s">
        <v>55</v>
      </c>
      <c r="E468" t="s">
        <v>27</v>
      </c>
      <c r="F468" s="1">
        <v>41933</v>
      </c>
      <c r="G468">
        <v>30</v>
      </c>
      <c r="H468">
        <v>0</v>
      </c>
      <c r="I468">
        <v>0</v>
      </c>
    </row>
    <row r="469" spans="1:9">
      <c r="A469" t="s">
        <v>14</v>
      </c>
      <c r="B469" t="s">
        <v>15</v>
      </c>
      <c r="C469" t="s">
        <v>9</v>
      </c>
      <c r="D469" t="s">
        <v>55</v>
      </c>
      <c r="E469" t="s">
        <v>27</v>
      </c>
      <c r="F469" s="1">
        <v>41933</v>
      </c>
      <c r="G469">
        <v>30</v>
      </c>
      <c r="H469">
        <v>0</v>
      </c>
      <c r="I469">
        <v>0</v>
      </c>
    </row>
    <row r="470" spans="1:9">
      <c r="A470" t="s">
        <v>14</v>
      </c>
      <c r="B470" t="s">
        <v>15</v>
      </c>
      <c r="C470" t="s">
        <v>9</v>
      </c>
      <c r="D470" t="s">
        <v>55</v>
      </c>
      <c r="E470" t="s">
        <v>27</v>
      </c>
      <c r="F470" s="1">
        <v>41933</v>
      </c>
      <c r="G470">
        <v>30</v>
      </c>
      <c r="H470">
        <v>0</v>
      </c>
      <c r="I470">
        <v>0</v>
      </c>
    </row>
    <row r="471" spans="1:9">
      <c r="A471" t="s">
        <v>14</v>
      </c>
      <c r="B471" t="s">
        <v>15</v>
      </c>
      <c r="C471" t="s">
        <v>9</v>
      </c>
      <c r="D471" t="s">
        <v>55</v>
      </c>
      <c r="E471" t="s">
        <v>27</v>
      </c>
      <c r="F471" s="1">
        <v>41933</v>
      </c>
      <c r="G471">
        <v>30</v>
      </c>
      <c r="H471">
        <v>0</v>
      </c>
      <c r="I471">
        <v>0</v>
      </c>
    </row>
    <row r="472" spans="1:9">
      <c r="A472" t="s">
        <v>14</v>
      </c>
      <c r="B472" t="s">
        <v>15</v>
      </c>
      <c r="C472" t="s">
        <v>9</v>
      </c>
      <c r="D472" t="s">
        <v>55</v>
      </c>
      <c r="E472" t="s">
        <v>27</v>
      </c>
      <c r="F472" s="1">
        <v>41933</v>
      </c>
      <c r="G472">
        <v>30</v>
      </c>
      <c r="H472">
        <v>0</v>
      </c>
      <c r="I472">
        <v>0</v>
      </c>
    </row>
    <row r="473" spans="1:9">
      <c r="A473" t="s">
        <v>14</v>
      </c>
      <c r="B473" t="s">
        <v>15</v>
      </c>
      <c r="C473" t="s">
        <v>9</v>
      </c>
      <c r="D473" t="s">
        <v>55</v>
      </c>
      <c r="E473" t="s">
        <v>27</v>
      </c>
      <c r="F473" s="1">
        <v>41933</v>
      </c>
      <c r="G473">
        <v>30</v>
      </c>
      <c r="H473">
        <v>0</v>
      </c>
      <c r="I473">
        <v>0</v>
      </c>
    </row>
    <row r="474" spans="1:9">
      <c r="A474" t="s">
        <v>14</v>
      </c>
      <c r="B474" t="s">
        <v>15</v>
      </c>
      <c r="C474" t="s">
        <v>9</v>
      </c>
      <c r="D474" t="s">
        <v>55</v>
      </c>
      <c r="E474" t="s">
        <v>27</v>
      </c>
      <c r="F474" s="1">
        <v>41933</v>
      </c>
      <c r="G474">
        <v>30</v>
      </c>
      <c r="H474">
        <v>0</v>
      </c>
      <c r="I474">
        <v>0</v>
      </c>
    </row>
    <row r="475" spans="1:9">
      <c r="A475" t="s">
        <v>14</v>
      </c>
      <c r="B475" t="s">
        <v>15</v>
      </c>
      <c r="C475" t="s">
        <v>9</v>
      </c>
      <c r="D475" t="s">
        <v>55</v>
      </c>
      <c r="E475" t="s">
        <v>27</v>
      </c>
      <c r="F475" s="1">
        <v>41933</v>
      </c>
      <c r="G475">
        <v>30</v>
      </c>
      <c r="H475">
        <v>7.3</v>
      </c>
      <c r="I475">
        <v>2.6</v>
      </c>
    </row>
    <row r="476" spans="1:9">
      <c r="A476" t="s">
        <v>14</v>
      </c>
      <c r="B476" t="s">
        <v>15</v>
      </c>
      <c r="C476" t="s">
        <v>9</v>
      </c>
      <c r="D476" t="s">
        <v>55</v>
      </c>
      <c r="E476" t="s">
        <v>27</v>
      </c>
      <c r="F476" s="1">
        <v>41933</v>
      </c>
      <c r="G476">
        <v>30</v>
      </c>
      <c r="H476">
        <v>7.8</v>
      </c>
      <c r="I476">
        <v>2.7</v>
      </c>
    </row>
    <row r="477" spans="1:9">
      <c r="A477" t="s">
        <v>14</v>
      </c>
      <c r="B477" t="s">
        <v>15</v>
      </c>
      <c r="C477" t="s">
        <v>9</v>
      </c>
      <c r="D477" t="s">
        <v>55</v>
      </c>
      <c r="E477" t="s">
        <v>27</v>
      </c>
      <c r="F477" s="1">
        <v>41933</v>
      </c>
      <c r="G477">
        <v>17</v>
      </c>
      <c r="H477">
        <v>9.6</v>
      </c>
      <c r="I477">
        <v>2.2999999999999998</v>
      </c>
    </row>
    <row r="478" spans="1:9">
      <c r="A478" t="s">
        <v>14</v>
      </c>
      <c r="B478" t="s">
        <v>15</v>
      </c>
      <c r="C478" t="s">
        <v>9</v>
      </c>
      <c r="D478" t="s">
        <v>18</v>
      </c>
      <c r="E478" t="s">
        <v>27</v>
      </c>
      <c r="F478" s="1">
        <v>41929</v>
      </c>
      <c r="G478">
        <v>26</v>
      </c>
      <c r="H478">
        <v>9.6999999999999993</v>
      </c>
      <c r="I478">
        <v>4.7</v>
      </c>
    </row>
    <row r="479" spans="1:9">
      <c r="A479" t="s">
        <v>14</v>
      </c>
      <c r="B479" t="s">
        <v>15</v>
      </c>
      <c r="C479" t="s">
        <v>9</v>
      </c>
      <c r="D479" t="s">
        <v>29</v>
      </c>
      <c r="E479" t="s">
        <v>27</v>
      </c>
      <c r="F479" s="1">
        <v>41930</v>
      </c>
      <c r="G479">
        <v>23</v>
      </c>
      <c r="H479">
        <v>10</v>
      </c>
      <c r="I479">
        <v>3.6</v>
      </c>
    </row>
    <row r="480" spans="1:9">
      <c r="A480" t="s">
        <v>14</v>
      </c>
      <c r="B480" t="s">
        <v>15</v>
      </c>
      <c r="C480" t="s">
        <v>9</v>
      </c>
      <c r="D480" t="s">
        <v>6</v>
      </c>
      <c r="E480" t="s">
        <v>27</v>
      </c>
      <c r="F480" s="1">
        <v>41922</v>
      </c>
      <c r="G480">
        <v>23</v>
      </c>
      <c r="H480">
        <v>10.3</v>
      </c>
      <c r="I480">
        <v>6</v>
      </c>
    </row>
    <row r="481" spans="1:9">
      <c r="A481" t="s">
        <v>14</v>
      </c>
      <c r="B481" t="s">
        <v>15</v>
      </c>
      <c r="C481" t="s">
        <v>9</v>
      </c>
      <c r="D481" t="s">
        <v>29</v>
      </c>
      <c r="E481" t="s">
        <v>27</v>
      </c>
      <c r="F481" s="1">
        <v>41930</v>
      </c>
      <c r="G481">
        <v>20</v>
      </c>
      <c r="H481">
        <v>10.9</v>
      </c>
      <c r="I481">
        <v>2.8</v>
      </c>
    </row>
    <row r="482" spans="1:9">
      <c r="A482" t="s">
        <v>14</v>
      </c>
      <c r="B482" t="s">
        <v>15</v>
      </c>
      <c r="C482" t="s">
        <v>9</v>
      </c>
      <c r="D482" t="s">
        <v>28</v>
      </c>
      <c r="E482" t="s">
        <v>27</v>
      </c>
      <c r="F482" s="1">
        <v>41929</v>
      </c>
      <c r="G482">
        <v>23</v>
      </c>
      <c r="H482">
        <v>11</v>
      </c>
      <c r="I482">
        <v>3.2</v>
      </c>
    </row>
    <row r="483" spans="1:9">
      <c r="A483" t="s">
        <v>14</v>
      </c>
      <c r="B483" t="s">
        <v>15</v>
      </c>
      <c r="C483" t="s">
        <v>9</v>
      </c>
      <c r="D483" t="s">
        <v>28</v>
      </c>
      <c r="E483" t="s">
        <v>27</v>
      </c>
      <c r="F483" s="1">
        <v>41929</v>
      </c>
      <c r="G483">
        <v>24</v>
      </c>
      <c r="H483">
        <v>11</v>
      </c>
      <c r="I483">
        <v>2</v>
      </c>
    </row>
    <row r="484" spans="1:9">
      <c r="A484" t="s">
        <v>14</v>
      </c>
      <c r="B484" t="s">
        <v>15</v>
      </c>
      <c r="C484" t="s">
        <v>9</v>
      </c>
      <c r="D484" t="s">
        <v>29</v>
      </c>
      <c r="E484" t="s">
        <v>27</v>
      </c>
      <c r="F484" s="1">
        <v>41930</v>
      </c>
      <c r="G484">
        <v>23</v>
      </c>
      <c r="H484">
        <v>11.1</v>
      </c>
      <c r="I484">
        <v>2.9</v>
      </c>
    </row>
    <row r="485" spans="1:9">
      <c r="A485" t="s">
        <v>14</v>
      </c>
      <c r="B485" t="s">
        <v>15</v>
      </c>
      <c r="C485" t="s">
        <v>9</v>
      </c>
      <c r="D485" t="s">
        <v>29</v>
      </c>
      <c r="E485" t="s">
        <v>27</v>
      </c>
      <c r="F485" s="1">
        <v>41930</v>
      </c>
      <c r="G485">
        <v>21</v>
      </c>
      <c r="H485">
        <v>11.3</v>
      </c>
      <c r="I485">
        <v>2.2000000000000002</v>
      </c>
    </row>
    <row r="486" spans="1:9">
      <c r="A486" t="s">
        <v>14</v>
      </c>
      <c r="B486" t="s">
        <v>15</v>
      </c>
      <c r="C486" t="s">
        <v>9</v>
      </c>
      <c r="D486" t="s">
        <v>18</v>
      </c>
      <c r="E486" t="s">
        <v>27</v>
      </c>
      <c r="F486" s="1">
        <v>41929</v>
      </c>
      <c r="G486">
        <v>25</v>
      </c>
      <c r="H486">
        <v>12.2</v>
      </c>
      <c r="I486">
        <v>3</v>
      </c>
    </row>
    <row r="487" spans="1:9">
      <c r="A487" t="s">
        <v>14</v>
      </c>
      <c r="B487" t="s">
        <v>15</v>
      </c>
      <c r="C487" t="s">
        <v>9</v>
      </c>
      <c r="D487" t="s">
        <v>29</v>
      </c>
      <c r="E487" t="s">
        <v>27</v>
      </c>
      <c r="F487" s="1">
        <v>41930</v>
      </c>
      <c r="G487">
        <v>22</v>
      </c>
      <c r="H487">
        <v>12.2</v>
      </c>
      <c r="I487">
        <v>3.5</v>
      </c>
    </row>
    <row r="488" spans="1:9">
      <c r="A488" t="s">
        <v>14</v>
      </c>
      <c r="B488" t="s">
        <v>15</v>
      </c>
      <c r="C488" t="s">
        <v>9</v>
      </c>
      <c r="D488" t="s">
        <v>35</v>
      </c>
      <c r="E488" t="s">
        <v>27</v>
      </c>
      <c r="F488" s="1">
        <v>41931</v>
      </c>
      <c r="G488">
        <v>23</v>
      </c>
      <c r="H488">
        <v>12.2</v>
      </c>
      <c r="I488">
        <v>3.1</v>
      </c>
    </row>
    <row r="489" spans="1:9">
      <c r="A489" t="s">
        <v>14</v>
      </c>
      <c r="B489" t="s">
        <v>15</v>
      </c>
      <c r="C489" t="s">
        <v>9</v>
      </c>
      <c r="D489" t="s">
        <v>18</v>
      </c>
      <c r="E489" t="s">
        <v>27</v>
      </c>
      <c r="F489" s="1">
        <v>41929</v>
      </c>
      <c r="G489">
        <v>25</v>
      </c>
      <c r="H489">
        <v>13</v>
      </c>
      <c r="I489">
        <v>2.9</v>
      </c>
    </row>
    <row r="490" spans="1:9">
      <c r="A490" t="s">
        <v>14</v>
      </c>
      <c r="B490" t="s">
        <v>15</v>
      </c>
      <c r="C490" t="s">
        <v>9</v>
      </c>
      <c r="D490" t="s">
        <v>29</v>
      </c>
      <c r="E490" t="s">
        <v>27</v>
      </c>
      <c r="F490" s="1">
        <v>41930</v>
      </c>
      <c r="G490">
        <v>23</v>
      </c>
      <c r="H490">
        <v>13.5</v>
      </c>
      <c r="I490">
        <v>6.4</v>
      </c>
    </row>
    <row r="491" spans="1:9">
      <c r="A491" t="s">
        <v>14</v>
      </c>
      <c r="B491" t="s">
        <v>15</v>
      </c>
      <c r="C491" t="s">
        <v>9</v>
      </c>
      <c r="D491" t="s">
        <v>35</v>
      </c>
      <c r="E491" t="s">
        <v>27</v>
      </c>
      <c r="F491" s="1">
        <v>41931</v>
      </c>
      <c r="G491">
        <v>26</v>
      </c>
      <c r="H491">
        <v>14.3</v>
      </c>
      <c r="I491">
        <v>2.4</v>
      </c>
    </row>
    <row r="492" spans="1:9">
      <c r="A492" t="s">
        <v>14</v>
      </c>
      <c r="B492" t="s">
        <v>15</v>
      </c>
      <c r="C492" t="s">
        <v>9</v>
      </c>
      <c r="D492" t="s">
        <v>29</v>
      </c>
      <c r="E492" t="s">
        <v>27</v>
      </c>
      <c r="F492" s="1">
        <v>41930</v>
      </c>
      <c r="G492">
        <v>20</v>
      </c>
      <c r="H492">
        <v>14.6</v>
      </c>
      <c r="I492">
        <v>2.9</v>
      </c>
    </row>
    <row r="493" spans="1:9">
      <c r="A493" t="s">
        <v>14</v>
      </c>
      <c r="B493" t="s">
        <v>15</v>
      </c>
      <c r="C493" t="s">
        <v>9</v>
      </c>
      <c r="D493" t="s">
        <v>18</v>
      </c>
      <c r="E493" t="s">
        <v>27</v>
      </c>
      <c r="F493" s="1">
        <v>41929</v>
      </c>
      <c r="G493">
        <v>25</v>
      </c>
      <c r="H493">
        <v>15.1</v>
      </c>
      <c r="I493">
        <v>3.9</v>
      </c>
    </row>
    <row r="494" spans="1:9">
      <c r="A494" t="s">
        <v>14</v>
      </c>
      <c r="B494" t="s">
        <v>15</v>
      </c>
      <c r="C494" t="s">
        <v>9</v>
      </c>
      <c r="D494" t="s">
        <v>55</v>
      </c>
      <c r="E494" t="s">
        <v>27</v>
      </c>
      <c r="F494" s="1">
        <v>41933</v>
      </c>
      <c r="G494">
        <v>24</v>
      </c>
      <c r="H494">
        <v>15.3</v>
      </c>
      <c r="I494">
        <v>2.5</v>
      </c>
    </row>
    <row r="495" spans="1:9">
      <c r="A495" t="s">
        <v>14</v>
      </c>
      <c r="B495" t="s">
        <v>15</v>
      </c>
      <c r="C495" t="s">
        <v>9</v>
      </c>
      <c r="D495" t="s">
        <v>55</v>
      </c>
      <c r="E495" t="s">
        <v>27</v>
      </c>
      <c r="F495" s="1">
        <v>41933</v>
      </c>
      <c r="G495">
        <v>24</v>
      </c>
      <c r="H495">
        <v>17</v>
      </c>
      <c r="I495">
        <v>3</v>
      </c>
    </row>
    <row r="496" spans="1:9">
      <c r="A496" t="s">
        <v>14</v>
      </c>
      <c r="B496" t="s">
        <v>15</v>
      </c>
      <c r="C496" t="s">
        <v>9</v>
      </c>
      <c r="D496" t="s">
        <v>55</v>
      </c>
      <c r="E496" t="s">
        <v>27</v>
      </c>
      <c r="F496" s="1">
        <v>41933</v>
      </c>
      <c r="G496">
        <v>24</v>
      </c>
      <c r="H496">
        <v>19.100000000000001</v>
      </c>
      <c r="I496">
        <v>3</v>
      </c>
    </row>
    <row r="497" spans="1:9">
      <c r="A497" t="s">
        <v>14</v>
      </c>
      <c r="B497" t="s">
        <v>15</v>
      </c>
      <c r="C497" t="s">
        <v>16</v>
      </c>
      <c r="D497" t="s">
        <v>35</v>
      </c>
      <c r="E497" t="s">
        <v>27</v>
      </c>
      <c r="F497" s="1">
        <v>41931</v>
      </c>
      <c r="G497">
        <v>24</v>
      </c>
      <c r="H497">
        <v>0</v>
      </c>
      <c r="I497">
        <v>0</v>
      </c>
    </row>
    <row r="498" spans="1:9">
      <c r="A498" t="s">
        <v>14</v>
      </c>
      <c r="B498" t="s">
        <v>15</v>
      </c>
      <c r="C498" t="s">
        <v>16</v>
      </c>
      <c r="D498" t="s">
        <v>35</v>
      </c>
      <c r="E498" t="s">
        <v>27</v>
      </c>
      <c r="F498" s="1">
        <v>41931</v>
      </c>
      <c r="G498">
        <v>24</v>
      </c>
      <c r="H498">
        <v>0</v>
      </c>
      <c r="I498">
        <v>0</v>
      </c>
    </row>
    <row r="499" spans="1:9">
      <c r="A499" t="s">
        <v>14</v>
      </c>
      <c r="B499" t="s">
        <v>15</v>
      </c>
      <c r="C499" t="s">
        <v>16</v>
      </c>
      <c r="D499" t="s">
        <v>55</v>
      </c>
      <c r="E499" t="s">
        <v>27</v>
      </c>
      <c r="F499" s="1">
        <v>41932</v>
      </c>
      <c r="G499">
        <v>24</v>
      </c>
      <c r="H499">
        <v>0</v>
      </c>
      <c r="I499">
        <v>0</v>
      </c>
    </row>
    <row r="500" spans="1:9">
      <c r="A500" t="s">
        <v>14</v>
      </c>
      <c r="B500" t="s">
        <v>15</v>
      </c>
      <c r="C500" t="s">
        <v>16</v>
      </c>
      <c r="D500" t="s">
        <v>55</v>
      </c>
      <c r="E500" t="s">
        <v>27</v>
      </c>
      <c r="F500" s="1">
        <v>41932</v>
      </c>
      <c r="G500">
        <v>24</v>
      </c>
      <c r="H500">
        <v>0</v>
      </c>
      <c r="I500">
        <v>0</v>
      </c>
    </row>
    <row r="501" spans="1:9">
      <c r="A501" t="s">
        <v>14</v>
      </c>
      <c r="B501" t="s">
        <v>15</v>
      </c>
      <c r="C501" t="s">
        <v>16</v>
      </c>
      <c r="D501" t="s">
        <v>55</v>
      </c>
      <c r="E501" t="s">
        <v>27</v>
      </c>
      <c r="F501" s="1">
        <v>41932</v>
      </c>
      <c r="G501">
        <v>24</v>
      </c>
      <c r="H501">
        <v>0</v>
      </c>
      <c r="I501">
        <v>0</v>
      </c>
    </row>
    <row r="502" spans="1:9">
      <c r="A502" t="s">
        <v>14</v>
      </c>
      <c r="B502" t="s">
        <v>15</v>
      </c>
      <c r="C502" t="s">
        <v>16</v>
      </c>
      <c r="D502" t="s">
        <v>55</v>
      </c>
      <c r="E502" t="s">
        <v>27</v>
      </c>
      <c r="F502" s="1">
        <v>41933</v>
      </c>
      <c r="G502">
        <v>28</v>
      </c>
      <c r="H502">
        <v>0</v>
      </c>
      <c r="I502">
        <v>0</v>
      </c>
    </row>
    <row r="503" spans="1:9">
      <c r="A503" t="s">
        <v>14</v>
      </c>
      <c r="B503" t="s">
        <v>15</v>
      </c>
      <c r="C503" t="s">
        <v>16</v>
      </c>
      <c r="D503" t="s">
        <v>55</v>
      </c>
      <c r="E503" t="s">
        <v>27</v>
      </c>
      <c r="F503" s="1">
        <v>41933</v>
      </c>
      <c r="G503">
        <v>28</v>
      </c>
      <c r="H503">
        <v>0</v>
      </c>
      <c r="I503">
        <v>0</v>
      </c>
    </row>
    <row r="504" spans="1:9">
      <c r="A504" t="s">
        <v>14</v>
      </c>
      <c r="B504" t="s">
        <v>15</v>
      </c>
      <c r="C504" t="s">
        <v>16</v>
      </c>
      <c r="D504" t="s">
        <v>55</v>
      </c>
      <c r="E504" t="s">
        <v>27</v>
      </c>
      <c r="F504" s="1">
        <v>41933</v>
      </c>
      <c r="G504">
        <v>24</v>
      </c>
      <c r="H504">
        <v>0</v>
      </c>
      <c r="I504">
        <v>0</v>
      </c>
    </row>
    <row r="505" spans="1:9">
      <c r="A505" t="s">
        <v>14</v>
      </c>
      <c r="B505" t="s">
        <v>15</v>
      </c>
      <c r="C505" t="s">
        <v>16</v>
      </c>
      <c r="D505" t="s">
        <v>55</v>
      </c>
      <c r="E505" t="s">
        <v>27</v>
      </c>
      <c r="F505" s="1">
        <v>41933</v>
      </c>
      <c r="G505">
        <v>26</v>
      </c>
      <c r="H505">
        <v>0</v>
      </c>
      <c r="I505">
        <v>0</v>
      </c>
    </row>
    <row r="506" spans="1:9">
      <c r="A506" t="s">
        <v>14</v>
      </c>
      <c r="B506" t="s">
        <v>15</v>
      </c>
      <c r="C506" t="s">
        <v>16</v>
      </c>
      <c r="D506" t="s">
        <v>55</v>
      </c>
      <c r="E506" t="s">
        <v>27</v>
      </c>
      <c r="F506" s="1">
        <v>41933</v>
      </c>
      <c r="G506">
        <v>26</v>
      </c>
      <c r="H506">
        <v>0</v>
      </c>
      <c r="I506">
        <v>0</v>
      </c>
    </row>
    <row r="507" spans="1:9">
      <c r="A507" t="s">
        <v>14</v>
      </c>
      <c r="B507" t="s">
        <v>15</v>
      </c>
      <c r="C507" t="s">
        <v>16</v>
      </c>
      <c r="D507" t="s">
        <v>55</v>
      </c>
      <c r="E507" t="s">
        <v>27</v>
      </c>
      <c r="F507" s="1">
        <v>41933</v>
      </c>
      <c r="G507">
        <v>26</v>
      </c>
      <c r="H507">
        <v>0</v>
      </c>
      <c r="I507">
        <v>0</v>
      </c>
    </row>
    <row r="508" spans="1:9">
      <c r="A508" t="s">
        <v>14</v>
      </c>
      <c r="B508" t="s">
        <v>15</v>
      </c>
      <c r="C508" t="s">
        <v>16</v>
      </c>
      <c r="D508" t="s">
        <v>55</v>
      </c>
      <c r="E508" t="s">
        <v>27</v>
      </c>
      <c r="F508" s="1">
        <v>41933</v>
      </c>
      <c r="G508">
        <v>26</v>
      </c>
      <c r="H508">
        <v>0</v>
      </c>
      <c r="I508">
        <v>0</v>
      </c>
    </row>
    <row r="509" spans="1:9">
      <c r="A509" t="s">
        <v>14</v>
      </c>
      <c r="B509" t="s">
        <v>15</v>
      </c>
      <c r="C509" t="s">
        <v>16</v>
      </c>
      <c r="D509" t="s">
        <v>55</v>
      </c>
      <c r="E509" t="s">
        <v>27</v>
      </c>
      <c r="F509" s="1">
        <v>41933</v>
      </c>
      <c r="G509">
        <v>26</v>
      </c>
      <c r="H509">
        <v>0</v>
      </c>
      <c r="I509">
        <v>0</v>
      </c>
    </row>
    <row r="510" spans="1:9">
      <c r="A510" t="s">
        <v>14</v>
      </c>
      <c r="B510" t="s">
        <v>15</v>
      </c>
      <c r="C510" t="s">
        <v>16</v>
      </c>
      <c r="D510" t="s">
        <v>55</v>
      </c>
      <c r="E510" t="s">
        <v>27</v>
      </c>
      <c r="F510" s="1">
        <v>41933</v>
      </c>
      <c r="G510">
        <v>26</v>
      </c>
      <c r="H510">
        <v>0</v>
      </c>
      <c r="I510">
        <v>0</v>
      </c>
    </row>
    <row r="511" spans="1:9">
      <c r="A511" t="s">
        <v>14</v>
      </c>
      <c r="B511" t="s">
        <v>15</v>
      </c>
      <c r="C511" t="s">
        <v>16</v>
      </c>
      <c r="D511" t="s">
        <v>18</v>
      </c>
      <c r="E511" t="s">
        <v>27</v>
      </c>
      <c r="F511" s="1">
        <v>41929</v>
      </c>
      <c r="G511">
        <v>20</v>
      </c>
      <c r="H511">
        <v>8.1999999999999993</v>
      </c>
      <c r="I511">
        <v>2.9</v>
      </c>
    </row>
    <row r="512" spans="1:9">
      <c r="A512" t="s">
        <v>14</v>
      </c>
      <c r="B512" t="s">
        <v>15</v>
      </c>
      <c r="C512" t="s">
        <v>16</v>
      </c>
      <c r="D512" t="s">
        <v>29</v>
      </c>
      <c r="E512" t="s">
        <v>27</v>
      </c>
      <c r="F512" s="1">
        <v>41930</v>
      </c>
      <c r="G512">
        <v>32</v>
      </c>
      <c r="H512">
        <v>8.9</v>
      </c>
      <c r="I512">
        <v>5</v>
      </c>
    </row>
    <row r="513" spans="1:9">
      <c r="A513" t="s">
        <v>14</v>
      </c>
      <c r="B513" t="s">
        <v>15</v>
      </c>
      <c r="C513" t="s">
        <v>16</v>
      </c>
      <c r="D513" t="s">
        <v>6</v>
      </c>
      <c r="E513" t="s">
        <v>27</v>
      </c>
      <c r="F513" s="1">
        <v>41922</v>
      </c>
      <c r="G513">
        <v>33</v>
      </c>
      <c r="H513">
        <v>9.1999999999999993</v>
      </c>
      <c r="I513">
        <v>7.1</v>
      </c>
    </row>
    <row r="514" spans="1:9">
      <c r="A514" t="s">
        <v>14</v>
      </c>
      <c r="B514" t="s">
        <v>15</v>
      </c>
      <c r="C514" t="s">
        <v>16</v>
      </c>
      <c r="D514" t="s">
        <v>29</v>
      </c>
      <c r="E514" t="s">
        <v>27</v>
      </c>
      <c r="F514" s="1">
        <v>41930</v>
      </c>
      <c r="G514">
        <v>27</v>
      </c>
      <c r="H514">
        <v>9.1999999999999993</v>
      </c>
      <c r="I514">
        <v>4.8</v>
      </c>
    </row>
    <row r="515" spans="1:9">
      <c r="A515" t="s">
        <v>14</v>
      </c>
      <c r="B515" t="s">
        <v>15</v>
      </c>
      <c r="C515" t="s">
        <v>16</v>
      </c>
      <c r="D515" t="s">
        <v>55</v>
      </c>
      <c r="E515" t="s">
        <v>27</v>
      </c>
      <c r="F515" s="1">
        <v>41932</v>
      </c>
      <c r="G515">
        <v>22</v>
      </c>
      <c r="H515">
        <v>10.4</v>
      </c>
      <c r="I515">
        <v>1.9</v>
      </c>
    </row>
    <row r="516" spans="1:9">
      <c r="A516" t="s">
        <v>14</v>
      </c>
      <c r="B516" t="s">
        <v>15</v>
      </c>
      <c r="C516" t="s">
        <v>16</v>
      </c>
      <c r="D516" t="s">
        <v>29</v>
      </c>
      <c r="E516" t="s">
        <v>27</v>
      </c>
      <c r="F516" s="1">
        <v>41930</v>
      </c>
      <c r="G516">
        <v>32</v>
      </c>
      <c r="H516">
        <v>11.4</v>
      </c>
      <c r="I516">
        <v>4</v>
      </c>
    </row>
    <row r="517" spans="1:9">
      <c r="A517" t="s">
        <v>14</v>
      </c>
      <c r="B517" t="s">
        <v>15</v>
      </c>
      <c r="C517" t="s">
        <v>16</v>
      </c>
      <c r="D517" t="s">
        <v>18</v>
      </c>
      <c r="E517" t="s">
        <v>27</v>
      </c>
      <c r="F517" s="1">
        <v>41929</v>
      </c>
      <c r="G517">
        <v>22</v>
      </c>
      <c r="H517">
        <v>12</v>
      </c>
      <c r="I517">
        <v>2.9</v>
      </c>
    </row>
    <row r="518" spans="1:9">
      <c r="A518" t="s">
        <v>14</v>
      </c>
      <c r="B518" t="s">
        <v>15</v>
      </c>
      <c r="C518" t="s">
        <v>16</v>
      </c>
      <c r="D518" t="s">
        <v>6</v>
      </c>
      <c r="E518" t="s">
        <v>27</v>
      </c>
      <c r="F518" s="1">
        <v>41922</v>
      </c>
      <c r="G518">
        <v>33</v>
      </c>
      <c r="H518">
        <v>12.5</v>
      </c>
      <c r="I518">
        <v>8.9</v>
      </c>
    </row>
    <row r="519" spans="1:9">
      <c r="A519" t="s">
        <v>14</v>
      </c>
      <c r="B519" t="s">
        <v>15</v>
      </c>
      <c r="C519" t="s">
        <v>16</v>
      </c>
      <c r="D519" t="s">
        <v>18</v>
      </c>
      <c r="E519" t="s">
        <v>27</v>
      </c>
      <c r="F519" s="1">
        <v>41929</v>
      </c>
      <c r="G519">
        <v>30</v>
      </c>
      <c r="H519">
        <v>12.5</v>
      </c>
      <c r="I519">
        <v>3.7</v>
      </c>
    </row>
    <row r="520" spans="1:9">
      <c r="A520" t="s">
        <v>14</v>
      </c>
      <c r="B520" t="s">
        <v>15</v>
      </c>
      <c r="C520" t="s">
        <v>16</v>
      </c>
      <c r="D520" t="s">
        <v>55</v>
      </c>
      <c r="E520" t="s">
        <v>27</v>
      </c>
      <c r="F520" s="1">
        <v>41933</v>
      </c>
      <c r="G520">
        <v>27</v>
      </c>
      <c r="H520">
        <v>12.5</v>
      </c>
      <c r="I520">
        <v>3.6</v>
      </c>
    </row>
    <row r="521" spans="1:9">
      <c r="A521" t="s">
        <v>14</v>
      </c>
      <c r="B521" t="s">
        <v>15</v>
      </c>
      <c r="C521" t="s">
        <v>16</v>
      </c>
      <c r="D521" t="s">
        <v>35</v>
      </c>
      <c r="E521" t="s">
        <v>27</v>
      </c>
      <c r="F521" s="1">
        <v>41931</v>
      </c>
      <c r="G521">
        <v>24</v>
      </c>
      <c r="H521">
        <v>12.9</v>
      </c>
      <c r="I521">
        <v>2.2999999999999998</v>
      </c>
    </row>
    <row r="522" spans="1:9">
      <c r="A522" t="s">
        <v>14</v>
      </c>
      <c r="B522" t="s">
        <v>15</v>
      </c>
      <c r="C522" t="s">
        <v>16</v>
      </c>
      <c r="D522" t="s">
        <v>29</v>
      </c>
      <c r="E522" t="s">
        <v>27</v>
      </c>
      <c r="F522" s="1">
        <v>41930</v>
      </c>
      <c r="G522">
        <v>32</v>
      </c>
      <c r="H522">
        <v>13.3</v>
      </c>
      <c r="I522">
        <v>5.5</v>
      </c>
    </row>
    <row r="523" spans="1:9">
      <c r="A523" t="s">
        <v>14</v>
      </c>
      <c r="B523" t="s">
        <v>15</v>
      </c>
      <c r="C523" t="s">
        <v>16</v>
      </c>
      <c r="D523" t="s">
        <v>55</v>
      </c>
      <c r="E523" t="s">
        <v>27</v>
      </c>
      <c r="F523" s="1">
        <v>41933</v>
      </c>
      <c r="G523">
        <v>26</v>
      </c>
      <c r="H523">
        <v>13.5</v>
      </c>
      <c r="I523">
        <v>3.8</v>
      </c>
    </row>
    <row r="524" spans="1:9">
      <c r="A524" t="s">
        <v>14</v>
      </c>
      <c r="B524" t="s">
        <v>15</v>
      </c>
      <c r="C524" t="s">
        <v>16</v>
      </c>
      <c r="D524" t="s">
        <v>29</v>
      </c>
      <c r="E524" t="s">
        <v>27</v>
      </c>
      <c r="F524" s="1">
        <v>41930</v>
      </c>
      <c r="G524">
        <v>32</v>
      </c>
      <c r="H524">
        <v>13.6</v>
      </c>
      <c r="I524">
        <v>5.5</v>
      </c>
    </row>
    <row r="525" spans="1:9">
      <c r="A525" t="s">
        <v>14</v>
      </c>
      <c r="B525" t="s">
        <v>15</v>
      </c>
      <c r="C525" t="s">
        <v>16</v>
      </c>
      <c r="D525" t="s">
        <v>55</v>
      </c>
      <c r="E525" t="s">
        <v>27</v>
      </c>
      <c r="F525" s="1">
        <v>41932</v>
      </c>
      <c r="G525">
        <v>27</v>
      </c>
      <c r="H525">
        <v>14.4</v>
      </c>
      <c r="I525">
        <v>3</v>
      </c>
    </row>
    <row r="526" spans="1:9">
      <c r="A526" t="s">
        <v>14</v>
      </c>
      <c r="B526" t="s">
        <v>15</v>
      </c>
      <c r="C526" t="s">
        <v>16</v>
      </c>
      <c r="D526" t="s">
        <v>55</v>
      </c>
      <c r="E526" t="s">
        <v>27</v>
      </c>
      <c r="F526" s="1">
        <v>41933</v>
      </c>
      <c r="G526">
        <v>28</v>
      </c>
      <c r="H526">
        <v>15.5</v>
      </c>
      <c r="I526">
        <v>3.9</v>
      </c>
    </row>
    <row r="527" spans="1:9">
      <c r="A527" t="s">
        <v>14</v>
      </c>
      <c r="B527" t="s">
        <v>15</v>
      </c>
      <c r="C527" t="s">
        <v>16</v>
      </c>
      <c r="D527" t="s">
        <v>35</v>
      </c>
      <c r="E527" t="s">
        <v>27</v>
      </c>
      <c r="F527" s="1">
        <v>41931</v>
      </c>
      <c r="G527">
        <v>34</v>
      </c>
      <c r="H527">
        <v>15.8</v>
      </c>
      <c r="I527">
        <v>2.6</v>
      </c>
    </row>
    <row r="528" spans="1:9">
      <c r="A528" t="s">
        <v>14</v>
      </c>
      <c r="B528" t="s">
        <v>15</v>
      </c>
      <c r="C528" t="s">
        <v>16</v>
      </c>
      <c r="D528" t="s">
        <v>55</v>
      </c>
      <c r="E528" t="s">
        <v>27</v>
      </c>
      <c r="F528" s="1">
        <v>41933</v>
      </c>
      <c r="G528">
        <v>26</v>
      </c>
      <c r="H528">
        <v>15.8</v>
      </c>
      <c r="I528">
        <v>3</v>
      </c>
    </row>
    <row r="529" spans="1:9">
      <c r="A529" t="s">
        <v>14</v>
      </c>
      <c r="B529" t="s">
        <v>15</v>
      </c>
      <c r="C529" t="s">
        <v>16</v>
      </c>
      <c r="D529" t="s">
        <v>55</v>
      </c>
      <c r="E529" t="s">
        <v>27</v>
      </c>
      <c r="F529" s="1">
        <v>41933</v>
      </c>
      <c r="G529">
        <v>27</v>
      </c>
      <c r="H529">
        <v>16.600000000000001</v>
      </c>
      <c r="I529">
        <v>2.4</v>
      </c>
    </row>
    <row r="530" spans="1:9">
      <c r="A530" t="s">
        <v>14</v>
      </c>
      <c r="B530" t="s">
        <v>15</v>
      </c>
      <c r="C530" t="s">
        <v>16</v>
      </c>
      <c r="D530" t="s">
        <v>55</v>
      </c>
      <c r="E530" t="s">
        <v>27</v>
      </c>
      <c r="F530" s="1">
        <v>41933</v>
      </c>
      <c r="G530">
        <v>27</v>
      </c>
      <c r="H530">
        <v>16.899999999999999</v>
      </c>
      <c r="I530">
        <v>3</v>
      </c>
    </row>
    <row r="531" spans="1:9">
      <c r="A531" t="s">
        <v>14</v>
      </c>
      <c r="B531" t="s">
        <v>15</v>
      </c>
      <c r="C531" t="s">
        <v>16</v>
      </c>
      <c r="D531" t="s">
        <v>35</v>
      </c>
      <c r="E531" t="s">
        <v>27</v>
      </c>
      <c r="F531" s="1">
        <v>41931</v>
      </c>
      <c r="G531">
        <v>34</v>
      </c>
      <c r="H531">
        <v>17.7</v>
      </c>
      <c r="I531">
        <v>2.9</v>
      </c>
    </row>
    <row r="532" spans="1:9">
      <c r="A532" t="s">
        <v>14</v>
      </c>
      <c r="B532" t="s">
        <v>15</v>
      </c>
      <c r="C532" t="s">
        <v>16</v>
      </c>
      <c r="D532" t="s">
        <v>29</v>
      </c>
      <c r="E532" t="s">
        <v>27</v>
      </c>
      <c r="F532" s="1">
        <v>41930</v>
      </c>
      <c r="G532">
        <v>32</v>
      </c>
      <c r="H532">
        <v>17.8</v>
      </c>
      <c r="I532">
        <v>8.4</v>
      </c>
    </row>
    <row r="533" spans="1:9">
      <c r="A533" t="s">
        <v>14</v>
      </c>
      <c r="B533" t="s">
        <v>15</v>
      </c>
      <c r="C533" t="s">
        <v>16</v>
      </c>
      <c r="D533" t="s">
        <v>55</v>
      </c>
      <c r="E533" t="s">
        <v>27</v>
      </c>
      <c r="F533" s="1">
        <v>41933</v>
      </c>
      <c r="G533">
        <v>27</v>
      </c>
      <c r="H533">
        <v>18.399999999999999</v>
      </c>
      <c r="I533">
        <v>3</v>
      </c>
    </row>
    <row r="534" spans="1:9">
      <c r="A534" t="s">
        <v>14</v>
      </c>
      <c r="B534" t="s">
        <v>15</v>
      </c>
      <c r="C534" t="s">
        <v>16</v>
      </c>
      <c r="D534" t="s">
        <v>29</v>
      </c>
      <c r="E534" t="s">
        <v>27</v>
      </c>
      <c r="F534" s="1">
        <v>41930</v>
      </c>
      <c r="G534">
        <v>30</v>
      </c>
      <c r="H534">
        <v>18.7</v>
      </c>
      <c r="I534">
        <v>3.9</v>
      </c>
    </row>
    <row r="535" spans="1:9">
      <c r="A535" t="s">
        <v>14</v>
      </c>
      <c r="B535" t="s">
        <v>15</v>
      </c>
      <c r="C535" t="s">
        <v>16</v>
      </c>
      <c r="D535" t="s">
        <v>29</v>
      </c>
      <c r="E535" t="s">
        <v>27</v>
      </c>
      <c r="F535" s="1">
        <v>41930</v>
      </c>
      <c r="G535">
        <v>30</v>
      </c>
      <c r="H535">
        <v>19.600000000000001</v>
      </c>
      <c r="I535">
        <v>4.8</v>
      </c>
    </row>
    <row r="536" spans="1:9">
      <c r="A536" t="s">
        <v>14</v>
      </c>
      <c r="B536" t="s">
        <v>15</v>
      </c>
      <c r="C536" t="s">
        <v>16</v>
      </c>
      <c r="D536" t="s">
        <v>6</v>
      </c>
      <c r="E536" t="s">
        <v>27</v>
      </c>
      <c r="F536" s="1">
        <v>41922</v>
      </c>
      <c r="G536">
        <v>33</v>
      </c>
      <c r="H536">
        <v>19.7</v>
      </c>
      <c r="I536">
        <v>8.8000000000000007</v>
      </c>
    </row>
    <row r="537" spans="1:9">
      <c r="A537" t="s">
        <v>14</v>
      </c>
      <c r="B537" t="s">
        <v>15</v>
      </c>
      <c r="C537" t="s">
        <v>16</v>
      </c>
      <c r="D537" t="s">
        <v>55</v>
      </c>
      <c r="E537" t="s">
        <v>27</v>
      </c>
      <c r="F537" s="1">
        <v>41933</v>
      </c>
      <c r="G537">
        <v>27</v>
      </c>
      <c r="H537">
        <v>19.8</v>
      </c>
      <c r="I537">
        <v>2</v>
      </c>
    </row>
    <row r="538" spans="1:9">
      <c r="A538" t="s">
        <v>14</v>
      </c>
      <c r="B538" t="s">
        <v>15</v>
      </c>
      <c r="C538" t="s">
        <v>16</v>
      </c>
      <c r="D538" t="s">
        <v>29</v>
      </c>
      <c r="E538" t="s">
        <v>27</v>
      </c>
      <c r="F538" s="1">
        <v>41930</v>
      </c>
      <c r="G538">
        <v>33</v>
      </c>
      <c r="H538">
        <v>20.3</v>
      </c>
      <c r="I538">
        <v>3.6</v>
      </c>
    </row>
    <row r="539" spans="1:9">
      <c r="A539" t="s">
        <v>14</v>
      </c>
      <c r="B539" t="s">
        <v>15</v>
      </c>
      <c r="C539" t="s">
        <v>16</v>
      </c>
      <c r="D539" t="s">
        <v>55</v>
      </c>
      <c r="E539" t="s">
        <v>27</v>
      </c>
      <c r="F539" s="1">
        <v>41933</v>
      </c>
      <c r="G539">
        <v>27</v>
      </c>
      <c r="H539">
        <v>20.8</v>
      </c>
      <c r="I539">
        <v>3.9</v>
      </c>
    </row>
    <row r="540" spans="1:9">
      <c r="A540" t="s">
        <v>14</v>
      </c>
      <c r="B540" t="s">
        <v>54</v>
      </c>
      <c r="C540" t="s">
        <v>9</v>
      </c>
      <c r="D540" t="s">
        <v>55</v>
      </c>
      <c r="E540" t="s">
        <v>27</v>
      </c>
      <c r="F540" s="1">
        <v>41932</v>
      </c>
      <c r="G540">
        <v>22</v>
      </c>
      <c r="H540">
        <v>0</v>
      </c>
      <c r="I540">
        <v>0</v>
      </c>
    </row>
    <row r="541" spans="1:9">
      <c r="A541" t="s">
        <v>14</v>
      </c>
      <c r="B541" t="s">
        <v>54</v>
      </c>
      <c r="C541" t="s">
        <v>9</v>
      </c>
      <c r="D541" t="s">
        <v>55</v>
      </c>
      <c r="E541" t="s">
        <v>27</v>
      </c>
      <c r="F541" s="1">
        <v>41932</v>
      </c>
      <c r="G541">
        <v>22</v>
      </c>
      <c r="H541">
        <v>0</v>
      </c>
      <c r="I541">
        <v>0</v>
      </c>
    </row>
    <row r="542" spans="1:9">
      <c r="A542" t="s">
        <v>14</v>
      </c>
      <c r="B542" t="s">
        <v>54</v>
      </c>
      <c r="C542" t="s">
        <v>9</v>
      </c>
      <c r="D542" t="s">
        <v>35</v>
      </c>
      <c r="E542" t="s">
        <v>27</v>
      </c>
      <c r="F542" s="1">
        <v>41931</v>
      </c>
      <c r="G542">
        <v>29</v>
      </c>
      <c r="H542">
        <v>14.4</v>
      </c>
      <c r="I542">
        <v>3.2</v>
      </c>
    </row>
    <row r="543" spans="1:9">
      <c r="A543" t="s">
        <v>14</v>
      </c>
      <c r="B543" t="s">
        <v>54</v>
      </c>
      <c r="C543" t="s">
        <v>9</v>
      </c>
      <c r="D543" t="s">
        <v>35</v>
      </c>
      <c r="E543" t="s">
        <v>27</v>
      </c>
      <c r="F543" s="1">
        <v>41931</v>
      </c>
      <c r="G543">
        <v>29</v>
      </c>
      <c r="H543">
        <v>18.8</v>
      </c>
      <c r="I543">
        <v>2.7</v>
      </c>
    </row>
    <row r="544" spans="1:9">
      <c r="A544" t="s">
        <v>14</v>
      </c>
      <c r="B544" t="s">
        <v>23</v>
      </c>
      <c r="C544" t="s">
        <v>9</v>
      </c>
      <c r="D544" t="s">
        <v>29</v>
      </c>
      <c r="E544" t="s">
        <v>27</v>
      </c>
      <c r="F544" s="1">
        <v>41930</v>
      </c>
      <c r="G544">
        <v>22</v>
      </c>
      <c r="H544">
        <v>0</v>
      </c>
      <c r="I544">
        <v>0</v>
      </c>
    </row>
    <row r="545" spans="1:9">
      <c r="A545" t="s">
        <v>14</v>
      </c>
      <c r="B545" t="s">
        <v>23</v>
      </c>
      <c r="C545" t="s">
        <v>9</v>
      </c>
      <c r="D545" t="s">
        <v>35</v>
      </c>
      <c r="E545" t="s">
        <v>27</v>
      </c>
      <c r="F545" s="1">
        <v>41931</v>
      </c>
      <c r="G545">
        <v>20</v>
      </c>
      <c r="H545">
        <v>0</v>
      </c>
      <c r="I545">
        <v>0</v>
      </c>
    </row>
    <row r="546" spans="1:9">
      <c r="A546" t="s">
        <v>14</v>
      </c>
      <c r="B546" t="s">
        <v>23</v>
      </c>
      <c r="C546" t="s">
        <v>9</v>
      </c>
      <c r="D546" t="s">
        <v>35</v>
      </c>
      <c r="E546" t="s">
        <v>27</v>
      </c>
      <c r="F546" s="1">
        <v>41931</v>
      </c>
      <c r="G546">
        <v>20</v>
      </c>
      <c r="H546">
        <v>0</v>
      </c>
      <c r="I546">
        <v>0</v>
      </c>
    </row>
    <row r="547" spans="1:9">
      <c r="A547" t="s">
        <v>14</v>
      </c>
      <c r="B547" t="s">
        <v>23</v>
      </c>
      <c r="C547" t="s">
        <v>9</v>
      </c>
      <c r="D547" t="s">
        <v>35</v>
      </c>
      <c r="E547" t="s">
        <v>27</v>
      </c>
      <c r="F547" s="1">
        <v>41931</v>
      </c>
      <c r="G547">
        <v>20</v>
      </c>
      <c r="H547">
        <v>0</v>
      </c>
      <c r="I547">
        <v>0</v>
      </c>
    </row>
    <row r="548" spans="1:9">
      <c r="A548" t="s">
        <v>14</v>
      </c>
      <c r="B548" t="s">
        <v>23</v>
      </c>
      <c r="C548" t="s">
        <v>9</v>
      </c>
      <c r="D548" t="s">
        <v>35</v>
      </c>
      <c r="E548" t="s">
        <v>27</v>
      </c>
      <c r="F548" s="1">
        <v>41931</v>
      </c>
      <c r="G548">
        <v>20</v>
      </c>
      <c r="H548">
        <v>0</v>
      </c>
      <c r="I548">
        <v>0</v>
      </c>
    </row>
    <row r="549" spans="1:9">
      <c r="A549" t="s">
        <v>14</v>
      </c>
      <c r="B549" t="s">
        <v>23</v>
      </c>
      <c r="C549" t="s">
        <v>9</v>
      </c>
      <c r="D549" t="s">
        <v>35</v>
      </c>
      <c r="E549" t="s">
        <v>27</v>
      </c>
      <c r="F549" s="1">
        <v>41931</v>
      </c>
      <c r="G549">
        <v>20</v>
      </c>
      <c r="H549">
        <v>0</v>
      </c>
      <c r="I549">
        <v>0</v>
      </c>
    </row>
    <row r="550" spans="1:9">
      <c r="A550" t="s">
        <v>14</v>
      </c>
      <c r="B550" t="s">
        <v>23</v>
      </c>
      <c r="C550" t="s">
        <v>9</v>
      </c>
      <c r="D550" t="s">
        <v>35</v>
      </c>
      <c r="E550" t="s">
        <v>27</v>
      </c>
      <c r="F550" s="1">
        <v>41931</v>
      </c>
      <c r="G550">
        <v>20</v>
      </c>
      <c r="H550">
        <v>0</v>
      </c>
      <c r="I550">
        <v>0</v>
      </c>
    </row>
    <row r="551" spans="1:9">
      <c r="A551" t="s">
        <v>14</v>
      </c>
      <c r="B551" t="s">
        <v>23</v>
      </c>
      <c r="C551" t="s">
        <v>9</v>
      </c>
      <c r="D551" t="s">
        <v>55</v>
      </c>
      <c r="E551" t="s">
        <v>27</v>
      </c>
      <c r="F551" s="1">
        <v>41933</v>
      </c>
      <c r="G551">
        <v>16</v>
      </c>
      <c r="H551">
        <v>0</v>
      </c>
      <c r="I551">
        <v>0</v>
      </c>
    </row>
    <row r="552" spans="1:9">
      <c r="A552" t="s">
        <v>14</v>
      </c>
      <c r="B552" t="s">
        <v>23</v>
      </c>
      <c r="C552" t="s">
        <v>9</v>
      </c>
      <c r="D552" t="s">
        <v>55</v>
      </c>
      <c r="E552" t="s">
        <v>27</v>
      </c>
      <c r="F552" s="1">
        <v>41933</v>
      </c>
      <c r="G552">
        <v>16</v>
      </c>
      <c r="H552">
        <v>0</v>
      </c>
      <c r="I552">
        <v>0</v>
      </c>
    </row>
    <row r="553" spans="1:9">
      <c r="A553" t="s">
        <v>14</v>
      </c>
      <c r="B553" t="s">
        <v>23</v>
      </c>
      <c r="C553" t="s">
        <v>9</v>
      </c>
      <c r="D553" t="s">
        <v>55</v>
      </c>
      <c r="E553" t="s">
        <v>27</v>
      </c>
      <c r="F553" s="1">
        <v>41933</v>
      </c>
      <c r="G553">
        <v>16</v>
      </c>
      <c r="H553">
        <v>0</v>
      </c>
      <c r="I553">
        <v>0</v>
      </c>
    </row>
    <row r="554" spans="1:9">
      <c r="A554" t="s">
        <v>14</v>
      </c>
      <c r="B554" t="s">
        <v>23</v>
      </c>
      <c r="C554" t="s">
        <v>9</v>
      </c>
      <c r="D554" t="s">
        <v>55</v>
      </c>
      <c r="E554" t="s">
        <v>27</v>
      </c>
      <c r="F554" s="1">
        <v>41933</v>
      </c>
      <c r="G554">
        <v>16</v>
      </c>
      <c r="H554">
        <v>0</v>
      </c>
      <c r="I554">
        <v>0</v>
      </c>
    </row>
    <row r="555" spans="1:9">
      <c r="A555" t="s">
        <v>14</v>
      </c>
      <c r="B555" t="s">
        <v>23</v>
      </c>
      <c r="C555" t="s">
        <v>9</v>
      </c>
      <c r="D555" t="s">
        <v>55</v>
      </c>
      <c r="E555" t="s">
        <v>27</v>
      </c>
      <c r="F555" s="1">
        <v>41933</v>
      </c>
      <c r="G555">
        <v>16</v>
      </c>
      <c r="H555">
        <v>0</v>
      </c>
      <c r="I555">
        <v>0</v>
      </c>
    </row>
    <row r="556" spans="1:9">
      <c r="A556" t="s">
        <v>14</v>
      </c>
      <c r="B556" t="s">
        <v>23</v>
      </c>
      <c r="C556" t="s">
        <v>9</v>
      </c>
      <c r="D556" t="s">
        <v>55</v>
      </c>
      <c r="E556" t="s">
        <v>27</v>
      </c>
      <c r="F556" s="1">
        <v>41933</v>
      </c>
      <c r="G556">
        <v>16</v>
      </c>
      <c r="H556">
        <v>0</v>
      </c>
      <c r="I556">
        <v>0</v>
      </c>
    </row>
    <row r="557" spans="1:9">
      <c r="A557" t="s">
        <v>14</v>
      </c>
      <c r="B557" t="s">
        <v>23</v>
      </c>
      <c r="C557" t="s">
        <v>9</v>
      </c>
      <c r="D557" t="s">
        <v>55</v>
      </c>
      <c r="E557" t="s">
        <v>27</v>
      </c>
      <c r="F557" s="1">
        <v>41933</v>
      </c>
      <c r="G557">
        <v>16</v>
      </c>
      <c r="H557">
        <v>0</v>
      </c>
      <c r="I557">
        <v>0</v>
      </c>
    </row>
    <row r="558" spans="1:9">
      <c r="A558" t="s">
        <v>14</v>
      </c>
      <c r="B558" t="s">
        <v>23</v>
      </c>
      <c r="C558" t="s">
        <v>9</v>
      </c>
      <c r="D558" t="s">
        <v>55</v>
      </c>
      <c r="E558" t="s">
        <v>27</v>
      </c>
      <c r="F558" s="1">
        <v>41933</v>
      </c>
      <c r="G558">
        <v>16</v>
      </c>
      <c r="H558">
        <v>0</v>
      </c>
      <c r="I558">
        <v>0</v>
      </c>
    </row>
    <row r="559" spans="1:9">
      <c r="A559" t="s">
        <v>14</v>
      </c>
      <c r="B559" t="s">
        <v>23</v>
      </c>
      <c r="C559" t="s">
        <v>9</v>
      </c>
      <c r="D559" t="s">
        <v>55</v>
      </c>
      <c r="E559" t="s">
        <v>27</v>
      </c>
      <c r="F559" s="1">
        <v>41933</v>
      </c>
      <c r="G559">
        <v>16</v>
      </c>
      <c r="H559">
        <v>0</v>
      </c>
      <c r="I559">
        <v>0</v>
      </c>
    </row>
    <row r="560" spans="1:9">
      <c r="A560" t="s">
        <v>14</v>
      </c>
      <c r="B560" t="s">
        <v>23</v>
      </c>
      <c r="C560" t="s">
        <v>9</v>
      </c>
      <c r="D560" t="s">
        <v>55</v>
      </c>
      <c r="E560" t="s">
        <v>27</v>
      </c>
      <c r="F560" s="1">
        <v>41933</v>
      </c>
      <c r="G560">
        <v>16</v>
      </c>
      <c r="H560">
        <v>0</v>
      </c>
      <c r="I560">
        <v>0</v>
      </c>
    </row>
    <row r="561" spans="1:9">
      <c r="A561" t="s">
        <v>14</v>
      </c>
      <c r="B561" t="s">
        <v>23</v>
      </c>
      <c r="C561" t="s">
        <v>9</v>
      </c>
      <c r="D561" t="s">
        <v>55</v>
      </c>
      <c r="E561" t="s">
        <v>27</v>
      </c>
      <c r="F561" s="1">
        <v>41933</v>
      </c>
      <c r="G561">
        <v>16</v>
      </c>
      <c r="H561">
        <v>0</v>
      </c>
      <c r="I561">
        <v>0</v>
      </c>
    </row>
    <row r="562" spans="1:9">
      <c r="A562" t="s">
        <v>14</v>
      </c>
      <c r="B562" t="s">
        <v>23</v>
      </c>
      <c r="C562" t="s">
        <v>9</v>
      </c>
      <c r="D562" t="s">
        <v>55</v>
      </c>
      <c r="E562" t="s">
        <v>27</v>
      </c>
      <c r="F562" s="1">
        <v>41933</v>
      </c>
      <c r="G562">
        <v>16</v>
      </c>
      <c r="H562">
        <v>0</v>
      </c>
      <c r="I562">
        <v>0</v>
      </c>
    </row>
    <row r="563" spans="1:9">
      <c r="A563" t="s">
        <v>14</v>
      </c>
      <c r="B563" t="s">
        <v>23</v>
      </c>
      <c r="C563" t="s">
        <v>9</v>
      </c>
      <c r="D563" t="s">
        <v>55</v>
      </c>
      <c r="E563" t="s">
        <v>27</v>
      </c>
      <c r="F563" s="1">
        <v>41933</v>
      </c>
      <c r="G563">
        <v>16</v>
      </c>
      <c r="H563">
        <v>0</v>
      </c>
      <c r="I563">
        <v>0</v>
      </c>
    </row>
    <row r="564" spans="1:9">
      <c r="A564" t="s">
        <v>14</v>
      </c>
      <c r="B564" t="s">
        <v>23</v>
      </c>
      <c r="C564" t="s">
        <v>9</v>
      </c>
      <c r="D564" t="s">
        <v>55</v>
      </c>
      <c r="E564" t="s">
        <v>27</v>
      </c>
      <c r="F564" s="1">
        <v>41933</v>
      </c>
      <c r="G564">
        <v>16</v>
      </c>
      <c r="H564">
        <v>0</v>
      </c>
      <c r="I564">
        <v>0</v>
      </c>
    </row>
    <row r="565" spans="1:9">
      <c r="A565" t="s">
        <v>14</v>
      </c>
      <c r="B565" t="s">
        <v>23</v>
      </c>
      <c r="C565" t="s">
        <v>9</v>
      </c>
      <c r="D565" t="s">
        <v>55</v>
      </c>
      <c r="E565" t="s">
        <v>27</v>
      </c>
      <c r="F565" s="1">
        <v>41933</v>
      </c>
      <c r="G565">
        <v>16</v>
      </c>
      <c r="H565">
        <v>0</v>
      </c>
      <c r="I565">
        <v>0</v>
      </c>
    </row>
    <row r="566" spans="1:9">
      <c r="A566" t="s">
        <v>14</v>
      </c>
      <c r="B566" t="s">
        <v>23</v>
      </c>
      <c r="C566" t="s">
        <v>9</v>
      </c>
      <c r="D566" t="s">
        <v>55</v>
      </c>
      <c r="E566" t="s">
        <v>27</v>
      </c>
      <c r="F566" s="1">
        <v>41933</v>
      </c>
      <c r="G566">
        <v>16</v>
      </c>
      <c r="H566">
        <v>0</v>
      </c>
      <c r="I566">
        <v>0</v>
      </c>
    </row>
    <row r="567" spans="1:9">
      <c r="A567" t="s">
        <v>14</v>
      </c>
      <c r="B567" t="s">
        <v>23</v>
      </c>
      <c r="C567" t="s">
        <v>9</v>
      </c>
      <c r="D567" t="s">
        <v>55</v>
      </c>
      <c r="E567" t="s">
        <v>27</v>
      </c>
      <c r="F567" s="1">
        <v>41933</v>
      </c>
      <c r="G567">
        <v>16</v>
      </c>
      <c r="H567">
        <v>0</v>
      </c>
      <c r="I567">
        <v>0</v>
      </c>
    </row>
    <row r="568" spans="1:9">
      <c r="A568" t="s">
        <v>14</v>
      </c>
      <c r="B568" t="s">
        <v>23</v>
      </c>
      <c r="C568" t="s">
        <v>9</v>
      </c>
      <c r="D568" t="s">
        <v>55</v>
      </c>
      <c r="E568" t="s">
        <v>27</v>
      </c>
      <c r="F568" s="1">
        <v>41933</v>
      </c>
      <c r="G568">
        <v>16</v>
      </c>
      <c r="H568">
        <v>0</v>
      </c>
      <c r="I568">
        <v>0</v>
      </c>
    </row>
    <row r="569" spans="1:9">
      <c r="A569" t="s">
        <v>14</v>
      </c>
      <c r="B569" t="s">
        <v>23</v>
      </c>
      <c r="C569" t="s">
        <v>9</v>
      </c>
      <c r="D569" t="s">
        <v>55</v>
      </c>
      <c r="E569" t="s">
        <v>27</v>
      </c>
      <c r="F569" s="1">
        <v>41933</v>
      </c>
      <c r="G569">
        <v>16</v>
      </c>
      <c r="H569">
        <v>0</v>
      </c>
      <c r="I569">
        <v>0</v>
      </c>
    </row>
    <row r="570" spans="1:9">
      <c r="A570" t="s">
        <v>14</v>
      </c>
      <c r="B570" t="s">
        <v>23</v>
      </c>
      <c r="C570" t="s">
        <v>9</v>
      </c>
      <c r="D570" t="s">
        <v>55</v>
      </c>
      <c r="E570" t="s">
        <v>27</v>
      </c>
      <c r="F570" s="1">
        <v>41933</v>
      </c>
      <c r="G570">
        <v>16</v>
      </c>
      <c r="H570">
        <v>0</v>
      </c>
      <c r="I570">
        <v>0</v>
      </c>
    </row>
    <row r="571" spans="1:9">
      <c r="A571" t="s">
        <v>14</v>
      </c>
      <c r="B571" t="s">
        <v>23</v>
      </c>
      <c r="C571" t="s">
        <v>9</v>
      </c>
      <c r="D571" t="s">
        <v>55</v>
      </c>
      <c r="E571" t="s">
        <v>27</v>
      </c>
      <c r="F571" s="1">
        <v>41933</v>
      </c>
      <c r="G571">
        <v>16</v>
      </c>
      <c r="H571">
        <v>0</v>
      </c>
      <c r="I571">
        <v>0</v>
      </c>
    </row>
    <row r="572" spans="1:9">
      <c r="A572" t="s">
        <v>14</v>
      </c>
      <c r="B572" t="s">
        <v>23</v>
      </c>
      <c r="C572" t="s">
        <v>9</v>
      </c>
      <c r="D572" t="s">
        <v>55</v>
      </c>
      <c r="E572" t="s">
        <v>27</v>
      </c>
      <c r="F572" s="1">
        <v>41933</v>
      </c>
      <c r="G572">
        <v>16</v>
      </c>
      <c r="H572">
        <v>0</v>
      </c>
      <c r="I572">
        <v>0</v>
      </c>
    </row>
    <row r="573" spans="1:9">
      <c r="A573" t="s">
        <v>14</v>
      </c>
      <c r="B573" t="s">
        <v>23</v>
      </c>
      <c r="C573" t="s">
        <v>9</v>
      </c>
      <c r="D573" t="s">
        <v>55</v>
      </c>
      <c r="E573" t="s">
        <v>27</v>
      </c>
      <c r="F573" s="1">
        <v>41933</v>
      </c>
      <c r="G573">
        <v>16</v>
      </c>
      <c r="H573">
        <v>0</v>
      </c>
      <c r="I573">
        <v>0</v>
      </c>
    </row>
    <row r="574" spans="1:9">
      <c r="A574" t="s">
        <v>14</v>
      </c>
      <c r="B574" t="s">
        <v>23</v>
      </c>
      <c r="C574" t="s">
        <v>9</v>
      </c>
      <c r="D574" t="s">
        <v>55</v>
      </c>
      <c r="E574" t="s">
        <v>27</v>
      </c>
      <c r="F574" s="1">
        <v>41933</v>
      </c>
      <c r="G574">
        <v>16</v>
      </c>
      <c r="H574">
        <v>0</v>
      </c>
      <c r="I574">
        <v>0</v>
      </c>
    </row>
    <row r="575" spans="1:9">
      <c r="A575" t="s">
        <v>14</v>
      </c>
      <c r="B575" t="s">
        <v>23</v>
      </c>
      <c r="C575" t="s">
        <v>9</v>
      </c>
      <c r="D575" t="s">
        <v>55</v>
      </c>
      <c r="E575" t="s">
        <v>27</v>
      </c>
      <c r="F575" s="1">
        <v>41933</v>
      </c>
      <c r="G575">
        <v>16</v>
      </c>
      <c r="H575">
        <v>0</v>
      </c>
      <c r="I575">
        <v>0</v>
      </c>
    </row>
    <row r="576" spans="1:9">
      <c r="A576" t="s">
        <v>14</v>
      </c>
      <c r="B576" t="s">
        <v>23</v>
      </c>
      <c r="C576" t="s">
        <v>9</v>
      </c>
      <c r="D576" t="s">
        <v>55</v>
      </c>
      <c r="E576" t="s">
        <v>27</v>
      </c>
      <c r="F576" s="1">
        <v>41933</v>
      </c>
      <c r="G576">
        <v>16</v>
      </c>
      <c r="H576">
        <v>0</v>
      </c>
      <c r="I576">
        <v>0</v>
      </c>
    </row>
    <row r="577" spans="1:9">
      <c r="A577" t="s">
        <v>14</v>
      </c>
      <c r="B577" t="s">
        <v>23</v>
      </c>
      <c r="C577" t="s">
        <v>9</v>
      </c>
      <c r="D577" t="s">
        <v>55</v>
      </c>
      <c r="E577" t="s">
        <v>27</v>
      </c>
      <c r="F577" s="1">
        <v>41933</v>
      </c>
      <c r="G577">
        <v>16</v>
      </c>
      <c r="H577">
        <v>0</v>
      </c>
      <c r="I577">
        <v>0</v>
      </c>
    </row>
    <row r="578" spans="1:9">
      <c r="A578" t="s">
        <v>14</v>
      </c>
      <c r="B578" t="s">
        <v>23</v>
      </c>
      <c r="C578" t="s">
        <v>9</v>
      </c>
      <c r="D578" t="s">
        <v>55</v>
      </c>
      <c r="E578" t="s">
        <v>27</v>
      </c>
      <c r="F578" s="1">
        <v>41933</v>
      </c>
      <c r="G578">
        <v>16</v>
      </c>
      <c r="H578">
        <v>0</v>
      </c>
      <c r="I578">
        <v>0</v>
      </c>
    </row>
    <row r="579" spans="1:9">
      <c r="A579" t="s">
        <v>14</v>
      </c>
      <c r="B579" t="s">
        <v>23</v>
      </c>
      <c r="C579" t="s">
        <v>9</v>
      </c>
      <c r="D579" t="s">
        <v>55</v>
      </c>
      <c r="E579" t="s">
        <v>27</v>
      </c>
      <c r="F579" s="1">
        <v>41933</v>
      </c>
      <c r="G579">
        <v>16</v>
      </c>
      <c r="H579">
        <v>0</v>
      </c>
      <c r="I579">
        <v>0</v>
      </c>
    </row>
    <row r="580" spans="1:9">
      <c r="A580" t="s">
        <v>14</v>
      </c>
      <c r="B580" t="s">
        <v>23</v>
      </c>
      <c r="C580" t="s">
        <v>9</v>
      </c>
      <c r="D580" t="s">
        <v>55</v>
      </c>
      <c r="E580" t="s">
        <v>27</v>
      </c>
      <c r="F580" s="1">
        <v>41933</v>
      </c>
      <c r="G580">
        <v>16</v>
      </c>
      <c r="H580">
        <v>0</v>
      </c>
      <c r="I580">
        <v>0</v>
      </c>
    </row>
    <row r="581" spans="1:9">
      <c r="A581" t="s">
        <v>14</v>
      </c>
      <c r="B581" t="s">
        <v>23</v>
      </c>
      <c r="C581" t="s">
        <v>9</v>
      </c>
      <c r="D581" t="s">
        <v>55</v>
      </c>
      <c r="E581" t="s">
        <v>27</v>
      </c>
      <c r="F581" s="1">
        <v>41933</v>
      </c>
      <c r="G581">
        <v>16</v>
      </c>
      <c r="H581">
        <v>0</v>
      </c>
      <c r="I581">
        <v>0</v>
      </c>
    </row>
    <row r="582" spans="1:9">
      <c r="A582" t="s">
        <v>14</v>
      </c>
      <c r="B582" t="s">
        <v>23</v>
      </c>
      <c r="C582" t="s">
        <v>9</v>
      </c>
      <c r="D582" t="s">
        <v>55</v>
      </c>
      <c r="E582" t="s">
        <v>27</v>
      </c>
      <c r="F582" s="1">
        <v>41933</v>
      </c>
      <c r="G582">
        <v>16</v>
      </c>
      <c r="H582">
        <v>0</v>
      </c>
      <c r="I582">
        <v>0</v>
      </c>
    </row>
    <row r="583" spans="1:9">
      <c r="A583" t="s">
        <v>14</v>
      </c>
      <c r="B583" t="s">
        <v>23</v>
      </c>
      <c r="C583" t="s">
        <v>9</v>
      </c>
      <c r="D583" t="s">
        <v>55</v>
      </c>
      <c r="E583" t="s">
        <v>27</v>
      </c>
      <c r="F583" s="1">
        <v>41933</v>
      </c>
      <c r="G583">
        <v>16</v>
      </c>
      <c r="H583">
        <v>0</v>
      </c>
      <c r="I583">
        <v>0</v>
      </c>
    </row>
    <row r="584" spans="1:9">
      <c r="A584" t="s">
        <v>14</v>
      </c>
      <c r="B584" t="s">
        <v>23</v>
      </c>
      <c r="C584" t="s">
        <v>9</v>
      </c>
      <c r="D584" t="s">
        <v>55</v>
      </c>
      <c r="E584" t="s">
        <v>27</v>
      </c>
      <c r="F584" s="1">
        <v>41933</v>
      </c>
      <c r="G584">
        <v>16</v>
      </c>
      <c r="H584">
        <v>0</v>
      </c>
      <c r="I584">
        <v>0</v>
      </c>
    </row>
    <row r="585" spans="1:9">
      <c r="A585" t="s">
        <v>14</v>
      </c>
      <c r="B585" t="s">
        <v>23</v>
      </c>
      <c r="C585" t="s">
        <v>9</v>
      </c>
      <c r="D585" t="s">
        <v>55</v>
      </c>
      <c r="E585" t="s">
        <v>27</v>
      </c>
      <c r="F585" s="1">
        <v>41933</v>
      </c>
      <c r="G585">
        <v>16</v>
      </c>
      <c r="H585">
        <v>0</v>
      </c>
      <c r="I585">
        <v>0</v>
      </c>
    </row>
    <row r="586" spans="1:9">
      <c r="A586" t="s">
        <v>14</v>
      </c>
      <c r="B586" t="s">
        <v>23</v>
      </c>
      <c r="C586" t="s">
        <v>9</v>
      </c>
      <c r="D586" t="s">
        <v>55</v>
      </c>
      <c r="E586" t="s">
        <v>27</v>
      </c>
      <c r="F586" s="1">
        <v>41933</v>
      </c>
      <c r="G586">
        <v>16</v>
      </c>
      <c r="H586">
        <v>0</v>
      </c>
      <c r="I586">
        <v>0</v>
      </c>
    </row>
    <row r="587" spans="1:9">
      <c r="A587" t="s">
        <v>14</v>
      </c>
      <c r="B587" t="s">
        <v>23</v>
      </c>
      <c r="C587" t="s">
        <v>9</v>
      </c>
      <c r="D587" t="s">
        <v>55</v>
      </c>
      <c r="E587" t="s">
        <v>27</v>
      </c>
      <c r="F587" s="1">
        <v>41933</v>
      </c>
      <c r="G587">
        <v>16</v>
      </c>
      <c r="H587">
        <v>0</v>
      </c>
      <c r="I587">
        <v>0</v>
      </c>
    </row>
    <row r="588" spans="1:9">
      <c r="A588" t="s">
        <v>14</v>
      </c>
      <c r="B588" t="s">
        <v>23</v>
      </c>
      <c r="C588" t="s">
        <v>9</v>
      </c>
      <c r="D588" t="s">
        <v>55</v>
      </c>
      <c r="E588" t="s">
        <v>27</v>
      </c>
      <c r="F588" s="1">
        <v>41933</v>
      </c>
      <c r="G588">
        <v>16</v>
      </c>
      <c r="H588">
        <v>0</v>
      </c>
      <c r="I588">
        <v>0</v>
      </c>
    </row>
    <row r="589" spans="1:9">
      <c r="A589" t="s">
        <v>14</v>
      </c>
      <c r="B589" t="s">
        <v>23</v>
      </c>
      <c r="C589" t="s">
        <v>9</v>
      </c>
      <c r="D589" t="s">
        <v>55</v>
      </c>
      <c r="E589" t="s">
        <v>27</v>
      </c>
      <c r="F589" s="1">
        <v>41933</v>
      </c>
      <c r="G589">
        <v>16</v>
      </c>
      <c r="H589">
        <v>0</v>
      </c>
      <c r="I589">
        <v>0</v>
      </c>
    </row>
    <row r="590" spans="1:9">
      <c r="A590" t="s">
        <v>14</v>
      </c>
      <c r="B590" t="s">
        <v>23</v>
      </c>
      <c r="C590" t="s">
        <v>9</v>
      </c>
      <c r="D590" t="s">
        <v>55</v>
      </c>
      <c r="E590" t="s">
        <v>27</v>
      </c>
      <c r="F590" s="1">
        <v>41933</v>
      </c>
      <c r="G590">
        <v>16</v>
      </c>
      <c r="H590">
        <v>0</v>
      </c>
      <c r="I590">
        <v>0</v>
      </c>
    </row>
    <row r="591" spans="1:9">
      <c r="A591" t="s">
        <v>14</v>
      </c>
      <c r="B591" t="s">
        <v>23</v>
      </c>
      <c r="C591" t="s">
        <v>9</v>
      </c>
      <c r="D591" t="s">
        <v>28</v>
      </c>
      <c r="E591" t="s">
        <v>27</v>
      </c>
      <c r="F591" s="1">
        <v>41929</v>
      </c>
      <c r="G591">
        <v>20</v>
      </c>
      <c r="H591">
        <v>8</v>
      </c>
      <c r="I591">
        <v>3.3</v>
      </c>
    </row>
    <row r="592" spans="1:9">
      <c r="A592" t="s">
        <v>14</v>
      </c>
      <c r="B592" t="s">
        <v>23</v>
      </c>
      <c r="C592" t="s">
        <v>9</v>
      </c>
      <c r="D592" t="s">
        <v>28</v>
      </c>
      <c r="E592" t="s">
        <v>27</v>
      </c>
      <c r="F592" s="1">
        <v>41929</v>
      </c>
      <c r="G592">
        <v>18</v>
      </c>
      <c r="H592">
        <v>10</v>
      </c>
      <c r="I592">
        <v>2.7</v>
      </c>
    </row>
    <row r="593" spans="1:9">
      <c r="A593" t="s">
        <v>14</v>
      </c>
      <c r="B593" t="s">
        <v>23</v>
      </c>
      <c r="C593" t="s">
        <v>9</v>
      </c>
      <c r="D593" t="s">
        <v>28</v>
      </c>
      <c r="E593" t="s">
        <v>27</v>
      </c>
      <c r="F593" s="1">
        <v>41929</v>
      </c>
      <c r="G593">
        <v>20</v>
      </c>
      <c r="H593">
        <v>10</v>
      </c>
      <c r="I593">
        <v>4</v>
      </c>
    </row>
    <row r="594" spans="1:9">
      <c r="A594" t="s">
        <v>14</v>
      </c>
      <c r="B594" t="s">
        <v>23</v>
      </c>
      <c r="C594" t="s">
        <v>16</v>
      </c>
      <c r="D594" t="s">
        <v>35</v>
      </c>
      <c r="E594" t="s">
        <v>27</v>
      </c>
      <c r="F594" s="1">
        <v>41931</v>
      </c>
      <c r="G594">
        <v>22</v>
      </c>
      <c r="H594">
        <v>0</v>
      </c>
      <c r="I594">
        <v>0</v>
      </c>
    </row>
    <row r="595" spans="1:9">
      <c r="A595" t="s">
        <v>14</v>
      </c>
      <c r="B595" t="s">
        <v>23</v>
      </c>
      <c r="C595" t="s">
        <v>16</v>
      </c>
      <c r="D595" t="s">
        <v>35</v>
      </c>
      <c r="E595" t="s">
        <v>27</v>
      </c>
      <c r="F595" s="1">
        <v>41931</v>
      </c>
      <c r="G595">
        <v>22</v>
      </c>
      <c r="H595">
        <v>0</v>
      </c>
      <c r="I595">
        <v>0</v>
      </c>
    </row>
    <row r="596" spans="1:9">
      <c r="A596" t="s">
        <v>14</v>
      </c>
      <c r="B596" t="s">
        <v>23</v>
      </c>
      <c r="C596" t="s">
        <v>16</v>
      </c>
      <c r="D596" t="s">
        <v>35</v>
      </c>
      <c r="E596" t="s">
        <v>27</v>
      </c>
      <c r="F596" s="1">
        <v>41931</v>
      </c>
      <c r="G596">
        <v>22</v>
      </c>
      <c r="H596">
        <v>0</v>
      </c>
      <c r="I596">
        <v>0</v>
      </c>
    </row>
    <row r="597" spans="1:9">
      <c r="A597" t="s">
        <v>14</v>
      </c>
      <c r="B597" t="s">
        <v>23</v>
      </c>
      <c r="C597" t="s">
        <v>16</v>
      </c>
      <c r="D597" t="s">
        <v>35</v>
      </c>
      <c r="E597" t="s">
        <v>27</v>
      </c>
      <c r="F597" s="1">
        <v>41931</v>
      </c>
      <c r="G597">
        <v>22</v>
      </c>
      <c r="H597">
        <v>0</v>
      </c>
      <c r="I597">
        <v>0</v>
      </c>
    </row>
    <row r="598" spans="1:9">
      <c r="A598" t="s">
        <v>14</v>
      </c>
      <c r="B598" t="s">
        <v>23</v>
      </c>
      <c r="C598" t="s">
        <v>16</v>
      </c>
      <c r="D598" t="s">
        <v>35</v>
      </c>
      <c r="E598" t="s">
        <v>27</v>
      </c>
      <c r="F598" s="1">
        <v>41931</v>
      </c>
      <c r="G598">
        <v>22</v>
      </c>
      <c r="H598">
        <v>0</v>
      </c>
      <c r="I598">
        <v>0</v>
      </c>
    </row>
    <row r="599" spans="1:9">
      <c r="A599" t="s">
        <v>14</v>
      </c>
      <c r="B599" t="s">
        <v>23</v>
      </c>
      <c r="C599" t="s">
        <v>16</v>
      </c>
      <c r="D599" t="s">
        <v>35</v>
      </c>
      <c r="E599" t="s">
        <v>27</v>
      </c>
      <c r="F599" s="1">
        <v>41931</v>
      </c>
      <c r="G599">
        <v>22</v>
      </c>
      <c r="H599">
        <v>0</v>
      </c>
      <c r="I599">
        <v>0</v>
      </c>
    </row>
    <row r="600" spans="1:9">
      <c r="A600" t="s">
        <v>14</v>
      </c>
      <c r="B600" t="s">
        <v>23</v>
      </c>
      <c r="C600" t="s">
        <v>16</v>
      </c>
      <c r="D600" t="s">
        <v>35</v>
      </c>
      <c r="E600" t="s">
        <v>27</v>
      </c>
      <c r="F600" s="1">
        <v>41931</v>
      </c>
      <c r="G600">
        <v>22</v>
      </c>
      <c r="H600">
        <v>0</v>
      </c>
      <c r="I600">
        <v>0</v>
      </c>
    </row>
    <row r="601" spans="1:9">
      <c r="A601" t="s">
        <v>14</v>
      </c>
      <c r="B601" t="s">
        <v>23</v>
      </c>
      <c r="C601" t="s">
        <v>16</v>
      </c>
      <c r="D601" t="s">
        <v>35</v>
      </c>
      <c r="E601" t="s">
        <v>27</v>
      </c>
      <c r="F601" s="1">
        <v>41931</v>
      </c>
      <c r="G601">
        <v>22</v>
      </c>
      <c r="H601">
        <v>0</v>
      </c>
      <c r="I601">
        <v>0</v>
      </c>
    </row>
    <row r="602" spans="1:9">
      <c r="A602" t="s">
        <v>14</v>
      </c>
      <c r="B602" t="s">
        <v>23</v>
      </c>
      <c r="C602" t="s">
        <v>16</v>
      </c>
      <c r="D602" t="s">
        <v>35</v>
      </c>
      <c r="E602" t="s">
        <v>27</v>
      </c>
      <c r="F602" s="1">
        <v>41931</v>
      </c>
      <c r="G602">
        <v>22</v>
      </c>
      <c r="H602">
        <v>0</v>
      </c>
      <c r="I602">
        <v>0</v>
      </c>
    </row>
    <row r="603" spans="1:9">
      <c r="A603" t="s">
        <v>14</v>
      </c>
      <c r="B603" t="s">
        <v>23</v>
      </c>
      <c r="C603" t="s">
        <v>16</v>
      </c>
      <c r="D603" t="s">
        <v>35</v>
      </c>
      <c r="E603" t="s">
        <v>27</v>
      </c>
      <c r="F603" s="1">
        <v>41931</v>
      </c>
      <c r="G603">
        <v>22</v>
      </c>
      <c r="H603">
        <v>0</v>
      </c>
      <c r="I603">
        <v>0</v>
      </c>
    </row>
    <row r="604" spans="1:9">
      <c r="A604" t="s">
        <v>14</v>
      </c>
      <c r="B604" t="s">
        <v>23</v>
      </c>
      <c r="C604" t="s">
        <v>16</v>
      </c>
      <c r="D604" t="s">
        <v>35</v>
      </c>
      <c r="E604" t="s">
        <v>27</v>
      </c>
      <c r="F604" s="1">
        <v>41931</v>
      </c>
      <c r="G604">
        <v>22</v>
      </c>
      <c r="H604">
        <v>0</v>
      </c>
      <c r="I604">
        <v>0</v>
      </c>
    </row>
    <row r="605" spans="1:9">
      <c r="A605" t="s">
        <v>14</v>
      </c>
      <c r="B605" t="s">
        <v>23</v>
      </c>
      <c r="C605" t="s">
        <v>16</v>
      </c>
      <c r="D605" t="s">
        <v>35</v>
      </c>
      <c r="E605" t="s">
        <v>27</v>
      </c>
      <c r="F605" s="1">
        <v>41931</v>
      </c>
      <c r="G605">
        <v>22</v>
      </c>
      <c r="H605">
        <v>0</v>
      </c>
      <c r="I605">
        <v>0</v>
      </c>
    </row>
    <row r="606" spans="1:9">
      <c r="A606" t="s">
        <v>14</v>
      </c>
      <c r="B606" t="s">
        <v>23</v>
      </c>
      <c r="C606" t="s">
        <v>16</v>
      </c>
      <c r="D606" t="s">
        <v>35</v>
      </c>
      <c r="E606" t="s">
        <v>27</v>
      </c>
      <c r="F606" s="1">
        <v>41931</v>
      </c>
      <c r="G606">
        <v>22</v>
      </c>
      <c r="H606">
        <v>0</v>
      </c>
      <c r="I606">
        <v>0</v>
      </c>
    </row>
    <row r="607" spans="1:9">
      <c r="A607" t="s">
        <v>14</v>
      </c>
      <c r="B607" t="s">
        <v>23</v>
      </c>
      <c r="C607" t="s">
        <v>16</v>
      </c>
      <c r="D607" t="s">
        <v>55</v>
      </c>
      <c r="E607" t="s">
        <v>27</v>
      </c>
      <c r="F607" s="1">
        <v>41933</v>
      </c>
      <c r="G607">
        <v>23</v>
      </c>
      <c r="H607">
        <v>0</v>
      </c>
      <c r="I607">
        <v>0</v>
      </c>
    </row>
    <row r="608" spans="1:9">
      <c r="A608" t="s">
        <v>14</v>
      </c>
      <c r="B608" t="s">
        <v>23</v>
      </c>
      <c r="C608" t="s">
        <v>16</v>
      </c>
      <c r="D608" t="s">
        <v>55</v>
      </c>
      <c r="E608" t="s">
        <v>27</v>
      </c>
      <c r="F608" s="1">
        <v>41933</v>
      </c>
      <c r="G608">
        <v>23</v>
      </c>
      <c r="H608">
        <v>0</v>
      </c>
      <c r="I608">
        <v>0</v>
      </c>
    </row>
    <row r="609" spans="1:9">
      <c r="A609" t="s">
        <v>14</v>
      </c>
      <c r="B609" t="s">
        <v>23</v>
      </c>
      <c r="C609" t="s">
        <v>16</v>
      </c>
      <c r="D609" t="s">
        <v>55</v>
      </c>
      <c r="E609" t="s">
        <v>27</v>
      </c>
      <c r="F609" s="1">
        <v>41933</v>
      </c>
      <c r="G609">
        <v>23</v>
      </c>
      <c r="H609">
        <v>0</v>
      </c>
      <c r="I609">
        <v>0</v>
      </c>
    </row>
    <row r="610" spans="1:9">
      <c r="A610" t="s">
        <v>14</v>
      </c>
      <c r="B610" t="s">
        <v>23</v>
      </c>
      <c r="C610" t="s">
        <v>16</v>
      </c>
      <c r="D610" t="s">
        <v>55</v>
      </c>
      <c r="E610" t="s">
        <v>27</v>
      </c>
      <c r="F610" s="1">
        <v>41933</v>
      </c>
      <c r="G610">
        <v>23</v>
      </c>
      <c r="H610">
        <v>0</v>
      </c>
      <c r="I610">
        <v>0</v>
      </c>
    </row>
    <row r="611" spans="1:9">
      <c r="A611" t="s">
        <v>14</v>
      </c>
      <c r="B611" t="s">
        <v>23</v>
      </c>
      <c r="C611" t="s">
        <v>16</v>
      </c>
      <c r="D611" t="s">
        <v>55</v>
      </c>
      <c r="E611" t="s">
        <v>27</v>
      </c>
      <c r="F611" s="1">
        <v>41933</v>
      </c>
      <c r="G611">
        <v>23</v>
      </c>
      <c r="H611">
        <v>0</v>
      </c>
      <c r="I611">
        <v>0</v>
      </c>
    </row>
    <row r="612" spans="1:9">
      <c r="A612" t="s">
        <v>14</v>
      </c>
      <c r="B612" t="s">
        <v>23</v>
      </c>
      <c r="C612" t="s">
        <v>16</v>
      </c>
      <c r="D612" t="s">
        <v>55</v>
      </c>
      <c r="E612" t="s">
        <v>27</v>
      </c>
      <c r="F612" s="1">
        <v>41933</v>
      </c>
      <c r="G612">
        <v>23</v>
      </c>
      <c r="H612">
        <v>0</v>
      </c>
      <c r="I612">
        <v>0</v>
      </c>
    </row>
    <row r="613" spans="1:9">
      <c r="A613" t="s">
        <v>14</v>
      </c>
      <c r="B613" t="s">
        <v>23</v>
      </c>
      <c r="C613" t="s">
        <v>16</v>
      </c>
      <c r="D613" t="s">
        <v>55</v>
      </c>
      <c r="E613" t="s">
        <v>27</v>
      </c>
      <c r="F613" s="1">
        <v>41933</v>
      </c>
      <c r="G613">
        <v>23</v>
      </c>
      <c r="H613">
        <v>0</v>
      </c>
      <c r="I613">
        <v>0</v>
      </c>
    </row>
    <row r="614" spans="1:9">
      <c r="A614" t="s">
        <v>14</v>
      </c>
      <c r="B614" t="s">
        <v>23</v>
      </c>
      <c r="C614" t="s">
        <v>16</v>
      </c>
      <c r="D614" t="s">
        <v>55</v>
      </c>
      <c r="E614" t="s">
        <v>27</v>
      </c>
      <c r="F614" s="1">
        <v>41933</v>
      </c>
      <c r="G614">
        <v>23</v>
      </c>
      <c r="H614">
        <v>0</v>
      </c>
      <c r="I614">
        <v>0</v>
      </c>
    </row>
    <row r="615" spans="1:9">
      <c r="A615" t="s">
        <v>14</v>
      </c>
      <c r="B615" t="s">
        <v>23</v>
      </c>
      <c r="C615" t="s">
        <v>16</v>
      </c>
      <c r="D615" t="s">
        <v>55</v>
      </c>
      <c r="E615" t="s">
        <v>27</v>
      </c>
      <c r="F615" s="1">
        <v>41933</v>
      </c>
      <c r="G615">
        <v>23</v>
      </c>
      <c r="H615">
        <v>0</v>
      </c>
      <c r="I615">
        <v>0</v>
      </c>
    </row>
    <row r="616" spans="1:9">
      <c r="A616" t="s">
        <v>14</v>
      </c>
      <c r="B616" t="s">
        <v>23</v>
      </c>
      <c r="C616" t="s">
        <v>16</v>
      </c>
      <c r="D616" t="s">
        <v>55</v>
      </c>
      <c r="E616" t="s">
        <v>27</v>
      </c>
      <c r="F616" s="1">
        <v>41933</v>
      </c>
      <c r="G616">
        <v>23</v>
      </c>
      <c r="H616">
        <v>0</v>
      </c>
      <c r="I616">
        <v>0</v>
      </c>
    </row>
    <row r="617" spans="1:9">
      <c r="A617" t="s">
        <v>14</v>
      </c>
      <c r="B617" t="s">
        <v>23</v>
      </c>
      <c r="C617" t="s">
        <v>16</v>
      </c>
      <c r="D617" t="s">
        <v>55</v>
      </c>
      <c r="E617" t="s">
        <v>27</v>
      </c>
      <c r="F617" s="1">
        <v>41933</v>
      </c>
      <c r="G617">
        <v>23</v>
      </c>
      <c r="H617">
        <v>0</v>
      </c>
      <c r="I617">
        <v>0</v>
      </c>
    </row>
    <row r="618" spans="1:9">
      <c r="A618" t="s">
        <v>14</v>
      </c>
      <c r="B618" t="s">
        <v>23</v>
      </c>
      <c r="C618" t="s">
        <v>16</v>
      </c>
      <c r="D618" t="s">
        <v>55</v>
      </c>
      <c r="E618" t="s">
        <v>27</v>
      </c>
      <c r="F618" s="1">
        <v>41933</v>
      </c>
      <c r="G618">
        <v>23</v>
      </c>
      <c r="H618">
        <v>0</v>
      </c>
      <c r="I618">
        <v>0</v>
      </c>
    </row>
    <row r="619" spans="1:9">
      <c r="A619" t="s">
        <v>14</v>
      </c>
      <c r="B619" t="s">
        <v>23</v>
      </c>
      <c r="C619" t="s">
        <v>16</v>
      </c>
      <c r="D619" t="s">
        <v>55</v>
      </c>
      <c r="E619" t="s">
        <v>27</v>
      </c>
      <c r="F619" s="1">
        <v>41933</v>
      </c>
      <c r="G619">
        <v>23</v>
      </c>
      <c r="H619">
        <v>0</v>
      </c>
      <c r="I619">
        <v>0</v>
      </c>
    </row>
    <row r="620" spans="1:9">
      <c r="A620" t="s">
        <v>14</v>
      </c>
      <c r="B620" t="s">
        <v>23</v>
      </c>
      <c r="C620" t="s">
        <v>16</v>
      </c>
      <c r="D620" t="s">
        <v>55</v>
      </c>
      <c r="E620" t="s">
        <v>27</v>
      </c>
      <c r="F620" s="1">
        <v>41933</v>
      </c>
      <c r="G620">
        <v>20</v>
      </c>
      <c r="H620">
        <v>0</v>
      </c>
      <c r="I620">
        <v>0</v>
      </c>
    </row>
    <row r="621" spans="1:9">
      <c r="A621" t="s">
        <v>14</v>
      </c>
      <c r="B621" t="s">
        <v>23</v>
      </c>
      <c r="C621" t="s">
        <v>16</v>
      </c>
      <c r="D621" t="s">
        <v>55</v>
      </c>
      <c r="E621" t="s">
        <v>27</v>
      </c>
      <c r="F621" s="1">
        <v>41933</v>
      </c>
      <c r="G621">
        <v>20</v>
      </c>
      <c r="H621">
        <v>0</v>
      </c>
      <c r="I621">
        <v>0</v>
      </c>
    </row>
    <row r="622" spans="1:9">
      <c r="A622" t="s">
        <v>14</v>
      </c>
      <c r="B622" t="s">
        <v>23</v>
      </c>
      <c r="C622" t="s">
        <v>16</v>
      </c>
      <c r="D622" t="s">
        <v>55</v>
      </c>
      <c r="E622" t="s">
        <v>27</v>
      </c>
      <c r="F622" s="1">
        <v>41933</v>
      </c>
      <c r="G622">
        <v>20</v>
      </c>
      <c r="H622">
        <v>0</v>
      </c>
      <c r="I622">
        <v>0</v>
      </c>
    </row>
    <row r="623" spans="1:9">
      <c r="A623" t="s">
        <v>14</v>
      </c>
      <c r="B623" t="s">
        <v>23</v>
      </c>
      <c r="C623" t="s">
        <v>16</v>
      </c>
      <c r="D623" t="s">
        <v>55</v>
      </c>
      <c r="E623" t="s">
        <v>27</v>
      </c>
      <c r="F623" s="1">
        <v>41933</v>
      </c>
      <c r="G623">
        <v>20</v>
      </c>
      <c r="H623">
        <v>0</v>
      </c>
      <c r="I623">
        <v>0</v>
      </c>
    </row>
    <row r="624" spans="1:9">
      <c r="A624" t="s">
        <v>14</v>
      </c>
      <c r="B624" t="s">
        <v>23</v>
      </c>
      <c r="C624" t="s">
        <v>16</v>
      </c>
      <c r="D624" t="s">
        <v>55</v>
      </c>
      <c r="E624" t="s">
        <v>27</v>
      </c>
      <c r="F624" s="1">
        <v>41933</v>
      </c>
      <c r="G624">
        <v>20</v>
      </c>
      <c r="H624">
        <v>0</v>
      </c>
      <c r="I624">
        <v>0</v>
      </c>
    </row>
    <row r="625" spans="1:9">
      <c r="A625" t="s">
        <v>14</v>
      </c>
      <c r="B625" t="s">
        <v>23</v>
      </c>
      <c r="C625" t="s">
        <v>16</v>
      </c>
      <c r="D625" t="s">
        <v>55</v>
      </c>
      <c r="E625" t="s">
        <v>27</v>
      </c>
      <c r="F625" s="1">
        <v>41933</v>
      </c>
      <c r="G625">
        <v>20</v>
      </c>
      <c r="H625">
        <v>0</v>
      </c>
      <c r="I625">
        <v>0</v>
      </c>
    </row>
    <row r="626" spans="1:9">
      <c r="A626" t="s">
        <v>14</v>
      </c>
      <c r="B626" t="s">
        <v>23</v>
      </c>
      <c r="C626" t="s">
        <v>16</v>
      </c>
      <c r="D626" t="s">
        <v>55</v>
      </c>
      <c r="E626" t="s">
        <v>27</v>
      </c>
      <c r="F626" s="1">
        <v>41933</v>
      </c>
      <c r="G626">
        <v>20</v>
      </c>
      <c r="H626">
        <v>0</v>
      </c>
      <c r="I626">
        <v>0</v>
      </c>
    </row>
    <row r="627" spans="1:9">
      <c r="A627" t="s">
        <v>14</v>
      </c>
      <c r="B627" t="s">
        <v>23</v>
      </c>
      <c r="C627" t="s">
        <v>16</v>
      </c>
      <c r="D627" t="s">
        <v>55</v>
      </c>
      <c r="E627" t="s">
        <v>27</v>
      </c>
      <c r="F627" s="1">
        <v>41933</v>
      </c>
      <c r="G627">
        <v>20</v>
      </c>
      <c r="H627">
        <v>0</v>
      </c>
      <c r="I627">
        <v>0</v>
      </c>
    </row>
    <row r="628" spans="1:9">
      <c r="A628" t="s">
        <v>14</v>
      </c>
      <c r="B628" t="s">
        <v>23</v>
      </c>
      <c r="C628" t="s">
        <v>16</v>
      </c>
      <c r="D628" t="s">
        <v>55</v>
      </c>
      <c r="E628" t="s">
        <v>27</v>
      </c>
      <c r="F628" s="1">
        <v>41933</v>
      </c>
      <c r="G628">
        <v>20</v>
      </c>
      <c r="H628">
        <v>0</v>
      </c>
      <c r="I628">
        <v>0</v>
      </c>
    </row>
    <row r="629" spans="1:9">
      <c r="A629" t="s">
        <v>14</v>
      </c>
      <c r="B629" t="s">
        <v>23</v>
      </c>
      <c r="C629" t="s">
        <v>16</v>
      </c>
      <c r="D629" t="s">
        <v>55</v>
      </c>
      <c r="E629" t="s">
        <v>27</v>
      </c>
      <c r="F629" s="1">
        <v>41933</v>
      </c>
      <c r="G629">
        <v>20</v>
      </c>
      <c r="H629">
        <v>0</v>
      </c>
      <c r="I629">
        <v>0</v>
      </c>
    </row>
    <row r="630" spans="1:9">
      <c r="A630" t="s">
        <v>14</v>
      </c>
      <c r="B630" t="s">
        <v>23</v>
      </c>
      <c r="C630" t="s">
        <v>16</v>
      </c>
      <c r="D630" t="s">
        <v>55</v>
      </c>
      <c r="E630" t="s">
        <v>27</v>
      </c>
      <c r="F630" s="1">
        <v>41933</v>
      </c>
      <c r="G630">
        <v>20</v>
      </c>
      <c r="H630">
        <v>0</v>
      </c>
      <c r="I630">
        <v>0</v>
      </c>
    </row>
    <row r="631" spans="1:9">
      <c r="A631" t="s">
        <v>14</v>
      </c>
      <c r="B631" t="s">
        <v>23</v>
      </c>
      <c r="C631" t="s">
        <v>16</v>
      </c>
      <c r="D631" t="s">
        <v>55</v>
      </c>
      <c r="E631" t="s">
        <v>27</v>
      </c>
      <c r="F631" s="1">
        <v>41933</v>
      </c>
      <c r="G631">
        <v>20</v>
      </c>
      <c r="H631">
        <v>0</v>
      </c>
      <c r="I631">
        <v>0</v>
      </c>
    </row>
    <row r="632" spans="1:9">
      <c r="A632" t="s">
        <v>14</v>
      </c>
      <c r="B632" t="s">
        <v>23</v>
      </c>
      <c r="C632" t="s">
        <v>16</v>
      </c>
      <c r="D632" t="s">
        <v>55</v>
      </c>
      <c r="E632" t="s">
        <v>27</v>
      </c>
      <c r="F632" s="1">
        <v>41933</v>
      </c>
      <c r="G632">
        <v>20</v>
      </c>
      <c r="H632">
        <v>0</v>
      </c>
      <c r="I632">
        <v>0</v>
      </c>
    </row>
    <row r="633" spans="1:9">
      <c r="A633" t="s">
        <v>14</v>
      </c>
      <c r="B633" t="s">
        <v>23</v>
      </c>
      <c r="C633" t="s">
        <v>16</v>
      </c>
      <c r="D633" t="s">
        <v>55</v>
      </c>
      <c r="E633" t="s">
        <v>27</v>
      </c>
      <c r="F633" s="1">
        <v>41933</v>
      </c>
      <c r="G633">
        <v>20</v>
      </c>
      <c r="H633">
        <v>0</v>
      </c>
      <c r="I633">
        <v>0</v>
      </c>
    </row>
    <row r="634" spans="1:9">
      <c r="A634" t="s">
        <v>14</v>
      </c>
      <c r="B634" t="s">
        <v>23</v>
      </c>
      <c r="C634" t="s">
        <v>16</v>
      </c>
      <c r="D634" t="s">
        <v>55</v>
      </c>
      <c r="E634" t="s">
        <v>27</v>
      </c>
      <c r="F634" s="1">
        <v>41933</v>
      </c>
      <c r="G634">
        <v>20</v>
      </c>
      <c r="H634">
        <v>0</v>
      </c>
      <c r="I634">
        <v>0</v>
      </c>
    </row>
    <row r="635" spans="1:9">
      <c r="A635" t="s">
        <v>14</v>
      </c>
      <c r="B635" t="s">
        <v>23</v>
      </c>
      <c r="C635" t="s">
        <v>16</v>
      </c>
      <c r="D635" t="s">
        <v>55</v>
      </c>
      <c r="E635" t="s">
        <v>27</v>
      </c>
      <c r="F635" s="1">
        <v>41933</v>
      </c>
      <c r="G635">
        <v>20</v>
      </c>
      <c r="H635">
        <v>0</v>
      </c>
      <c r="I635">
        <v>0</v>
      </c>
    </row>
    <row r="636" spans="1:9">
      <c r="A636" t="s">
        <v>14</v>
      </c>
      <c r="B636" t="s">
        <v>23</v>
      </c>
      <c r="C636" t="s">
        <v>16</v>
      </c>
      <c r="D636" t="s">
        <v>55</v>
      </c>
      <c r="E636" t="s">
        <v>27</v>
      </c>
      <c r="F636" s="1">
        <v>41933</v>
      </c>
      <c r="G636">
        <v>20</v>
      </c>
      <c r="H636">
        <v>0</v>
      </c>
      <c r="I636">
        <v>0</v>
      </c>
    </row>
    <row r="637" spans="1:9">
      <c r="A637" t="s">
        <v>14</v>
      </c>
      <c r="B637" t="s">
        <v>23</v>
      </c>
      <c r="C637" t="s">
        <v>16</v>
      </c>
      <c r="D637" t="s">
        <v>55</v>
      </c>
      <c r="E637" t="s">
        <v>27</v>
      </c>
      <c r="F637" s="1">
        <v>41933</v>
      </c>
      <c r="G637">
        <v>20</v>
      </c>
      <c r="H637">
        <v>0</v>
      </c>
      <c r="I637">
        <v>0</v>
      </c>
    </row>
    <row r="638" spans="1:9">
      <c r="A638" t="s">
        <v>14</v>
      </c>
      <c r="B638" t="s">
        <v>23</v>
      </c>
      <c r="C638" t="s">
        <v>16</v>
      </c>
      <c r="D638" t="s">
        <v>55</v>
      </c>
      <c r="E638" t="s">
        <v>27</v>
      </c>
      <c r="F638" s="1">
        <v>41933</v>
      </c>
      <c r="G638">
        <v>20</v>
      </c>
      <c r="H638">
        <v>0</v>
      </c>
      <c r="I638">
        <v>0</v>
      </c>
    </row>
    <row r="639" spans="1:9">
      <c r="A639" t="s">
        <v>14</v>
      </c>
      <c r="B639" t="s">
        <v>23</v>
      </c>
      <c r="C639" t="s">
        <v>16</v>
      </c>
      <c r="D639" t="s">
        <v>55</v>
      </c>
      <c r="E639" t="s">
        <v>27</v>
      </c>
      <c r="F639" s="1">
        <v>41933</v>
      </c>
      <c r="G639">
        <v>25</v>
      </c>
      <c r="H639">
        <v>0</v>
      </c>
      <c r="I639">
        <v>0</v>
      </c>
    </row>
    <row r="640" spans="1:9">
      <c r="A640" t="s">
        <v>14</v>
      </c>
      <c r="B640" t="s">
        <v>23</v>
      </c>
      <c r="C640" t="s">
        <v>16</v>
      </c>
      <c r="D640" t="s">
        <v>55</v>
      </c>
      <c r="E640" t="s">
        <v>27</v>
      </c>
      <c r="F640" s="1">
        <v>41933</v>
      </c>
      <c r="G640">
        <v>25</v>
      </c>
      <c r="H640">
        <v>0</v>
      </c>
      <c r="I640">
        <v>0</v>
      </c>
    </row>
    <row r="641" spans="1:9">
      <c r="A641" t="s">
        <v>14</v>
      </c>
      <c r="B641" t="s">
        <v>23</v>
      </c>
      <c r="C641" t="s">
        <v>16</v>
      </c>
      <c r="D641" t="s">
        <v>55</v>
      </c>
      <c r="E641" t="s">
        <v>27</v>
      </c>
      <c r="F641" s="1">
        <v>41933</v>
      </c>
      <c r="G641">
        <v>25</v>
      </c>
      <c r="H641">
        <v>0</v>
      </c>
      <c r="I641">
        <v>0</v>
      </c>
    </row>
    <row r="642" spans="1:9">
      <c r="A642" t="s">
        <v>14</v>
      </c>
      <c r="B642" t="s">
        <v>23</v>
      </c>
      <c r="C642" t="s">
        <v>16</v>
      </c>
      <c r="D642" t="s">
        <v>55</v>
      </c>
      <c r="E642" t="s">
        <v>27</v>
      </c>
      <c r="F642" s="1">
        <v>41933</v>
      </c>
      <c r="G642">
        <v>25</v>
      </c>
      <c r="H642">
        <v>0</v>
      </c>
      <c r="I642">
        <v>0</v>
      </c>
    </row>
    <row r="643" spans="1:9">
      <c r="A643" t="s">
        <v>14</v>
      </c>
      <c r="B643" t="s">
        <v>23</v>
      </c>
      <c r="C643" t="s">
        <v>16</v>
      </c>
      <c r="D643" t="s">
        <v>55</v>
      </c>
      <c r="E643" t="s">
        <v>27</v>
      </c>
      <c r="F643" s="1">
        <v>41933</v>
      </c>
      <c r="G643">
        <v>25</v>
      </c>
      <c r="H643">
        <v>0</v>
      </c>
      <c r="I643">
        <v>0</v>
      </c>
    </row>
    <row r="644" spans="1:9">
      <c r="A644" t="s">
        <v>14</v>
      </c>
      <c r="B644" t="s">
        <v>23</v>
      </c>
      <c r="C644" t="s">
        <v>16</v>
      </c>
      <c r="D644" t="s">
        <v>55</v>
      </c>
      <c r="E644" t="s">
        <v>27</v>
      </c>
      <c r="F644" s="1">
        <v>41933</v>
      </c>
      <c r="G644">
        <v>25</v>
      </c>
      <c r="H644">
        <v>0</v>
      </c>
      <c r="I644">
        <v>0</v>
      </c>
    </row>
    <row r="645" spans="1:9">
      <c r="A645" t="s">
        <v>14</v>
      </c>
      <c r="B645" t="s">
        <v>23</v>
      </c>
      <c r="C645" t="s">
        <v>16</v>
      </c>
      <c r="D645" t="s">
        <v>55</v>
      </c>
      <c r="E645" t="s">
        <v>27</v>
      </c>
      <c r="F645" s="1">
        <v>41933</v>
      </c>
      <c r="G645">
        <v>25</v>
      </c>
      <c r="H645">
        <v>0</v>
      </c>
      <c r="I645">
        <v>0</v>
      </c>
    </row>
    <row r="646" spans="1:9">
      <c r="A646" t="s">
        <v>14</v>
      </c>
      <c r="B646" t="s">
        <v>23</v>
      </c>
      <c r="C646" t="s">
        <v>16</v>
      </c>
      <c r="D646" t="s">
        <v>55</v>
      </c>
      <c r="E646" t="s">
        <v>27</v>
      </c>
      <c r="F646" s="1">
        <v>41933</v>
      </c>
      <c r="G646">
        <v>25</v>
      </c>
      <c r="H646">
        <v>0</v>
      </c>
      <c r="I646">
        <v>0</v>
      </c>
    </row>
    <row r="647" spans="1:9">
      <c r="A647" t="s">
        <v>14</v>
      </c>
      <c r="B647" t="s">
        <v>23</v>
      </c>
      <c r="C647" t="s">
        <v>16</v>
      </c>
      <c r="D647" t="s">
        <v>55</v>
      </c>
      <c r="E647" t="s">
        <v>27</v>
      </c>
      <c r="F647" s="1">
        <v>41933</v>
      </c>
      <c r="G647">
        <v>25</v>
      </c>
      <c r="H647">
        <v>0</v>
      </c>
      <c r="I647">
        <v>0</v>
      </c>
    </row>
    <row r="648" spans="1:9">
      <c r="A648" t="s">
        <v>14</v>
      </c>
      <c r="B648" t="s">
        <v>23</v>
      </c>
      <c r="C648" t="s">
        <v>16</v>
      </c>
      <c r="D648" t="s">
        <v>55</v>
      </c>
      <c r="E648" t="s">
        <v>27</v>
      </c>
      <c r="F648" s="1">
        <v>41933</v>
      </c>
      <c r="G648">
        <v>25</v>
      </c>
      <c r="H648">
        <v>0</v>
      </c>
      <c r="I648">
        <v>0</v>
      </c>
    </row>
    <row r="649" spans="1:9">
      <c r="A649" t="s">
        <v>14</v>
      </c>
      <c r="B649" t="s">
        <v>23</v>
      </c>
      <c r="C649" t="s">
        <v>16</v>
      </c>
      <c r="D649" t="s">
        <v>55</v>
      </c>
      <c r="E649" t="s">
        <v>27</v>
      </c>
      <c r="F649" s="1">
        <v>41933</v>
      </c>
      <c r="G649">
        <v>23</v>
      </c>
      <c r="H649">
        <v>0</v>
      </c>
      <c r="I649">
        <v>0</v>
      </c>
    </row>
    <row r="650" spans="1:9">
      <c r="A650" t="s">
        <v>14</v>
      </c>
      <c r="B650" t="s">
        <v>23</v>
      </c>
      <c r="C650" t="s">
        <v>16</v>
      </c>
      <c r="D650" t="s">
        <v>55</v>
      </c>
      <c r="E650" t="s">
        <v>27</v>
      </c>
      <c r="F650" s="1">
        <v>41933</v>
      </c>
      <c r="G650">
        <v>23</v>
      </c>
      <c r="H650">
        <v>0</v>
      </c>
      <c r="I650">
        <v>0</v>
      </c>
    </row>
    <row r="651" spans="1:9">
      <c r="A651" t="s">
        <v>14</v>
      </c>
      <c r="B651" t="s">
        <v>23</v>
      </c>
      <c r="C651" t="s">
        <v>16</v>
      </c>
      <c r="D651" t="s">
        <v>55</v>
      </c>
      <c r="E651" t="s">
        <v>27</v>
      </c>
      <c r="F651" s="1">
        <v>41933</v>
      </c>
      <c r="G651">
        <v>23</v>
      </c>
      <c r="H651">
        <v>0</v>
      </c>
      <c r="I651">
        <v>0</v>
      </c>
    </row>
    <row r="652" spans="1:9">
      <c r="A652" t="s">
        <v>14</v>
      </c>
      <c r="B652" t="s">
        <v>23</v>
      </c>
      <c r="C652" t="s">
        <v>16</v>
      </c>
      <c r="D652" t="s">
        <v>55</v>
      </c>
      <c r="E652" t="s">
        <v>27</v>
      </c>
      <c r="F652" s="1">
        <v>41933</v>
      </c>
      <c r="G652">
        <v>23</v>
      </c>
      <c r="H652">
        <v>0</v>
      </c>
      <c r="I652">
        <v>0</v>
      </c>
    </row>
    <row r="653" spans="1:9">
      <c r="A653" t="s">
        <v>14</v>
      </c>
      <c r="B653" t="s">
        <v>23</v>
      </c>
      <c r="C653" t="s">
        <v>16</v>
      </c>
      <c r="D653" t="s">
        <v>55</v>
      </c>
      <c r="E653" t="s">
        <v>27</v>
      </c>
      <c r="F653" s="1">
        <v>41933</v>
      </c>
      <c r="G653">
        <v>23</v>
      </c>
      <c r="H653">
        <v>0</v>
      </c>
      <c r="I653">
        <v>0</v>
      </c>
    </row>
    <row r="654" spans="1:9">
      <c r="A654" t="s">
        <v>14</v>
      </c>
      <c r="B654" t="s">
        <v>23</v>
      </c>
      <c r="C654" t="s">
        <v>16</v>
      </c>
      <c r="D654" t="s">
        <v>55</v>
      </c>
      <c r="E654" t="s">
        <v>27</v>
      </c>
      <c r="F654" s="1">
        <v>41933</v>
      </c>
      <c r="G654">
        <v>23</v>
      </c>
      <c r="H654">
        <v>0</v>
      </c>
      <c r="I654">
        <v>0</v>
      </c>
    </row>
    <row r="655" spans="1:9">
      <c r="A655" t="s">
        <v>14</v>
      </c>
      <c r="B655" t="s">
        <v>23</v>
      </c>
      <c r="C655" t="s">
        <v>16</v>
      </c>
      <c r="D655" t="s">
        <v>55</v>
      </c>
      <c r="E655" t="s">
        <v>27</v>
      </c>
      <c r="F655" s="1">
        <v>41933</v>
      </c>
      <c r="G655">
        <v>23</v>
      </c>
      <c r="H655">
        <v>0</v>
      </c>
      <c r="I655">
        <v>0</v>
      </c>
    </row>
    <row r="656" spans="1:9">
      <c r="A656" t="s">
        <v>14</v>
      </c>
      <c r="B656" t="s">
        <v>23</v>
      </c>
      <c r="C656" t="s">
        <v>16</v>
      </c>
      <c r="D656" t="s">
        <v>55</v>
      </c>
      <c r="E656" t="s">
        <v>27</v>
      </c>
      <c r="F656" s="1">
        <v>41933</v>
      </c>
      <c r="G656">
        <v>23</v>
      </c>
      <c r="H656">
        <v>0</v>
      </c>
      <c r="I656">
        <v>0</v>
      </c>
    </row>
    <row r="657" spans="1:9">
      <c r="A657" t="s">
        <v>14</v>
      </c>
      <c r="B657" t="s">
        <v>19</v>
      </c>
      <c r="D657" t="s">
        <v>18</v>
      </c>
      <c r="E657" t="s">
        <v>27</v>
      </c>
      <c r="F657" s="1">
        <v>41929</v>
      </c>
      <c r="G657">
        <v>18</v>
      </c>
      <c r="H657">
        <v>0</v>
      </c>
      <c r="I657">
        <v>0</v>
      </c>
    </row>
    <row r="658" spans="1:9">
      <c r="A658" t="s">
        <v>14</v>
      </c>
      <c r="B658" t="s">
        <v>19</v>
      </c>
      <c r="D658" t="s">
        <v>18</v>
      </c>
      <c r="E658" t="s">
        <v>27</v>
      </c>
      <c r="F658" s="1">
        <v>41929</v>
      </c>
      <c r="G658">
        <v>18</v>
      </c>
      <c r="H658">
        <v>0</v>
      </c>
      <c r="I658">
        <v>0</v>
      </c>
    </row>
    <row r="659" spans="1:9">
      <c r="A659" t="s">
        <v>14</v>
      </c>
      <c r="B659" t="s">
        <v>19</v>
      </c>
      <c r="D659" t="s">
        <v>18</v>
      </c>
      <c r="E659" t="s">
        <v>27</v>
      </c>
      <c r="F659" s="1">
        <v>41929</v>
      </c>
      <c r="G659">
        <v>18</v>
      </c>
      <c r="H659">
        <v>0</v>
      </c>
      <c r="I659">
        <v>0</v>
      </c>
    </row>
    <row r="660" spans="1:9">
      <c r="A660" t="s">
        <v>14</v>
      </c>
      <c r="B660" t="s">
        <v>19</v>
      </c>
      <c r="D660" t="s">
        <v>18</v>
      </c>
      <c r="E660" t="s">
        <v>27</v>
      </c>
      <c r="F660" s="1">
        <v>41929</v>
      </c>
      <c r="G660">
        <v>18</v>
      </c>
      <c r="H660">
        <v>0</v>
      </c>
      <c r="I660">
        <v>0</v>
      </c>
    </row>
    <row r="661" spans="1:9">
      <c r="A661" t="s">
        <v>14</v>
      </c>
      <c r="B661" t="s">
        <v>19</v>
      </c>
      <c r="D661" t="s">
        <v>18</v>
      </c>
      <c r="E661" t="s">
        <v>27</v>
      </c>
      <c r="F661" s="1">
        <v>41929</v>
      </c>
      <c r="G661">
        <v>18</v>
      </c>
      <c r="H661">
        <v>0</v>
      </c>
      <c r="I661">
        <v>0</v>
      </c>
    </row>
    <row r="662" spans="1:9">
      <c r="A662" t="s">
        <v>14</v>
      </c>
      <c r="B662" t="s">
        <v>19</v>
      </c>
      <c r="D662" t="s">
        <v>18</v>
      </c>
      <c r="E662" t="s">
        <v>27</v>
      </c>
      <c r="F662" s="1">
        <v>41929</v>
      </c>
      <c r="G662">
        <v>23</v>
      </c>
      <c r="H662">
        <v>0</v>
      </c>
      <c r="I662">
        <v>0</v>
      </c>
    </row>
    <row r="663" spans="1:9">
      <c r="A663" t="s">
        <v>14</v>
      </c>
      <c r="B663" t="s">
        <v>19</v>
      </c>
      <c r="D663" t="s">
        <v>18</v>
      </c>
      <c r="E663" t="s">
        <v>27</v>
      </c>
      <c r="F663" s="1">
        <v>41929</v>
      </c>
      <c r="G663">
        <v>23</v>
      </c>
      <c r="H663">
        <v>0</v>
      </c>
      <c r="I663">
        <v>0</v>
      </c>
    </row>
    <row r="664" spans="1:9">
      <c r="A664" t="s">
        <v>14</v>
      </c>
      <c r="B664" t="s">
        <v>19</v>
      </c>
      <c r="D664" t="s">
        <v>18</v>
      </c>
      <c r="E664" t="s">
        <v>27</v>
      </c>
      <c r="F664" s="1">
        <v>41929</v>
      </c>
      <c r="G664">
        <v>23</v>
      </c>
      <c r="H664">
        <v>0</v>
      </c>
      <c r="I664">
        <v>0</v>
      </c>
    </row>
    <row r="665" spans="1:9">
      <c r="A665" t="s">
        <v>14</v>
      </c>
      <c r="B665" t="s">
        <v>19</v>
      </c>
      <c r="D665" t="s">
        <v>18</v>
      </c>
      <c r="E665" t="s">
        <v>27</v>
      </c>
      <c r="F665" s="1">
        <v>41929</v>
      </c>
      <c r="G665">
        <v>23</v>
      </c>
      <c r="H665">
        <v>0</v>
      </c>
      <c r="I665">
        <v>0</v>
      </c>
    </row>
    <row r="666" spans="1:9">
      <c r="A666" t="s">
        <v>14</v>
      </c>
      <c r="B666" t="s">
        <v>19</v>
      </c>
      <c r="D666" t="s">
        <v>18</v>
      </c>
      <c r="E666" t="s">
        <v>27</v>
      </c>
      <c r="F666" s="1">
        <v>41929</v>
      </c>
      <c r="G666">
        <v>23</v>
      </c>
      <c r="H666">
        <v>0</v>
      </c>
      <c r="I666">
        <v>0</v>
      </c>
    </row>
    <row r="667" spans="1:9">
      <c r="A667" t="s">
        <v>14</v>
      </c>
      <c r="B667" t="s">
        <v>19</v>
      </c>
      <c r="D667" t="s">
        <v>18</v>
      </c>
      <c r="E667" t="s">
        <v>27</v>
      </c>
      <c r="F667" s="1">
        <v>41929</v>
      </c>
      <c r="G667">
        <v>23</v>
      </c>
      <c r="H667">
        <v>0</v>
      </c>
      <c r="I667">
        <v>0</v>
      </c>
    </row>
    <row r="668" spans="1:9">
      <c r="A668" t="s">
        <v>14</v>
      </c>
      <c r="B668" t="s">
        <v>19</v>
      </c>
      <c r="D668" t="s">
        <v>18</v>
      </c>
      <c r="E668" t="s">
        <v>27</v>
      </c>
      <c r="F668" s="1">
        <v>41929</v>
      </c>
      <c r="G668">
        <v>23</v>
      </c>
      <c r="H668">
        <v>0</v>
      </c>
      <c r="I668">
        <v>0</v>
      </c>
    </row>
    <row r="669" spans="1:9">
      <c r="A669" t="s">
        <v>14</v>
      </c>
      <c r="B669" t="s">
        <v>19</v>
      </c>
      <c r="D669" t="s">
        <v>18</v>
      </c>
      <c r="E669" t="s">
        <v>27</v>
      </c>
      <c r="F669" s="1">
        <v>41929</v>
      </c>
      <c r="G669">
        <v>23</v>
      </c>
      <c r="H669">
        <v>0</v>
      </c>
      <c r="I669">
        <v>0</v>
      </c>
    </row>
    <row r="670" spans="1:9">
      <c r="A670" t="s">
        <v>14</v>
      </c>
      <c r="B670" t="s">
        <v>19</v>
      </c>
      <c r="D670" t="s">
        <v>18</v>
      </c>
      <c r="E670" t="s">
        <v>27</v>
      </c>
      <c r="F670" s="1">
        <v>41929</v>
      </c>
      <c r="G670">
        <v>23</v>
      </c>
      <c r="H670">
        <v>0</v>
      </c>
      <c r="I670">
        <v>0</v>
      </c>
    </row>
    <row r="671" spans="1:9">
      <c r="A671" t="s">
        <v>14</v>
      </c>
      <c r="B671" t="s">
        <v>19</v>
      </c>
      <c r="D671" t="s">
        <v>18</v>
      </c>
      <c r="E671" t="s">
        <v>27</v>
      </c>
      <c r="F671" s="1">
        <v>41929</v>
      </c>
      <c r="G671">
        <v>23</v>
      </c>
      <c r="H671">
        <v>0</v>
      </c>
      <c r="I671">
        <v>0</v>
      </c>
    </row>
    <row r="672" spans="1:9">
      <c r="A672" t="s">
        <v>14</v>
      </c>
      <c r="B672" t="s">
        <v>19</v>
      </c>
      <c r="D672" t="s">
        <v>18</v>
      </c>
      <c r="E672" t="s">
        <v>27</v>
      </c>
      <c r="F672" s="1">
        <v>41929</v>
      </c>
      <c r="G672">
        <v>23</v>
      </c>
      <c r="H672">
        <v>0</v>
      </c>
      <c r="I672">
        <v>0</v>
      </c>
    </row>
    <row r="673" spans="1:9">
      <c r="A673" t="s">
        <v>14</v>
      </c>
      <c r="B673" t="s">
        <v>19</v>
      </c>
      <c r="D673" t="s">
        <v>29</v>
      </c>
      <c r="E673" t="s">
        <v>27</v>
      </c>
      <c r="F673" s="1">
        <v>41930</v>
      </c>
      <c r="G673">
        <v>12</v>
      </c>
      <c r="H673">
        <v>0</v>
      </c>
      <c r="I673">
        <v>0</v>
      </c>
    </row>
    <row r="674" spans="1:9">
      <c r="A674" t="s">
        <v>14</v>
      </c>
      <c r="B674" t="s">
        <v>19</v>
      </c>
      <c r="D674" t="s">
        <v>29</v>
      </c>
      <c r="E674" t="s">
        <v>27</v>
      </c>
      <c r="F674" s="1">
        <v>41930</v>
      </c>
      <c r="G674">
        <v>12</v>
      </c>
      <c r="H674">
        <v>0</v>
      </c>
      <c r="I674">
        <v>0</v>
      </c>
    </row>
    <row r="675" spans="1:9">
      <c r="A675" t="s">
        <v>14</v>
      </c>
      <c r="B675" t="s">
        <v>19</v>
      </c>
      <c r="D675" t="s">
        <v>29</v>
      </c>
      <c r="E675" t="s">
        <v>27</v>
      </c>
      <c r="F675" s="1">
        <v>41930</v>
      </c>
      <c r="G675">
        <v>12</v>
      </c>
      <c r="H675">
        <v>0</v>
      </c>
      <c r="I675">
        <v>0</v>
      </c>
    </row>
    <row r="676" spans="1:9">
      <c r="A676" t="s">
        <v>14</v>
      </c>
      <c r="B676" t="s">
        <v>19</v>
      </c>
      <c r="D676" t="s">
        <v>29</v>
      </c>
      <c r="E676" t="s">
        <v>27</v>
      </c>
      <c r="F676" s="1">
        <v>41930</v>
      </c>
      <c r="G676">
        <v>12</v>
      </c>
      <c r="H676">
        <v>0</v>
      </c>
      <c r="I676">
        <v>0</v>
      </c>
    </row>
    <row r="677" spans="1:9">
      <c r="A677" t="s">
        <v>14</v>
      </c>
      <c r="B677" t="s">
        <v>19</v>
      </c>
      <c r="D677" t="s">
        <v>29</v>
      </c>
      <c r="E677" t="s">
        <v>27</v>
      </c>
      <c r="F677" s="1">
        <v>41930</v>
      </c>
      <c r="G677">
        <v>12</v>
      </c>
      <c r="H677">
        <v>0</v>
      </c>
      <c r="I677">
        <v>0</v>
      </c>
    </row>
    <row r="678" spans="1:9">
      <c r="A678" t="s">
        <v>14</v>
      </c>
      <c r="B678" t="s">
        <v>19</v>
      </c>
      <c r="D678" t="s">
        <v>29</v>
      </c>
      <c r="E678" t="s">
        <v>27</v>
      </c>
      <c r="F678" s="1">
        <v>41930</v>
      </c>
      <c r="G678">
        <v>25</v>
      </c>
      <c r="H678">
        <v>0</v>
      </c>
      <c r="I678">
        <v>0</v>
      </c>
    </row>
    <row r="679" spans="1:9">
      <c r="A679" t="s">
        <v>14</v>
      </c>
      <c r="B679" t="s">
        <v>19</v>
      </c>
      <c r="D679" t="s">
        <v>29</v>
      </c>
      <c r="E679" t="s">
        <v>27</v>
      </c>
      <c r="F679" s="1">
        <v>41930</v>
      </c>
      <c r="G679">
        <v>25</v>
      </c>
      <c r="H679">
        <v>0</v>
      </c>
      <c r="I679">
        <v>0</v>
      </c>
    </row>
    <row r="680" spans="1:9">
      <c r="A680" t="s">
        <v>14</v>
      </c>
      <c r="B680" t="s">
        <v>19</v>
      </c>
      <c r="D680" t="s">
        <v>29</v>
      </c>
      <c r="E680" t="s">
        <v>27</v>
      </c>
      <c r="F680" s="1">
        <v>41930</v>
      </c>
      <c r="G680">
        <v>25</v>
      </c>
      <c r="H680">
        <v>0</v>
      </c>
      <c r="I680">
        <v>0</v>
      </c>
    </row>
    <row r="681" spans="1:9">
      <c r="A681" t="s">
        <v>14</v>
      </c>
      <c r="B681" t="s">
        <v>19</v>
      </c>
      <c r="D681" t="s">
        <v>35</v>
      </c>
      <c r="E681" t="s">
        <v>27</v>
      </c>
      <c r="F681" s="1">
        <v>41931</v>
      </c>
      <c r="G681">
        <v>12</v>
      </c>
      <c r="H681">
        <v>0</v>
      </c>
      <c r="I681">
        <v>0</v>
      </c>
    </row>
    <row r="682" spans="1:9">
      <c r="A682" t="s">
        <v>14</v>
      </c>
      <c r="B682" t="s">
        <v>19</v>
      </c>
      <c r="D682" t="s">
        <v>35</v>
      </c>
      <c r="E682" t="s">
        <v>27</v>
      </c>
      <c r="F682" s="1">
        <v>41931</v>
      </c>
      <c r="G682">
        <v>12</v>
      </c>
      <c r="H682">
        <v>0</v>
      </c>
      <c r="I682">
        <v>0</v>
      </c>
    </row>
    <row r="683" spans="1:9">
      <c r="A683" t="s">
        <v>14</v>
      </c>
      <c r="B683" t="s">
        <v>19</v>
      </c>
      <c r="D683" t="s">
        <v>35</v>
      </c>
      <c r="E683" t="s">
        <v>27</v>
      </c>
      <c r="F683" s="1">
        <v>41931</v>
      </c>
      <c r="G683">
        <v>12</v>
      </c>
      <c r="H683">
        <v>0</v>
      </c>
      <c r="I683">
        <v>0</v>
      </c>
    </row>
    <row r="684" spans="1:9">
      <c r="A684" t="s">
        <v>14</v>
      </c>
      <c r="B684" t="s">
        <v>19</v>
      </c>
      <c r="D684" t="s">
        <v>35</v>
      </c>
      <c r="E684" t="s">
        <v>27</v>
      </c>
      <c r="F684" s="1">
        <v>41931</v>
      </c>
      <c r="G684">
        <v>12</v>
      </c>
      <c r="H684">
        <v>0</v>
      </c>
      <c r="I684">
        <v>0</v>
      </c>
    </row>
    <row r="685" spans="1:9">
      <c r="A685" t="s">
        <v>14</v>
      </c>
      <c r="B685" t="s">
        <v>19</v>
      </c>
      <c r="D685" t="s">
        <v>35</v>
      </c>
      <c r="E685" t="s">
        <v>27</v>
      </c>
      <c r="F685" s="1">
        <v>41931</v>
      </c>
      <c r="G685">
        <v>12</v>
      </c>
      <c r="H685">
        <v>0</v>
      </c>
      <c r="I685">
        <v>0</v>
      </c>
    </row>
    <row r="686" spans="1:9">
      <c r="A686" t="s">
        <v>14</v>
      </c>
      <c r="B686" t="s">
        <v>19</v>
      </c>
      <c r="D686" t="s">
        <v>35</v>
      </c>
      <c r="E686" t="s">
        <v>27</v>
      </c>
      <c r="F686" s="1">
        <v>41931</v>
      </c>
      <c r="G686">
        <v>12</v>
      </c>
      <c r="H686">
        <v>0</v>
      </c>
      <c r="I686">
        <v>0</v>
      </c>
    </row>
    <row r="687" spans="1:9">
      <c r="A687" t="s">
        <v>14</v>
      </c>
      <c r="B687" t="s">
        <v>19</v>
      </c>
      <c r="D687" t="s">
        <v>35</v>
      </c>
      <c r="E687" t="s">
        <v>27</v>
      </c>
      <c r="F687" s="1">
        <v>41931</v>
      </c>
      <c r="G687">
        <v>17</v>
      </c>
      <c r="H687">
        <v>0</v>
      </c>
      <c r="I687">
        <v>0</v>
      </c>
    </row>
    <row r="688" spans="1:9">
      <c r="A688" t="s">
        <v>14</v>
      </c>
      <c r="B688" t="s">
        <v>19</v>
      </c>
      <c r="D688" t="s">
        <v>35</v>
      </c>
      <c r="E688" t="s">
        <v>27</v>
      </c>
      <c r="F688" s="1">
        <v>41931</v>
      </c>
      <c r="G688">
        <v>17</v>
      </c>
      <c r="H688">
        <v>0</v>
      </c>
      <c r="I688">
        <v>0</v>
      </c>
    </row>
    <row r="689" spans="1:9">
      <c r="A689" t="s">
        <v>14</v>
      </c>
      <c r="B689" t="s">
        <v>19</v>
      </c>
      <c r="D689" t="s">
        <v>35</v>
      </c>
      <c r="E689" t="s">
        <v>27</v>
      </c>
      <c r="F689" s="1">
        <v>41931</v>
      </c>
      <c r="G689">
        <v>17</v>
      </c>
      <c r="H689">
        <v>0</v>
      </c>
      <c r="I689">
        <v>0</v>
      </c>
    </row>
    <row r="690" spans="1:9">
      <c r="A690" t="s">
        <v>14</v>
      </c>
      <c r="B690" t="s">
        <v>19</v>
      </c>
      <c r="D690" t="s">
        <v>35</v>
      </c>
      <c r="E690" t="s">
        <v>27</v>
      </c>
      <c r="F690" s="1">
        <v>41931</v>
      </c>
      <c r="G690">
        <v>24</v>
      </c>
      <c r="H690">
        <v>0</v>
      </c>
      <c r="I690">
        <v>0</v>
      </c>
    </row>
    <row r="691" spans="1:9">
      <c r="A691" t="s">
        <v>14</v>
      </c>
      <c r="B691" t="s">
        <v>19</v>
      </c>
      <c r="D691" t="s">
        <v>35</v>
      </c>
      <c r="E691" t="s">
        <v>27</v>
      </c>
      <c r="F691" s="1">
        <v>41931</v>
      </c>
      <c r="G691">
        <v>24</v>
      </c>
      <c r="H691">
        <v>0</v>
      </c>
      <c r="I691">
        <v>0</v>
      </c>
    </row>
    <row r="692" spans="1:9">
      <c r="A692" t="s">
        <v>14</v>
      </c>
      <c r="B692" t="s">
        <v>19</v>
      </c>
      <c r="D692" t="s">
        <v>35</v>
      </c>
      <c r="E692" t="s">
        <v>27</v>
      </c>
      <c r="F692" s="1">
        <v>41931</v>
      </c>
      <c r="G692">
        <v>24</v>
      </c>
      <c r="H692">
        <v>0</v>
      </c>
      <c r="I692">
        <v>0</v>
      </c>
    </row>
    <row r="693" spans="1:9">
      <c r="A693" t="s">
        <v>14</v>
      </c>
      <c r="B693" t="s">
        <v>19</v>
      </c>
      <c r="D693" t="s">
        <v>35</v>
      </c>
      <c r="E693" t="s">
        <v>27</v>
      </c>
      <c r="F693" s="1">
        <v>41931</v>
      </c>
      <c r="G693">
        <v>24</v>
      </c>
      <c r="H693">
        <v>0</v>
      </c>
      <c r="I693">
        <v>0</v>
      </c>
    </row>
    <row r="694" spans="1:9">
      <c r="A694" t="s">
        <v>14</v>
      </c>
      <c r="B694" t="s">
        <v>19</v>
      </c>
      <c r="D694" t="s">
        <v>35</v>
      </c>
      <c r="E694" t="s">
        <v>27</v>
      </c>
      <c r="F694" s="1">
        <v>41931</v>
      </c>
      <c r="G694">
        <v>24</v>
      </c>
      <c r="H694">
        <v>0</v>
      </c>
      <c r="I694">
        <v>0</v>
      </c>
    </row>
    <row r="695" spans="1:9">
      <c r="A695" t="s">
        <v>14</v>
      </c>
      <c r="B695" t="s">
        <v>19</v>
      </c>
      <c r="D695" t="s">
        <v>35</v>
      </c>
      <c r="E695" t="s">
        <v>27</v>
      </c>
      <c r="F695" s="1">
        <v>41931</v>
      </c>
      <c r="G695">
        <v>24</v>
      </c>
      <c r="H695">
        <v>0</v>
      </c>
      <c r="I695">
        <v>0</v>
      </c>
    </row>
    <row r="696" spans="1:9">
      <c r="A696" t="s">
        <v>14</v>
      </c>
      <c r="B696" t="s">
        <v>19</v>
      </c>
      <c r="D696" t="s">
        <v>35</v>
      </c>
      <c r="E696" t="s">
        <v>27</v>
      </c>
      <c r="F696" s="1">
        <v>41931</v>
      </c>
      <c r="G696">
        <v>24</v>
      </c>
      <c r="H696">
        <v>0</v>
      </c>
      <c r="I696">
        <v>0</v>
      </c>
    </row>
    <row r="697" spans="1:9">
      <c r="A697" t="s">
        <v>14</v>
      </c>
      <c r="B697" t="s">
        <v>19</v>
      </c>
      <c r="D697" t="s">
        <v>35</v>
      </c>
      <c r="E697" t="s">
        <v>27</v>
      </c>
      <c r="F697" s="1">
        <v>41931</v>
      </c>
      <c r="G697">
        <v>18</v>
      </c>
      <c r="H697">
        <v>0</v>
      </c>
      <c r="I697">
        <v>0</v>
      </c>
    </row>
    <row r="698" spans="1:9">
      <c r="A698" t="s">
        <v>14</v>
      </c>
      <c r="B698" t="s">
        <v>19</v>
      </c>
      <c r="D698" t="s">
        <v>35</v>
      </c>
      <c r="E698" t="s">
        <v>27</v>
      </c>
      <c r="F698" s="1">
        <v>41931</v>
      </c>
      <c r="G698">
        <v>18</v>
      </c>
      <c r="H698">
        <v>0</v>
      </c>
      <c r="I698">
        <v>0</v>
      </c>
    </row>
    <row r="699" spans="1:9">
      <c r="A699" t="s">
        <v>14</v>
      </c>
      <c r="B699" t="s">
        <v>19</v>
      </c>
      <c r="D699" t="s">
        <v>35</v>
      </c>
      <c r="E699" t="s">
        <v>27</v>
      </c>
      <c r="F699" s="1">
        <v>41931</v>
      </c>
      <c r="G699">
        <v>17</v>
      </c>
      <c r="H699">
        <v>6.5</v>
      </c>
      <c r="I699">
        <v>2.7</v>
      </c>
    </row>
    <row r="700" spans="1:9">
      <c r="A700" t="s">
        <v>14</v>
      </c>
      <c r="B700" t="s">
        <v>19</v>
      </c>
      <c r="D700" t="s">
        <v>35</v>
      </c>
      <c r="E700" t="s">
        <v>27</v>
      </c>
      <c r="F700" s="1">
        <v>41931</v>
      </c>
      <c r="G700">
        <v>24</v>
      </c>
      <c r="H700">
        <v>9.1999999999999993</v>
      </c>
      <c r="I700">
        <v>3.7</v>
      </c>
    </row>
    <row r="701" spans="1:9">
      <c r="A701" t="s">
        <v>14</v>
      </c>
      <c r="B701" t="s">
        <v>19</v>
      </c>
      <c r="D701" t="s">
        <v>35</v>
      </c>
      <c r="E701" t="s">
        <v>27</v>
      </c>
      <c r="F701" s="1">
        <v>41931</v>
      </c>
      <c r="G701">
        <v>19</v>
      </c>
      <c r="H701">
        <v>10.5</v>
      </c>
      <c r="I701">
        <v>3.5</v>
      </c>
    </row>
    <row r="702" spans="1:9">
      <c r="A702" t="s">
        <v>14</v>
      </c>
      <c r="B702" t="s">
        <v>19</v>
      </c>
      <c r="D702" t="s">
        <v>35</v>
      </c>
      <c r="E702" t="s">
        <v>27</v>
      </c>
      <c r="F702" s="1">
        <v>41931</v>
      </c>
      <c r="G702">
        <v>24</v>
      </c>
      <c r="H702">
        <v>11.1</v>
      </c>
      <c r="I702">
        <v>1.4</v>
      </c>
    </row>
    <row r="703" spans="1:9">
      <c r="A703" t="s">
        <v>14</v>
      </c>
      <c r="B703" t="s">
        <v>19</v>
      </c>
      <c r="D703" t="s">
        <v>35</v>
      </c>
      <c r="E703" t="s">
        <v>27</v>
      </c>
      <c r="F703" s="1">
        <v>41930</v>
      </c>
      <c r="G703">
        <v>26</v>
      </c>
      <c r="H703">
        <v>12.5</v>
      </c>
      <c r="I703">
        <v>3.5</v>
      </c>
    </row>
    <row r="704" spans="1:9">
      <c r="A704" t="s">
        <v>14</v>
      </c>
      <c r="B704" t="s">
        <v>19</v>
      </c>
      <c r="D704" t="s">
        <v>35</v>
      </c>
      <c r="E704" t="s">
        <v>27</v>
      </c>
      <c r="F704" s="1">
        <v>41930</v>
      </c>
      <c r="G704">
        <v>26</v>
      </c>
      <c r="H704">
        <v>14.1</v>
      </c>
      <c r="I704">
        <v>2.9</v>
      </c>
    </row>
    <row r="705" spans="1:9">
      <c r="A705" t="s">
        <v>14</v>
      </c>
      <c r="B705" t="s">
        <v>19</v>
      </c>
      <c r="D705" t="s">
        <v>18</v>
      </c>
      <c r="E705" t="s">
        <v>27</v>
      </c>
      <c r="F705" s="1">
        <v>41929</v>
      </c>
      <c r="G705">
        <v>28</v>
      </c>
      <c r="H705">
        <v>0</v>
      </c>
      <c r="I705">
        <v>0</v>
      </c>
    </row>
    <row r="706" spans="1:9">
      <c r="A706" t="s">
        <v>14</v>
      </c>
      <c r="B706" t="s">
        <v>19</v>
      </c>
      <c r="D706" t="s">
        <v>18</v>
      </c>
      <c r="E706" t="s">
        <v>27</v>
      </c>
      <c r="F706" s="1">
        <v>41929</v>
      </c>
      <c r="G706">
        <v>28</v>
      </c>
      <c r="H706">
        <v>0</v>
      </c>
      <c r="I706">
        <v>0</v>
      </c>
    </row>
    <row r="707" spans="1:9">
      <c r="A707" t="s">
        <v>14</v>
      </c>
      <c r="B707" t="s">
        <v>19</v>
      </c>
      <c r="D707" t="s">
        <v>18</v>
      </c>
      <c r="E707" t="s">
        <v>27</v>
      </c>
      <c r="F707" s="1">
        <v>41929</v>
      </c>
      <c r="G707">
        <v>28</v>
      </c>
      <c r="H707">
        <v>0</v>
      </c>
      <c r="I707">
        <v>0</v>
      </c>
    </row>
    <row r="708" spans="1:9">
      <c r="A708" t="s">
        <v>14</v>
      </c>
      <c r="B708" t="s">
        <v>19</v>
      </c>
      <c r="D708" t="s">
        <v>18</v>
      </c>
      <c r="E708" t="s">
        <v>27</v>
      </c>
      <c r="F708" s="1">
        <v>41929</v>
      </c>
      <c r="G708">
        <v>28</v>
      </c>
      <c r="H708">
        <v>0</v>
      </c>
      <c r="I708">
        <v>0</v>
      </c>
    </row>
    <row r="709" spans="1:9">
      <c r="A709" t="s">
        <v>14</v>
      </c>
      <c r="B709" t="s">
        <v>19</v>
      </c>
      <c r="D709" t="s">
        <v>18</v>
      </c>
      <c r="E709" t="s">
        <v>27</v>
      </c>
      <c r="F709" s="1">
        <v>41929</v>
      </c>
      <c r="G709">
        <v>28</v>
      </c>
      <c r="H709">
        <v>0</v>
      </c>
      <c r="I709">
        <v>0</v>
      </c>
    </row>
    <row r="710" spans="1:9">
      <c r="A710" t="s">
        <v>14</v>
      </c>
      <c r="B710" t="s">
        <v>19</v>
      </c>
      <c r="D710" t="s">
        <v>18</v>
      </c>
      <c r="E710" t="s">
        <v>27</v>
      </c>
      <c r="F710" s="1">
        <v>41929</v>
      </c>
      <c r="G710">
        <v>28</v>
      </c>
      <c r="H710">
        <v>0</v>
      </c>
      <c r="I710">
        <v>0</v>
      </c>
    </row>
    <row r="711" spans="1:9">
      <c r="A711" t="s">
        <v>14</v>
      </c>
      <c r="B711" t="s">
        <v>19</v>
      </c>
      <c r="D711" t="s">
        <v>35</v>
      </c>
      <c r="E711" t="s">
        <v>27</v>
      </c>
      <c r="F711" s="1">
        <v>41930</v>
      </c>
      <c r="G711">
        <v>28</v>
      </c>
      <c r="H711">
        <v>0</v>
      </c>
      <c r="I711">
        <v>0</v>
      </c>
    </row>
    <row r="712" spans="1:9">
      <c r="A712" t="s">
        <v>14</v>
      </c>
      <c r="B712" t="s">
        <v>19</v>
      </c>
      <c r="D712" t="s">
        <v>35</v>
      </c>
      <c r="E712" t="s">
        <v>27</v>
      </c>
      <c r="F712" s="1">
        <v>41930</v>
      </c>
      <c r="G712">
        <v>28</v>
      </c>
      <c r="H712">
        <v>0</v>
      </c>
      <c r="I712">
        <v>0</v>
      </c>
    </row>
    <row r="713" spans="1:9">
      <c r="A713" t="s">
        <v>14</v>
      </c>
      <c r="B713" t="s">
        <v>19</v>
      </c>
      <c r="D713" t="s">
        <v>35</v>
      </c>
      <c r="E713" t="s">
        <v>27</v>
      </c>
      <c r="F713" s="1">
        <v>41930</v>
      </c>
      <c r="G713">
        <v>28</v>
      </c>
      <c r="H713">
        <v>0</v>
      </c>
      <c r="I713">
        <v>0</v>
      </c>
    </row>
    <row r="714" spans="1:9">
      <c r="A714" t="s">
        <v>14</v>
      </c>
      <c r="B714" t="s">
        <v>19</v>
      </c>
      <c r="D714" t="s">
        <v>35</v>
      </c>
      <c r="E714" t="s">
        <v>27</v>
      </c>
      <c r="F714" s="1">
        <v>41930</v>
      </c>
      <c r="G714">
        <v>28</v>
      </c>
      <c r="H714">
        <v>0</v>
      </c>
      <c r="I714">
        <v>0</v>
      </c>
    </row>
    <row r="715" spans="1:9">
      <c r="A715" t="s">
        <v>14</v>
      </c>
      <c r="B715" t="s">
        <v>19</v>
      </c>
      <c r="D715" t="s">
        <v>35</v>
      </c>
      <c r="E715" t="s">
        <v>27</v>
      </c>
      <c r="F715" s="1">
        <v>41930</v>
      </c>
      <c r="G715">
        <v>28</v>
      </c>
      <c r="H715">
        <v>0</v>
      </c>
      <c r="I715">
        <v>0</v>
      </c>
    </row>
    <row r="716" spans="1:9">
      <c r="A716" t="s">
        <v>14</v>
      </c>
      <c r="B716" t="s">
        <v>19</v>
      </c>
      <c r="D716" t="s">
        <v>35</v>
      </c>
      <c r="E716" t="s">
        <v>27</v>
      </c>
      <c r="F716" s="1">
        <v>41930</v>
      </c>
      <c r="G716">
        <v>28</v>
      </c>
      <c r="H716">
        <v>0</v>
      </c>
      <c r="I716">
        <v>0</v>
      </c>
    </row>
    <row r="717" spans="1:9">
      <c r="A717" t="s">
        <v>14</v>
      </c>
      <c r="B717" t="s">
        <v>19</v>
      </c>
      <c r="D717" t="s">
        <v>35</v>
      </c>
      <c r="E717" t="s">
        <v>27</v>
      </c>
      <c r="F717" s="1">
        <v>41931</v>
      </c>
      <c r="G717">
        <v>27</v>
      </c>
      <c r="H717">
        <v>0</v>
      </c>
      <c r="I717">
        <v>0</v>
      </c>
    </row>
    <row r="718" spans="1:9">
      <c r="A718" t="s">
        <v>14</v>
      </c>
      <c r="B718" t="s">
        <v>19</v>
      </c>
      <c r="D718" t="s">
        <v>35</v>
      </c>
      <c r="E718" t="s">
        <v>27</v>
      </c>
      <c r="F718" s="1">
        <v>41931</v>
      </c>
      <c r="G718">
        <v>27</v>
      </c>
      <c r="H718">
        <v>0</v>
      </c>
      <c r="I718">
        <v>0</v>
      </c>
    </row>
    <row r="719" spans="1:9">
      <c r="A719" t="s">
        <v>14</v>
      </c>
      <c r="B719" t="s">
        <v>19</v>
      </c>
      <c r="D719" t="s">
        <v>35</v>
      </c>
      <c r="E719" t="s">
        <v>27</v>
      </c>
      <c r="F719" s="1">
        <v>41931</v>
      </c>
      <c r="G719">
        <v>28</v>
      </c>
      <c r="H719">
        <v>0</v>
      </c>
      <c r="I719">
        <v>0</v>
      </c>
    </row>
    <row r="720" spans="1:9">
      <c r="A720" t="s">
        <v>14</v>
      </c>
      <c r="B720" t="s">
        <v>19</v>
      </c>
      <c r="D720" t="s">
        <v>35</v>
      </c>
      <c r="E720" t="s">
        <v>27</v>
      </c>
      <c r="F720" s="1">
        <v>41931</v>
      </c>
      <c r="G720">
        <v>28</v>
      </c>
      <c r="H720">
        <v>0</v>
      </c>
      <c r="I720">
        <v>0</v>
      </c>
    </row>
    <row r="721" spans="1:9">
      <c r="A721" t="s">
        <v>14</v>
      </c>
      <c r="B721" t="s">
        <v>19</v>
      </c>
      <c r="D721" t="s">
        <v>35</v>
      </c>
      <c r="E721" t="s">
        <v>27</v>
      </c>
      <c r="F721" s="1">
        <v>41931</v>
      </c>
      <c r="G721">
        <v>28</v>
      </c>
      <c r="H721">
        <v>0</v>
      </c>
      <c r="I721">
        <v>0</v>
      </c>
    </row>
    <row r="722" spans="1:9">
      <c r="A722" t="s">
        <v>14</v>
      </c>
      <c r="B722" t="s">
        <v>19</v>
      </c>
      <c r="D722" t="s">
        <v>35</v>
      </c>
      <c r="E722" t="s">
        <v>27</v>
      </c>
      <c r="F722" s="1">
        <v>41931</v>
      </c>
      <c r="G722">
        <v>27</v>
      </c>
      <c r="H722">
        <v>9.1999999999999993</v>
      </c>
      <c r="I722">
        <v>4.0999999999999996</v>
      </c>
    </row>
    <row r="723" spans="1:9">
      <c r="A723" t="s">
        <v>14</v>
      </c>
      <c r="B723" t="s">
        <v>19</v>
      </c>
      <c r="D723" t="s">
        <v>29</v>
      </c>
      <c r="E723" t="s">
        <v>27</v>
      </c>
      <c r="F723" s="1">
        <v>41930</v>
      </c>
      <c r="G723">
        <v>22</v>
      </c>
      <c r="H723">
        <v>10.199999999999999</v>
      </c>
      <c r="I723">
        <v>4.8</v>
      </c>
    </row>
    <row r="724" spans="1:9">
      <c r="A724" t="s">
        <v>14</v>
      </c>
      <c r="B724" t="s">
        <v>19</v>
      </c>
      <c r="D724" t="s">
        <v>18</v>
      </c>
      <c r="E724" t="s">
        <v>27</v>
      </c>
      <c r="F724" s="1">
        <v>41929</v>
      </c>
      <c r="G724">
        <v>28</v>
      </c>
      <c r="H724">
        <v>12</v>
      </c>
      <c r="I724">
        <v>2</v>
      </c>
    </row>
    <row r="725" spans="1:9">
      <c r="A725" t="s">
        <v>14</v>
      </c>
      <c r="B725" t="s">
        <v>19</v>
      </c>
      <c r="D725" t="s">
        <v>35</v>
      </c>
      <c r="E725" t="s">
        <v>27</v>
      </c>
      <c r="F725" s="1">
        <v>41930</v>
      </c>
      <c r="G725">
        <v>28</v>
      </c>
      <c r="H725">
        <v>13.7</v>
      </c>
      <c r="I725">
        <v>4.8</v>
      </c>
    </row>
    <row r="726" spans="1:9">
      <c r="A726" t="s">
        <v>14</v>
      </c>
      <c r="B726" t="s">
        <v>19</v>
      </c>
      <c r="D726" t="s">
        <v>35</v>
      </c>
      <c r="E726" t="s">
        <v>27</v>
      </c>
      <c r="F726" s="1">
        <v>41931</v>
      </c>
      <c r="G726">
        <v>28</v>
      </c>
      <c r="H726">
        <v>13.7</v>
      </c>
      <c r="I726">
        <v>3</v>
      </c>
    </row>
    <row r="727" spans="1:9">
      <c r="A727" t="s">
        <v>14</v>
      </c>
      <c r="B727" t="s">
        <v>19</v>
      </c>
      <c r="D727" t="s">
        <v>35</v>
      </c>
      <c r="E727" t="s">
        <v>27</v>
      </c>
      <c r="F727" s="1">
        <v>41931</v>
      </c>
      <c r="G727">
        <v>28</v>
      </c>
      <c r="H727">
        <v>14.8</v>
      </c>
      <c r="I727">
        <v>2.9</v>
      </c>
    </row>
    <row r="728" spans="1:9">
      <c r="A728" t="s">
        <v>14</v>
      </c>
      <c r="B728" t="s">
        <v>19</v>
      </c>
      <c r="D728" t="s">
        <v>35</v>
      </c>
      <c r="E728" t="s">
        <v>27</v>
      </c>
      <c r="F728" s="1">
        <v>41931</v>
      </c>
      <c r="G728">
        <v>28</v>
      </c>
      <c r="H728">
        <v>15.3</v>
      </c>
      <c r="I728">
        <v>3</v>
      </c>
    </row>
    <row r="729" spans="1:9">
      <c r="A729" t="s">
        <v>14</v>
      </c>
      <c r="B729" t="s">
        <v>19</v>
      </c>
      <c r="D729" t="s">
        <v>35</v>
      </c>
      <c r="E729" t="s">
        <v>27</v>
      </c>
      <c r="F729" s="1">
        <v>41931</v>
      </c>
      <c r="G729">
        <v>24</v>
      </c>
      <c r="H729">
        <v>0</v>
      </c>
      <c r="I729">
        <v>0</v>
      </c>
    </row>
    <row r="730" spans="1:9">
      <c r="A730" t="s">
        <v>14</v>
      </c>
      <c r="B730" t="s">
        <v>19</v>
      </c>
      <c r="D730" t="s">
        <v>35</v>
      </c>
      <c r="E730" t="s">
        <v>27</v>
      </c>
      <c r="F730" s="1">
        <v>41931</v>
      </c>
      <c r="G730">
        <v>24</v>
      </c>
      <c r="H730">
        <v>0</v>
      </c>
      <c r="I730">
        <v>0</v>
      </c>
    </row>
    <row r="731" spans="1:9">
      <c r="A731" t="s">
        <v>14</v>
      </c>
      <c r="B731" t="s">
        <v>19</v>
      </c>
      <c r="D731" t="s">
        <v>35</v>
      </c>
      <c r="E731" t="s">
        <v>27</v>
      </c>
      <c r="F731" s="1">
        <v>41931</v>
      </c>
      <c r="G731">
        <v>24</v>
      </c>
      <c r="H731">
        <v>0</v>
      </c>
      <c r="I731">
        <v>0</v>
      </c>
    </row>
    <row r="732" spans="1:9">
      <c r="A732" t="s">
        <v>14</v>
      </c>
      <c r="B732" t="s">
        <v>19</v>
      </c>
      <c r="D732" t="s">
        <v>35</v>
      </c>
      <c r="E732" t="s">
        <v>27</v>
      </c>
      <c r="F732" s="1">
        <v>41931</v>
      </c>
      <c r="G732">
        <v>24</v>
      </c>
      <c r="H732">
        <v>0</v>
      </c>
      <c r="I732">
        <v>0</v>
      </c>
    </row>
    <row r="733" spans="1:9">
      <c r="A733" t="s">
        <v>14</v>
      </c>
      <c r="B733" t="s">
        <v>19</v>
      </c>
      <c r="D733" t="s">
        <v>35</v>
      </c>
      <c r="E733" t="s">
        <v>27</v>
      </c>
      <c r="F733" s="1">
        <v>41931</v>
      </c>
      <c r="G733">
        <v>24</v>
      </c>
      <c r="H733">
        <v>0</v>
      </c>
      <c r="I733">
        <v>0</v>
      </c>
    </row>
    <row r="734" spans="1:9">
      <c r="A734" t="s">
        <v>14</v>
      </c>
      <c r="B734" t="s">
        <v>19</v>
      </c>
      <c r="D734" t="s">
        <v>55</v>
      </c>
      <c r="E734" t="s">
        <v>27</v>
      </c>
      <c r="F734" s="1">
        <v>41932</v>
      </c>
      <c r="G734">
        <v>25</v>
      </c>
      <c r="H734">
        <v>0</v>
      </c>
      <c r="I734">
        <v>0</v>
      </c>
    </row>
    <row r="735" spans="1:9">
      <c r="A735" t="s">
        <v>14</v>
      </c>
      <c r="B735" t="s">
        <v>19</v>
      </c>
      <c r="D735" t="s">
        <v>55</v>
      </c>
      <c r="E735" t="s">
        <v>27</v>
      </c>
      <c r="F735" s="1">
        <v>41932</v>
      </c>
      <c r="G735">
        <v>25</v>
      </c>
      <c r="H735">
        <v>0</v>
      </c>
      <c r="I735">
        <v>0</v>
      </c>
    </row>
    <row r="736" spans="1:9">
      <c r="A736" t="s">
        <v>14</v>
      </c>
      <c r="B736" t="s">
        <v>19</v>
      </c>
      <c r="D736" t="s">
        <v>55</v>
      </c>
      <c r="E736" t="s">
        <v>27</v>
      </c>
      <c r="F736" s="1">
        <v>41932</v>
      </c>
      <c r="G736">
        <v>25</v>
      </c>
      <c r="H736">
        <v>0</v>
      </c>
      <c r="I736">
        <v>0</v>
      </c>
    </row>
    <row r="737" spans="1:9">
      <c r="A737" t="s">
        <v>14</v>
      </c>
      <c r="B737" t="s">
        <v>19</v>
      </c>
      <c r="D737" t="s">
        <v>55</v>
      </c>
      <c r="E737" t="s">
        <v>27</v>
      </c>
      <c r="F737" s="1">
        <v>41932</v>
      </c>
      <c r="G737">
        <v>10</v>
      </c>
      <c r="H737">
        <v>0</v>
      </c>
      <c r="I737">
        <v>0</v>
      </c>
    </row>
    <row r="738" spans="1:9">
      <c r="A738" t="s">
        <v>14</v>
      </c>
      <c r="B738" t="s">
        <v>19</v>
      </c>
      <c r="D738" t="s">
        <v>55</v>
      </c>
      <c r="E738" t="s">
        <v>27</v>
      </c>
      <c r="F738" s="1">
        <v>41932</v>
      </c>
      <c r="G738">
        <v>10</v>
      </c>
      <c r="H738">
        <v>0</v>
      </c>
      <c r="I738">
        <v>0</v>
      </c>
    </row>
    <row r="739" spans="1:9">
      <c r="A739" t="s">
        <v>14</v>
      </c>
      <c r="B739" t="s">
        <v>19</v>
      </c>
      <c r="D739" t="s">
        <v>55</v>
      </c>
      <c r="E739" t="s">
        <v>27</v>
      </c>
      <c r="F739" s="1">
        <v>41932</v>
      </c>
      <c r="G739">
        <v>10</v>
      </c>
      <c r="H739">
        <v>0</v>
      </c>
      <c r="I739">
        <v>0</v>
      </c>
    </row>
    <row r="740" spans="1:9">
      <c r="A740" t="s">
        <v>14</v>
      </c>
      <c r="B740" t="s">
        <v>19</v>
      </c>
      <c r="D740" t="s">
        <v>55</v>
      </c>
      <c r="E740" t="s">
        <v>27</v>
      </c>
      <c r="F740" s="1">
        <v>41932</v>
      </c>
      <c r="G740">
        <v>23</v>
      </c>
      <c r="H740">
        <v>0</v>
      </c>
      <c r="I740">
        <v>0</v>
      </c>
    </row>
    <row r="741" spans="1:9">
      <c r="A741" t="s">
        <v>14</v>
      </c>
      <c r="B741" t="s">
        <v>19</v>
      </c>
      <c r="D741" t="s">
        <v>55</v>
      </c>
      <c r="E741" t="s">
        <v>27</v>
      </c>
      <c r="F741" s="1">
        <v>41932</v>
      </c>
      <c r="G741">
        <v>23</v>
      </c>
      <c r="H741">
        <v>0</v>
      </c>
      <c r="I741">
        <v>0</v>
      </c>
    </row>
    <row r="742" spans="1:9">
      <c r="A742" t="s">
        <v>14</v>
      </c>
      <c r="B742" t="s">
        <v>19</v>
      </c>
      <c r="D742" t="s">
        <v>55</v>
      </c>
      <c r="E742" t="s">
        <v>27</v>
      </c>
      <c r="F742" s="1">
        <v>41932</v>
      </c>
      <c r="G742">
        <v>23</v>
      </c>
      <c r="H742">
        <v>0</v>
      </c>
      <c r="I742">
        <v>0</v>
      </c>
    </row>
    <row r="743" spans="1:9">
      <c r="A743" t="s">
        <v>14</v>
      </c>
      <c r="B743" t="s">
        <v>19</v>
      </c>
      <c r="D743" t="s">
        <v>55</v>
      </c>
      <c r="E743" t="s">
        <v>27</v>
      </c>
      <c r="F743" s="1">
        <v>41932</v>
      </c>
      <c r="G743">
        <v>24</v>
      </c>
      <c r="H743">
        <v>0</v>
      </c>
      <c r="I743">
        <v>0</v>
      </c>
    </row>
    <row r="744" spans="1:9">
      <c r="A744" t="s">
        <v>14</v>
      </c>
      <c r="B744" t="s">
        <v>19</v>
      </c>
      <c r="D744" t="s">
        <v>55</v>
      </c>
      <c r="E744" t="s">
        <v>27</v>
      </c>
      <c r="F744" s="1">
        <v>41932</v>
      </c>
      <c r="G744">
        <v>24</v>
      </c>
      <c r="H744">
        <v>0</v>
      </c>
      <c r="I744">
        <v>0</v>
      </c>
    </row>
    <row r="745" spans="1:9">
      <c r="A745" t="s">
        <v>14</v>
      </c>
      <c r="B745" t="s">
        <v>19</v>
      </c>
      <c r="D745" t="s">
        <v>55</v>
      </c>
      <c r="E745" t="s">
        <v>27</v>
      </c>
      <c r="F745" s="1">
        <v>41932</v>
      </c>
      <c r="G745">
        <v>24</v>
      </c>
      <c r="H745">
        <v>0</v>
      </c>
      <c r="I745">
        <v>0</v>
      </c>
    </row>
    <row r="746" spans="1:9">
      <c r="A746" t="s">
        <v>14</v>
      </c>
      <c r="B746" t="s">
        <v>19</v>
      </c>
      <c r="D746" t="s">
        <v>55</v>
      </c>
      <c r="E746" t="s">
        <v>27</v>
      </c>
      <c r="F746" s="1">
        <v>41932</v>
      </c>
      <c r="G746">
        <v>24</v>
      </c>
      <c r="H746">
        <v>0</v>
      </c>
      <c r="I746">
        <v>0</v>
      </c>
    </row>
    <row r="747" spans="1:9">
      <c r="A747" t="s">
        <v>14</v>
      </c>
      <c r="B747" t="s">
        <v>19</v>
      </c>
      <c r="D747" t="s">
        <v>55</v>
      </c>
      <c r="E747" t="s">
        <v>27</v>
      </c>
      <c r="F747" s="1">
        <v>41932</v>
      </c>
      <c r="G747">
        <v>24</v>
      </c>
      <c r="H747">
        <v>0</v>
      </c>
      <c r="I747">
        <v>0</v>
      </c>
    </row>
    <row r="748" spans="1:9">
      <c r="A748" t="s">
        <v>14</v>
      </c>
      <c r="B748" t="s">
        <v>19</v>
      </c>
      <c r="D748" t="s">
        <v>55</v>
      </c>
      <c r="E748" t="s">
        <v>27</v>
      </c>
      <c r="F748" s="1">
        <v>41932</v>
      </c>
      <c r="G748">
        <v>24</v>
      </c>
      <c r="H748">
        <v>0</v>
      </c>
      <c r="I748">
        <v>0</v>
      </c>
    </row>
    <row r="749" spans="1:9">
      <c r="A749" t="s">
        <v>14</v>
      </c>
      <c r="B749" t="s">
        <v>19</v>
      </c>
      <c r="D749" t="s">
        <v>55</v>
      </c>
      <c r="E749" t="s">
        <v>27</v>
      </c>
      <c r="F749" s="1">
        <v>41932</v>
      </c>
      <c r="G749">
        <v>24</v>
      </c>
      <c r="H749">
        <v>0</v>
      </c>
      <c r="I749">
        <v>0</v>
      </c>
    </row>
    <row r="750" spans="1:9">
      <c r="A750" t="s">
        <v>14</v>
      </c>
      <c r="B750" t="s">
        <v>19</v>
      </c>
      <c r="D750" t="s">
        <v>55</v>
      </c>
      <c r="E750" t="s">
        <v>27</v>
      </c>
      <c r="F750" s="1">
        <v>41932</v>
      </c>
      <c r="G750">
        <v>24</v>
      </c>
      <c r="H750">
        <v>0</v>
      </c>
      <c r="I750">
        <v>0</v>
      </c>
    </row>
    <row r="751" spans="1:9">
      <c r="A751" t="s">
        <v>14</v>
      </c>
      <c r="B751" t="s">
        <v>19</v>
      </c>
      <c r="D751" t="s">
        <v>55</v>
      </c>
      <c r="E751" t="s">
        <v>27</v>
      </c>
      <c r="F751" s="1">
        <v>41932</v>
      </c>
      <c r="G751">
        <v>24</v>
      </c>
      <c r="H751">
        <v>0</v>
      </c>
      <c r="I751">
        <v>0</v>
      </c>
    </row>
    <row r="752" spans="1:9">
      <c r="A752" t="s">
        <v>14</v>
      </c>
      <c r="B752" t="s">
        <v>19</v>
      </c>
      <c r="D752" t="s">
        <v>55</v>
      </c>
      <c r="E752" t="s">
        <v>27</v>
      </c>
      <c r="F752" s="1">
        <v>41932</v>
      </c>
      <c r="G752">
        <v>24</v>
      </c>
      <c r="H752">
        <v>0</v>
      </c>
      <c r="I752">
        <v>0</v>
      </c>
    </row>
    <row r="753" spans="1:9">
      <c r="A753" t="s">
        <v>14</v>
      </c>
      <c r="B753" t="s">
        <v>19</v>
      </c>
      <c r="D753" t="s">
        <v>55</v>
      </c>
      <c r="E753" t="s">
        <v>27</v>
      </c>
      <c r="F753" s="1">
        <v>41932</v>
      </c>
      <c r="G753">
        <v>24</v>
      </c>
      <c r="H753">
        <v>0</v>
      </c>
      <c r="I753">
        <v>0</v>
      </c>
    </row>
    <row r="754" spans="1:9">
      <c r="A754" t="s">
        <v>14</v>
      </c>
      <c r="B754" t="s">
        <v>19</v>
      </c>
      <c r="D754" t="s">
        <v>55</v>
      </c>
      <c r="E754" t="s">
        <v>27</v>
      </c>
      <c r="F754" s="1">
        <v>41932</v>
      </c>
      <c r="G754">
        <v>24</v>
      </c>
      <c r="H754">
        <v>0</v>
      </c>
      <c r="I754">
        <v>0</v>
      </c>
    </row>
    <row r="755" spans="1:9">
      <c r="A755" t="s">
        <v>14</v>
      </c>
      <c r="B755" t="s">
        <v>19</v>
      </c>
      <c r="D755" t="s">
        <v>55</v>
      </c>
      <c r="E755" t="s">
        <v>27</v>
      </c>
      <c r="F755" s="1">
        <v>41932</v>
      </c>
      <c r="G755">
        <v>24</v>
      </c>
      <c r="H755">
        <v>0</v>
      </c>
      <c r="I755">
        <v>0</v>
      </c>
    </row>
    <row r="756" spans="1:9">
      <c r="A756" t="s">
        <v>14</v>
      </c>
      <c r="B756" t="s">
        <v>19</v>
      </c>
      <c r="D756" t="s">
        <v>55</v>
      </c>
      <c r="E756" t="s">
        <v>27</v>
      </c>
      <c r="F756" s="1">
        <v>41932</v>
      </c>
      <c r="G756">
        <v>24</v>
      </c>
      <c r="H756">
        <v>0</v>
      </c>
      <c r="I756">
        <v>0</v>
      </c>
    </row>
    <row r="757" spans="1:9">
      <c r="A757" t="s">
        <v>14</v>
      </c>
      <c r="B757" t="s">
        <v>19</v>
      </c>
      <c r="D757" t="s">
        <v>55</v>
      </c>
      <c r="E757" t="s">
        <v>27</v>
      </c>
      <c r="F757" s="1">
        <v>41933</v>
      </c>
      <c r="G757">
        <v>28</v>
      </c>
      <c r="H757">
        <v>0</v>
      </c>
      <c r="I757">
        <v>0</v>
      </c>
    </row>
    <row r="758" spans="1:9">
      <c r="A758" t="s">
        <v>14</v>
      </c>
      <c r="B758" t="s">
        <v>19</v>
      </c>
      <c r="D758" t="s">
        <v>55</v>
      </c>
      <c r="E758" t="s">
        <v>27</v>
      </c>
      <c r="F758" s="1">
        <v>41933</v>
      </c>
      <c r="G758">
        <v>28</v>
      </c>
      <c r="H758">
        <v>0</v>
      </c>
      <c r="I758">
        <v>0</v>
      </c>
    </row>
    <row r="759" spans="1:9">
      <c r="A759" t="s">
        <v>14</v>
      </c>
      <c r="B759" t="s">
        <v>19</v>
      </c>
      <c r="D759" t="s">
        <v>55</v>
      </c>
      <c r="E759" t="s">
        <v>27</v>
      </c>
      <c r="F759" s="1">
        <v>41933</v>
      </c>
      <c r="G759">
        <v>28</v>
      </c>
      <c r="H759">
        <v>0</v>
      </c>
      <c r="I759">
        <v>0</v>
      </c>
    </row>
    <row r="760" spans="1:9">
      <c r="A760" t="s">
        <v>14</v>
      </c>
      <c r="B760" t="s">
        <v>19</v>
      </c>
      <c r="D760" t="s">
        <v>55</v>
      </c>
      <c r="E760" t="s">
        <v>27</v>
      </c>
      <c r="F760" s="1">
        <v>41933</v>
      </c>
      <c r="G760">
        <v>28</v>
      </c>
      <c r="H760">
        <v>0</v>
      </c>
      <c r="I760">
        <v>0</v>
      </c>
    </row>
    <row r="761" spans="1:9">
      <c r="A761" t="s">
        <v>14</v>
      </c>
      <c r="B761" t="s">
        <v>19</v>
      </c>
      <c r="D761" t="s">
        <v>55</v>
      </c>
      <c r="E761" t="s">
        <v>27</v>
      </c>
      <c r="F761" s="1">
        <v>41933</v>
      </c>
      <c r="G761">
        <v>28</v>
      </c>
      <c r="H761">
        <v>0</v>
      </c>
      <c r="I761">
        <v>0</v>
      </c>
    </row>
    <row r="762" spans="1:9">
      <c r="A762" t="s">
        <v>14</v>
      </c>
      <c r="B762" t="s">
        <v>19</v>
      </c>
      <c r="D762" t="s">
        <v>55</v>
      </c>
      <c r="E762" t="s">
        <v>27</v>
      </c>
      <c r="F762" s="1">
        <v>41933</v>
      </c>
      <c r="G762">
        <v>28</v>
      </c>
      <c r="H762">
        <v>0</v>
      </c>
      <c r="I762">
        <v>0</v>
      </c>
    </row>
    <row r="763" spans="1:9">
      <c r="A763" t="s">
        <v>14</v>
      </c>
      <c r="B763" t="s">
        <v>19</v>
      </c>
      <c r="D763" t="s">
        <v>55</v>
      </c>
      <c r="E763" t="s">
        <v>27</v>
      </c>
      <c r="F763" s="1">
        <v>41933</v>
      </c>
      <c r="G763">
        <v>23</v>
      </c>
      <c r="H763">
        <v>0</v>
      </c>
      <c r="I763">
        <v>0</v>
      </c>
    </row>
    <row r="764" spans="1:9">
      <c r="A764" t="s">
        <v>14</v>
      </c>
      <c r="B764" t="s">
        <v>19</v>
      </c>
      <c r="D764" t="s">
        <v>55</v>
      </c>
      <c r="E764" t="s">
        <v>27</v>
      </c>
      <c r="F764" s="1">
        <v>41933</v>
      </c>
      <c r="G764">
        <v>23</v>
      </c>
      <c r="H764">
        <v>0</v>
      </c>
      <c r="I764">
        <v>0</v>
      </c>
    </row>
    <row r="765" spans="1:9">
      <c r="A765" t="s">
        <v>14</v>
      </c>
      <c r="B765" t="s">
        <v>19</v>
      </c>
      <c r="D765" t="s">
        <v>55</v>
      </c>
      <c r="E765" t="s">
        <v>27</v>
      </c>
      <c r="F765" s="1">
        <v>41933</v>
      </c>
      <c r="G765">
        <v>23</v>
      </c>
      <c r="H765">
        <v>0</v>
      </c>
      <c r="I765">
        <v>0</v>
      </c>
    </row>
    <row r="766" spans="1:9">
      <c r="A766" t="s">
        <v>14</v>
      </c>
      <c r="B766" t="s">
        <v>19</v>
      </c>
      <c r="D766" t="s">
        <v>55</v>
      </c>
      <c r="E766" t="s">
        <v>27</v>
      </c>
      <c r="F766" s="1">
        <v>41933</v>
      </c>
      <c r="G766">
        <v>23</v>
      </c>
      <c r="H766">
        <v>0</v>
      </c>
      <c r="I766">
        <v>0</v>
      </c>
    </row>
    <row r="767" spans="1:9">
      <c r="A767" t="s">
        <v>14</v>
      </c>
      <c r="B767" t="s">
        <v>19</v>
      </c>
      <c r="D767" t="s">
        <v>55</v>
      </c>
      <c r="E767" t="s">
        <v>27</v>
      </c>
      <c r="F767" s="1">
        <v>41933</v>
      </c>
      <c r="G767">
        <v>23</v>
      </c>
      <c r="H767">
        <v>0</v>
      </c>
      <c r="I767">
        <v>0</v>
      </c>
    </row>
    <row r="768" spans="1:9">
      <c r="A768" t="s">
        <v>14</v>
      </c>
      <c r="B768" t="s">
        <v>19</v>
      </c>
      <c r="D768" t="s">
        <v>55</v>
      </c>
      <c r="E768" t="s">
        <v>27</v>
      </c>
      <c r="F768" s="1">
        <v>41933</v>
      </c>
      <c r="G768">
        <v>23</v>
      </c>
      <c r="H768">
        <v>0</v>
      </c>
      <c r="I768">
        <v>0</v>
      </c>
    </row>
    <row r="769" spans="1:9">
      <c r="A769" t="s">
        <v>14</v>
      </c>
      <c r="B769" t="s">
        <v>19</v>
      </c>
      <c r="D769" t="s">
        <v>55</v>
      </c>
      <c r="E769" t="s">
        <v>27</v>
      </c>
      <c r="F769" s="1">
        <v>41933</v>
      </c>
      <c r="G769">
        <v>23</v>
      </c>
      <c r="H769">
        <v>0</v>
      </c>
      <c r="I769">
        <v>0</v>
      </c>
    </row>
    <row r="770" spans="1:9">
      <c r="A770" t="s">
        <v>14</v>
      </c>
      <c r="B770" t="s">
        <v>19</v>
      </c>
      <c r="D770" t="s">
        <v>55</v>
      </c>
      <c r="E770" t="s">
        <v>27</v>
      </c>
      <c r="F770" s="1">
        <v>41933</v>
      </c>
      <c r="G770">
        <v>23</v>
      </c>
      <c r="H770">
        <v>0</v>
      </c>
      <c r="I770">
        <v>0</v>
      </c>
    </row>
    <row r="771" spans="1:9">
      <c r="A771" t="s">
        <v>14</v>
      </c>
      <c r="B771" t="s">
        <v>19</v>
      </c>
      <c r="D771" t="s">
        <v>55</v>
      </c>
      <c r="E771" t="s">
        <v>27</v>
      </c>
      <c r="F771" s="1">
        <v>41933</v>
      </c>
      <c r="G771">
        <v>23</v>
      </c>
      <c r="H771">
        <v>0</v>
      </c>
      <c r="I771">
        <v>0</v>
      </c>
    </row>
    <row r="772" spans="1:9">
      <c r="A772" t="s">
        <v>14</v>
      </c>
      <c r="B772" t="s">
        <v>19</v>
      </c>
      <c r="D772" t="s">
        <v>55</v>
      </c>
      <c r="E772" t="s">
        <v>27</v>
      </c>
      <c r="F772" s="1">
        <v>41933</v>
      </c>
      <c r="G772">
        <v>23</v>
      </c>
      <c r="H772">
        <v>0</v>
      </c>
      <c r="I772">
        <v>0</v>
      </c>
    </row>
    <row r="773" spans="1:9">
      <c r="A773" t="s">
        <v>14</v>
      </c>
      <c r="B773" t="s">
        <v>19</v>
      </c>
      <c r="D773" t="s">
        <v>55</v>
      </c>
      <c r="E773" t="s">
        <v>27</v>
      </c>
      <c r="F773" s="1">
        <v>41933</v>
      </c>
      <c r="G773">
        <v>22</v>
      </c>
      <c r="H773">
        <v>0</v>
      </c>
      <c r="I773">
        <v>0</v>
      </c>
    </row>
    <row r="774" spans="1:9">
      <c r="A774" t="s">
        <v>14</v>
      </c>
      <c r="B774" t="s">
        <v>19</v>
      </c>
      <c r="D774" t="s">
        <v>55</v>
      </c>
      <c r="E774" t="s">
        <v>27</v>
      </c>
      <c r="F774" s="1">
        <v>41933</v>
      </c>
      <c r="G774">
        <v>22</v>
      </c>
      <c r="H774">
        <v>0</v>
      </c>
      <c r="I774">
        <v>0</v>
      </c>
    </row>
    <row r="775" spans="1:9">
      <c r="A775" t="s">
        <v>14</v>
      </c>
      <c r="B775" t="s">
        <v>19</v>
      </c>
      <c r="D775" t="s">
        <v>55</v>
      </c>
      <c r="E775" t="s">
        <v>27</v>
      </c>
      <c r="F775" s="1">
        <v>41933</v>
      </c>
      <c r="G775">
        <v>22</v>
      </c>
      <c r="H775">
        <v>0</v>
      </c>
      <c r="I775">
        <v>0</v>
      </c>
    </row>
    <row r="776" spans="1:9">
      <c r="A776" t="s">
        <v>14</v>
      </c>
      <c r="B776" t="s">
        <v>19</v>
      </c>
      <c r="D776" t="s">
        <v>55</v>
      </c>
      <c r="E776" t="s">
        <v>27</v>
      </c>
      <c r="F776" s="1">
        <v>41933</v>
      </c>
      <c r="G776">
        <v>21</v>
      </c>
      <c r="H776">
        <v>0</v>
      </c>
      <c r="I776">
        <v>0</v>
      </c>
    </row>
    <row r="777" spans="1:9">
      <c r="A777" t="s">
        <v>14</v>
      </c>
      <c r="B777" t="s">
        <v>19</v>
      </c>
      <c r="D777" t="s">
        <v>55</v>
      </c>
      <c r="E777" t="s">
        <v>27</v>
      </c>
      <c r="F777" s="1">
        <v>41933</v>
      </c>
      <c r="G777">
        <v>21</v>
      </c>
      <c r="H777">
        <v>0</v>
      </c>
      <c r="I777">
        <v>0</v>
      </c>
    </row>
    <row r="778" spans="1:9">
      <c r="A778" t="s">
        <v>14</v>
      </c>
      <c r="B778" t="s">
        <v>19</v>
      </c>
      <c r="D778" t="s">
        <v>55</v>
      </c>
      <c r="E778" t="s">
        <v>27</v>
      </c>
      <c r="F778" s="1">
        <v>41933</v>
      </c>
      <c r="G778">
        <v>21</v>
      </c>
      <c r="H778">
        <v>0</v>
      </c>
      <c r="I778">
        <v>0</v>
      </c>
    </row>
    <row r="779" spans="1:9">
      <c r="A779" t="s">
        <v>14</v>
      </c>
      <c r="B779" t="s">
        <v>19</v>
      </c>
      <c r="D779" t="s">
        <v>55</v>
      </c>
      <c r="E779" t="s">
        <v>27</v>
      </c>
      <c r="F779" s="1">
        <v>41933</v>
      </c>
      <c r="G779">
        <v>16</v>
      </c>
      <c r="H779">
        <v>0</v>
      </c>
      <c r="I779">
        <v>0</v>
      </c>
    </row>
    <row r="780" spans="1:9">
      <c r="A780" t="s">
        <v>14</v>
      </c>
      <c r="B780" t="s">
        <v>19</v>
      </c>
      <c r="D780" t="s">
        <v>55</v>
      </c>
      <c r="E780" t="s">
        <v>27</v>
      </c>
      <c r="F780" s="1">
        <v>41933</v>
      </c>
      <c r="G780">
        <v>16</v>
      </c>
      <c r="H780">
        <v>0</v>
      </c>
      <c r="I780">
        <v>0</v>
      </c>
    </row>
    <row r="781" spans="1:9">
      <c r="A781" t="s">
        <v>14</v>
      </c>
      <c r="B781" t="s">
        <v>19</v>
      </c>
      <c r="D781" t="s">
        <v>55</v>
      </c>
      <c r="E781" t="s">
        <v>27</v>
      </c>
      <c r="F781" s="1">
        <v>41933</v>
      </c>
      <c r="G781">
        <v>16</v>
      </c>
      <c r="H781">
        <v>0</v>
      </c>
      <c r="I781">
        <v>0</v>
      </c>
    </row>
    <row r="782" spans="1:9">
      <c r="A782" t="s">
        <v>14</v>
      </c>
      <c r="B782" t="s">
        <v>19</v>
      </c>
      <c r="D782" t="s">
        <v>55</v>
      </c>
      <c r="E782" t="s">
        <v>27</v>
      </c>
      <c r="F782" s="1">
        <v>41933</v>
      </c>
      <c r="G782">
        <v>22</v>
      </c>
      <c r="H782">
        <v>6</v>
      </c>
      <c r="I782">
        <v>2.8</v>
      </c>
    </row>
    <row r="783" spans="1:9">
      <c r="A783" t="s">
        <v>14</v>
      </c>
      <c r="B783" t="s">
        <v>19</v>
      </c>
      <c r="D783" t="s">
        <v>55</v>
      </c>
      <c r="E783" t="s">
        <v>27</v>
      </c>
      <c r="F783" s="1">
        <v>41933</v>
      </c>
      <c r="G783">
        <v>16</v>
      </c>
      <c r="H783">
        <v>8.6999999999999993</v>
      </c>
      <c r="I783">
        <v>2</v>
      </c>
    </row>
    <row r="784" spans="1:9">
      <c r="A784" t="s">
        <v>14</v>
      </c>
      <c r="B784" t="s">
        <v>19</v>
      </c>
      <c r="D784" t="s">
        <v>55</v>
      </c>
      <c r="E784" t="s">
        <v>27</v>
      </c>
      <c r="F784" s="1">
        <v>41932</v>
      </c>
      <c r="G784">
        <v>23</v>
      </c>
      <c r="H784">
        <v>8.8000000000000007</v>
      </c>
      <c r="I784">
        <v>2.5</v>
      </c>
    </row>
    <row r="785" spans="1:9">
      <c r="A785" t="s">
        <v>14</v>
      </c>
      <c r="B785" t="s">
        <v>19</v>
      </c>
      <c r="D785" t="s">
        <v>35</v>
      </c>
      <c r="E785" t="s">
        <v>27</v>
      </c>
      <c r="F785" s="1">
        <v>41931</v>
      </c>
      <c r="G785">
        <v>24</v>
      </c>
      <c r="H785">
        <v>12.3</v>
      </c>
      <c r="I785">
        <v>2.8</v>
      </c>
    </row>
    <row r="786" spans="1:9">
      <c r="A786" t="s">
        <v>14</v>
      </c>
      <c r="B786" t="s">
        <v>19</v>
      </c>
      <c r="D786" t="s">
        <v>55</v>
      </c>
      <c r="E786" t="s">
        <v>27</v>
      </c>
      <c r="F786" s="1">
        <v>41933</v>
      </c>
      <c r="G786">
        <v>28</v>
      </c>
      <c r="H786">
        <v>15.4</v>
      </c>
      <c r="I786">
        <v>1.9</v>
      </c>
    </row>
    <row r="787" spans="1:9">
      <c r="A787" t="s">
        <v>14</v>
      </c>
      <c r="B787" t="s">
        <v>19</v>
      </c>
      <c r="D787" t="s">
        <v>35</v>
      </c>
      <c r="E787" t="s">
        <v>27</v>
      </c>
      <c r="F787" s="1">
        <v>41931</v>
      </c>
      <c r="G787">
        <v>27</v>
      </c>
      <c r="H787">
        <v>17.5</v>
      </c>
      <c r="I787">
        <v>2.6</v>
      </c>
    </row>
    <row r="788" spans="1:9">
      <c r="A788" t="s">
        <v>14</v>
      </c>
      <c r="B788" t="s">
        <v>19</v>
      </c>
      <c r="D788" t="s">
        <v>55</v>
      </c>
      <c r="E788" t="s">
        <v>27</v>
      </c>
      <c r="F788" s="1">
        <v>41932</v>
      </c>
      <c r="G788">
        <v>30</v>
      </c>
      <c r="H788">
        <v>18.100000000000001</v>
      </c>
      <c r="I788">
        <v>3.9</v>
      </c>
    </row>
    <row r="789" spans="1:9">
      <c r="A789" t="s">
        <v>14</v>
      </c>
      <c r="B789" t="s">
        <v>17</v>
      </c>
      <c r="C789" t="s">
        <v>9</v>
      </c>
      <c r="D789" t="s">
        <v>29</v>
      </c>
      <c r="E789" t="s">
        <v>27</v>
      </c>
      <c r="F789" s="1">
        <v>41930</v>
      </c>
      <c r="G789">
        <v>15</v>
      </c>
      <c r="H789">
        <v>0</v>
      </c>
      <c r="I789">
        <v>0</v>
      </c>
    </row>
    <row r="790" spans="1:9">
      <c r="A790" t="s">
        <v>14</v>
      </c>
      <c r="B790" t="s">
        <v>17</v>
      </c>
      <c r="C790" t="s">
        <v>9</v>
      </c>
      <c r="D790" t="s">
        <v>29</v>
      </c>
      <c r="E790" t="s">
        <v>27</v>
      </c>
      <c r="F790" s="1">
        <v>41930</v>
      </c>
      <c r="G790">
        <v>22</v>
      </c>
      <c r="H790">
        <v>0</v>
      </c>
      <c r="I790">
        <v>0</v>
      </c>
    </row>
    <row r="791" spans="1:9">
      <c r="A791" t="s">
        <v>14</v>
      </c>
      <c r="B791" t="s">
        <v>17</v>
      </c>
      <c r="C791" t="s">
        <v>9</v>
      </c>
      <c r="D791" t="s">
        <v>29</v>
      </c>
      <c r="E791" t="s">
        <v>27</v>
      </c>
      <c r="F791" s="1">
        <v>41930</v>
      </c>
      <c r="G791">
        <v>22</v>
      </c>
      <c r="H791">
        <v>0</v>
      </c>
      <c r="I791">
        <v>0</v>
      </c>
    </row>
    <row r="792" spans="1:9">
      <c r="A792" t="s">
        <v>14</v>
      </c>
      <c r="B792" t="s">
        <v>17</v>
      </c>
      <c r="C792" t="s">
        <v>9</v>
      </c>
      <c r="D792" t="s">
        <v>29</v>
      </c>
      <c r="E792" t="s">
        <v>27</v>
      </c>
      <c r="F792" s="1">
        <v>41930</v>
      </c>
      <c r="G792">
        <v>22</v>
      </c>
      <c r="H792">
        <v>0</v>
      </c>
      <c r="I792">
        <v>0</v>
      </c>
    </row>
    <row r="793" spans="1:9">
      <c r="A793" t="s">
        <v>14</v>
      </c>
      <c r="B793" t="s">
        <v>17</v>
      </c>
      <c r="C793" t="s">
        <v>9</v>
      </c>
      <c r="D793" t="s">
        <v>29</v>
      </c>
      <c r="E793" t="s">
        <v>27</v>
      </c>
      <c r="F793" s="1">
        <v>41930</v>
      </c>
      <c r="G793">
        <v>22</v>
      </c>
      <c r="H793">
        <v>0</v>
      </c>
      <c r="I793">
        <v>0</v>
      </c>
    </row>
    <row r="794" spans="1:9">
      <c r="A794" t="s">
        <v>14</v>
      </c>
      <c r="B794" t="s">
        <v>17</v>
      </c>
      <c r="C794" t="s">
        <v>9</v>
      </c>
      <c r="D794" t="s">
        <v>29</v>
      </c>
      <c r="E794" t="s">
        <v>27</v>
      </c>
      <c r="F794" s="1">
        <v>41930</v>
      </c>
      <c r="G794">
        <v>22</v>
      </c>
      <c r="H794">
        <v>0</v>
      </c>
      <c r="I794">
        <v>0</v>
      </c>
    </row>
    <row r="795" spans="1:9">
      <c r="A795" t="s">
        <v>14</v>
      </c>
      <c r="B795" t="s">
        <v>17</v>
      </c>
      <c r="C795" t="s">
        <v>9</v>
      </c>
      <c r="D795" t="s">
        <v>29</v>
      </c>
      <c r="E795" t="s">
        <v>27</v>
      </c>
      <c r="F795" s="1">
        <v>41930</v>
      </c>
      <c r="G795">
        <v>22</v>
      </c>
      <c r="H795">
        <v>0</v>
      </c>
      <c r="I795">
        <v>0</v>
      </c>
    </row>
    <row r="796" spans="1:9">
      <c r="A796" t="s">
        <v>14</v>
      </c>
      <c r="B796" t="s">
        <v>17</v>
      </c>
      <c r="C796" t="s">
        <v>9</v>
      </c>
      <c r="D796" t="s">
        <v>29</v>
      </c>
      <c r="E796" t="s">
        <v>27</v>
      </c>
      <c r="F796" s="1">
        <v>41930</v>
      </c>
      <c r="G796">
        <v>22</v>
      </c>
      <c r="H796">
        <v>0</v>
      </c>
      <c r="I796">
        <v>0</v>
      </c>
    </row>
    <row r="797" spans="1:9">
      <c r="A797" t="s">
        <v>14</v>
      </c>
      <c r="B797" t="s">
        <v>17</v>
      </c>
      <c r="C797" t="s">
        <v>9</v>
      </c>
      <c r="D797" t="s">
        <v>29</v>
      </c>
      <c r="E797" t="s">
        <v>27</v>
      </c>
      <c r="F797" s="1">
        <v>41930</v>
      </c>
      <c r="G797">
        <v>22</v>
      </c>
      <c r="H797">
        <v>0</v>
      </c>
      <c r="I797">
        <v>0</v>
      </c>
    </row>
    <row r="798" spans="1:9">
      <c r="A798" t="s">
        <v>14</v>
      </c>
      <c r="B798" t="s">
        <v>17</v>
      </c>
      <c r="C798" t="s">
        <v>9</v>
      </c>
      <c r="D798" t="s">
        <v>29</v>
      </c>
      <c r="E798" t="s">
        <v>27</v>
      </c>
      <c r="F798" s="1">
        <v>41930</v>
      </c>
      <c r="G798">
        <v>22</v>
      </c>
      <c r="H798">
        <v>0</v>
      </c>
      <c r="I798">
        <v>0</v>
      </c>
    </row>
    <row r="799" spans="1:9">
      <c r="A799" t="s">
        <v>14</v>
      </c>
      <c r="B799" t="s">
        <v>17</v>
      </c>
      <c r="C799" t="s">
        <v>9</v>
      </c>
      <c r="D799" t="s">
        <v>29</v>
      </c>
      <c r="E799" t="s">
        <v>27</v>
      </c>
      <c r="F799" s="1">
        <v>41930</v>
      </c>
      <c r="G799">
        <v>22</v>
      </c>
      <c r="H799">
        <v>0</v>
      </c>
      <c r="I799">
        <v>0</v>
      </c>
    </row>
    <row r="800" spans="1:9">
      <c r="A800" t="s">
        <v>14</v>
      </c>
      <c r="B800" t="s">
        <v>17</v>
      </c>
      <c r="C800" t="s">
        <v>9</v>
      </c>
      <c r="D800" t="s">
        <v>29</v>
      </c>
      <c r="E800" t="s">
        <v>27</v>
      </c>
      <c r="F800" s="1">
        <v>41930</v>
      </c>
      <c r="G800">
        <v>17</v>
      </c>
      <c r="H800">
        <v>0</v>
      </c>
      <c r="I800">
        <v>0</v>
      </c>
    </row>
    <row r="801" spans="1:9">
      <c r="A801" t="s">
        <v>14</v>
      </c>
      <c r="B801" t="s">
        <v>17</v>
      </c>
      <c r="C801" t="s">
        <v>9</v>
      </c>
      <c r="D801" t="s">
        <v>29</v>
      </c>
      <c r="E801" t="s">
        <v>27</v>
      </c>
      <c r="F801" s="1">
        <v>41930</v>
      </c>
      <c r="G801">
        <v>17</v>
      </c>
      <c r="H801">
        <v>0</v>
      </c>
      <c r="I801">
        <v>0</v>
      </c>
    </row>
    <row r="802" spans="1:9">
      <c r="A802" t="s">
        <v>14</v>
      </c>
      <c r="B802" t="s">
        <v>17</v>
      </c>
      <c r="C802" t="s">
        <v>9</v>
      </c>
      <c r="D802" t="s">
        <v>29</v>
      </c>
      <c r="E802" t="s">
        <v>27</v>
      </c>
      <c r="F802" s="1">
        <v>41930</v>
      </c>
      <c r="G802">
        <v>17</v>
      </c>
      <c r="H802">
        <v>0</v>
      </c>
      <c r="I802">
        <v>0</v>
      </c>
    </row>
    <row r="803" spans="1:9">
      <c r="A803" t="s">
        <v>14</v>
      </c>
      <c r="B803" t="s">
        <v>17</v>
      </c>
      <c r="C803" t="s">
        <v>9</v>
      </c>
      <c r="D803" t="s">
        <v>29</v>
      </c>
      <c r="E803" t="s">
        <v>27</v>
      </c>
      <c r="F803" s="1">
        <v>41930</v>
      </c>
      <c r="G803">
        <v>24</v>
      </c>
      <c r="H803">
        <v>0</v>
      </c>
      <c r="I803">
        <v>0</v>
      </c>
    </row>
    <row r="804" spans="1:9">
      <c r="A804" t="s">
        <v>14</v>
      </c>
      <c r="B804" t="s">
        <v>17</v>
      </c>
      <c r="C804" t="s">
        <v>9</v>
      </c>
      <c r="D804" t="s">
        <v>29</v>
      </c>
      <c r="E804" t="s">
        <v>27</v>
      </c>
      <c r="F804" s="1">
        <v>41930</v>
      </c>
      <c r="G804">
        <v>24</v>
      </c>
      <c r="H804">
        <v>0</v>
      </c>
      <c r="I804">
        <v>0</v>
      </c>
    </row>
    <row r="805" spans="1:9">
      <c r="A805" t="s">
        <v>14</v>
      </c>
      <c r="B805" t="s">
        <v>17</v>
      </c>
      <c r="C805" t="s">
        <v>9</v>
      </c>
      <c r="D805" t="s">
        <v>29</v>
      </c>
      <c r="E805" t="s">
        <v>27</v>
      </c>
      <c r="F805" s="1">
        <v>41930</v>
      </c>
      <c r="G805">
        <v>24</v>
      </c>
      <c r="H805">
        <v>0</v>
      </c>
      <c r="I805">
        <v>0</v>
      </c>
    </row>
    <row r="806" spans="1:9">
      <c r="A806" t="s">
        <v>14</v>
      </c>
      <c r="B806" t="s">
        <v>17</v>
      </c>
      <c r="C806" t="s">
        <v>9</v>
      </c>
      <c r="D806" t="s">
        <v>29</v>
      </c>
      <c r="E806" t="s">
        <v>27</v>
      </c>
      <c r="F806" s="1">
        <v>41930</v>
      </c>
      <c r="G806">
        <v>24</v>
      </c>
      <c r="H806">
        <v>0</v>
      </c>
      <c r="I806">
        <v>0</v>
      </c>
    </row>
    <row r="807" spans="1:9">
      <c r="A807" t="s">
        <v>14</v>
      </c>
      <c r="B807" t="s">
        <v>17</v>
      </c>
      <c r="C807" t="s">
        <v>9</v>
      </c>
      <c r="D807" t="s">
        <v>29</v>
      </c>
      <c r="E807" t="s">
        <v>27</v>
      </c>
      <c r="F807" s="1">
        <v>41930</v>
      </c>
      <c r="G807">
        <v>24</v>
      </c>
      <c r="H807">
        <v>0</v>
      </c>
      <c r="I807">
        <v>0</v>
      </c>
    </row>
    <row r="808" spans="1:9">
      <c r="A808" t="s">
        <v>14</v>
      </c>
      <c r="B808" t="s">
        <v>17</v>
      </c>
      <c r="C808" t="s">
        <v>9</v>
      </c>
      <c r="D808" t="s">
        <v>29</v>
      </c>
      <c r="E808" t="s">
        <v>27</v>
      </c>
      <c r="F808" s="1">
        <v>41930</v>
      </c>
      <c r="G808">
        <v>24</v>
      </c>
      <c r="H808">
        <v>0</v>
      </c>
      <c r="I808">
        <v>0</v>
      </c>
    </row>
    <row r="809" spans="1:9">
      <c r="A809" t="s">
        <v>14</v>
      </c>
      <c r="B809" t="s">
        <v>17</v>
      </c>
      <c r="C809" t="s">
        <v>9</v>
      </c>
      <c r="D809" t="s">
        <v>29</v>
      </c>
      <c r="E809" t="s">
        <v>27</v>
      </c>
      <c r="F809" s="1">
        <v>41930</v>
      </c>
      <c r="G809">
        <v>24</v>
      </c>
      <c r="H809">
        <v>0</v>
      </c>
      <c r="I809">
        <v>0</v>
      </c>
    </row>
    <row r="810" spans="1:9">
      <c r="A810" t="s">
        <v>14</v>
      </c>
      <c r="B810" t="s">
        <v>17</v>
      </c>
      <c r="C810" t="s">
        <v>9</v>
      </c>
      <c r="D810" t="s">
        <v>29</v>
      </c>
      <c r="E810" t="s">
        <v>27</v>
      </c>
      <c r="F810" s="1">
        <v>41930</v>
      </c>
      <c r="G810">
        <v>24</v>
      </c>
      <c r="H810">
        <v>0</v>
      </c>
      <c r="I810">
        <v>0</v>
      </c>
    </row>
    <row r="811" spans="1:9">
      <c r="A811" t="s">
        <v>14</v>
      </c>
      <c r="B811" t="s">
        <v>17</v>
      </c>
      <c r="C811" t="s">
        <v>9</v>
      </c>
      <c r="D811" t="s">
        <v>29</v>
      </c>
      <c r="E811" t="s">
        <v>27</v>
      </c>
      <c r="F811" s="1">
        <v>41930</v>
      </c>
      <c r="G811">
        <v>24</v>
      </c>
      <c r="H811">
        <v>0</v>
      </c>
      <c r="I811">
        <v>0</v>
      </c>
    </row>
    <row r="812" spans="1:9">
      <c r="A812" t="s">
        <v>14</v>
      </c>
      <c r="B812" t="s">
        <v>17</v>
      </c>
      <c r="C812" t="s">
        <v>9</v>
      </c>
      <c r="D812" t="s">
        <v>29</v>
      </c>
      <c r="E812" t="s">
        <v>27</v>
      </c>
      <c r="F812" s="1">
        <v>41930</v>
      </c>
      <c r="G812">
        <v>24</v>
      </c>
      <c r="H812">
        <v>0</v>
      </c>
      <c r="I812">
        <v>0</v>
      </c>
    </row>
    <row r="813" spans="1:9">
      <c r="A813" t="s">
        <v>14</v>
      </c>
      <c r="B813" t="s">
        <v>17</v>
      </c>
      <c r="C813" t="s">
        <v>9</v>
      </c>
      <c r="D813" t="s">
        <v>29</v>
      </c>
      <c r="E813" t="s">
        <v>27</v>
      </c>
      <c r="F813" s="1">
        <v>41930</v>
      </c>
      <c r="G813">
        <v>24</v>
      </c>
      <c r="H813">
        <v>0</v>
      </c>
      <c r="I813">
        <v>0</v>
      </c>
    </row>
    <row r="814" spans="1:9">
      <c r="A814" t="s">
        <v>14</v>
      </c>
      <c r="B814" t="s">
        <v>17</v>
      </c>
      <c r="C814" t="s">
        <v>9</v>
      </c>
      <c r="D814" t="s">
        <v>29</v>
      </c>
      <c r="E814" t="s">
        <v>27</v>
      </c>
      <c r="F814" s="1">
        <v>41930</v>
      </c>
      <c r="G814">
        <v>24</v>
      </c>
      <c r="H814">
        <v>0</v>
      </c>
      <c r="I814">
        <v>0</v>
      </c>
    </row>
    <row r="815" spans="1:9">
      <c r="A815" t="s">
        <v>14</v>
      </c>
      <c r="B815" t="s">
        <v>17</v>
      </c>
      <c r="C815" t="s">
        <v>9</v>
      </c>
      <c r="D815" t="s">
        <v>29</v>
      </c>
      <c r="E815" t="s">
        <v>27</v>
      </c>
      <c r="F815" s="1">
        <v>41930</v>
      </c>
      <c r="G815">
        <v>24</v>
      </c>
      <c r="H815">
        <v>0</v>
      </c>
      <c r="I815">
        <v>0</v>
      </c>
    </row>
    <row r="816" spans="1:9">
      <c r="A816" t="s">
        <v>14</v>
      </c>
      <c r="B816" t="s">
        <v>17</v>
      </c>
      <c r="C816" t="s">
        <v>9</v>
      </c>
      <c r="D816" t="s">
        <v>35</v>
      </c>
      <c r="E816" t="s">
        <v>27</v>
      </c>
      <c r="F816" s="1">
        <v>41930</v>
      </c>
      <c r="G816">
        <v>21</v>
      </c>
      <c r="H816">
        <v>0</v>
      </c>
      <c r="I816">
        <v>0</v>
      </c>
    </row>
    <row r="817" spans="1:9">
      <c r="A817" t="s">
        <v>14</v>
      </c>
      <c r="B817" t="s">
        <v>17</v>
      </c>
      <c r="C817" t="s">
        <v>9</v>
      </c>
      <c r="D817" t="s">
        <v>35</v>
      </c>
      <c r="E817" t="s">
        <v>27</v>
      </c>
      <c r="F817" s="1">
        <v>41930</v>
      </c>
      <c r="G817">
        <v>21</v>
      </c>
      <c r="H817">
        <v>0</v>
      </c>
      <c r="I817">
        <v>0</v>
      </c>
    </row>
    <row r="818" spans="1:9">
      <c r="A818" t="s">
        <v>14</v>
      </c>
      <c r="B818" t="s">
        <v>17</v>
      </c>
      <c r="C818" t="s">
        <v>9</v>
      </c>
      <c r="D818" t="s">
        <v>35</v>
      </c>
      <c r="E818" t="s">
        <v>27</v>
      </c>
      <c r="F818" s="1">
        <v>41930</v>
      </c>
      <c r="G818">
        <v>21</v>
      </c>
      <c r="H818">
        <v>0</v>
      </c>
      <c r="I818">
        <v>0</v>
      </c>
    </row>
    <row r="819" spans="1:9">
      <c r="A819" t="s">
        <v>14</v>
      </c>
      <c r="B819" t="s">
        <v>17</v>
      </c>
      <c r="C819" t="s">
        <v>9</v>
      </c>
      <c r="D819" t="s">
        <v>35</v>
      </c>
      <c r="E819" t="s">
        <v>27</v>
      </c>
      <c r="F819" s="1">
        <v>41930</v>
      </c>
      <c r="G819">
        <v>21</v>
      </c>
      <c r="H819">
        <v>0</v>
      </c>
      <c r="I819">
        <v>0</v>
      </c>
    </row>
    <row r="820" spans="1:9">
      <c r="A820" t="s">
        <v>14</v>
      </c>
      <c r="B820" t="s">
        <v>17</v>
      </c>
      <c r="C820" t="s">
        <v>9</v>
      </c>
      <c r="D820" t="s">
        <v>35</v>
      </c>
      <c r="E820" t="s">
        <v>27</v>
      </c>
      <c r="F820" s="1">
        <v>41931</v>
      </c>
      <c r="G820">
        <v>23</v>
      </c>
      <c r="H820">
        <v>0</v>
      </c>
      <c r="I820">
        <v>0</v>
      </c>
    </row>
    <row r="821" spans="1:9">
      <c r="A821" t="s">
        <v>14</v>
      </c>
      <c r="B821" t="s">
        <v>17</v>
      </c>
      <c r="C821" t="s">
        <v>9</v>
      </c>
      <c r="D821" t="s">
        <v>35</v>
      </c>
      <c r="E821" t="s">
        <v>27</v>
      </c>
      <c r="F821" s="1">
        <v>41931</v>
      </c>
      <c r="G821">
        <v>23</v>
      </c>
      <c r="H821">
        <v>0</v>
      </c>
      <c r="I821">
        <v>0</v>
      </c>
    </row>
    <row r="822" spans="1:9">
      <c r="A822" t="s">
        <v>14</v>
      </c>
      <c r="B822" t="s">
        <v>17</v>
      </c>
      <c r="C822" t="s">
        <v>9</v>
      </c>
      <c r="D822" t="s">
        <v>55</v>
      </c>
      <c r="E822" t="s">
        <v>27</v>
      </c>
      <c r="F822" s="1">
        <v>41933</v>
      </c>
      <c r="G822">
        <v>22</v>
      </c>
      <c r="H822">
        <v>0</v>
      </c>
      <c r="I822">
        <v>0</v>
      </c>
    </row>
    <row r="823" spans="1:9">
      <c r="A823" t="s">
        <v>14</v>
      </c>
      <c r="B823" t="s">
        <v>17</v>
      </c>
      <c r="C823" t="s">
        <v>9</v>
      </c>
      <c r="D823" t="s">
        <v>55</v>
      </c>
      <c r="E823" t="s">
        <v>27</v>
      </c>
      <c r="F823" s="1">
        <v>41933</v>
      </c>
      <c r="G823">
        <v>22</v>
      </c>
      <c r="H823">
        <v>0</v>
      </c>
      <c r="I823">
        <v>0</v>
      </c>
    </row>
    <row r="824" spans="1:9">
      <c r="A824" t="s">
        <v>14</v>
      </c>
      <c r="B824" t="s">
        <v>17</v>
      </c>
      <c r="C824" t="s">
        <v>9</v>
      </c>
      <c r="D824" t="s">
        <v>55</v>
      </c>
      <c r="E824" t="s">
        <v>27</v>
      </c>
      <c r="F824" s="1">
        <v>41933</v>
      </c>
      <c r="G824">
        <v>24</v>
      </c>
      <c r="H824">
        <v>0</v>
      </c>
      <c r="I824">
        <v>0</v>
      </c>
    </row>
    <row r="825" spans="1:9">
      <c r="A825" t="s">
        <v>14</v>
      </c>
      <c r="B825" t="s">
        <v>17</v>
      </c>
      <c r="C825" t="s">
        <v>9</v>
      </c>
      <c r="D825" t="s">
        <v>55</v>
      </c>
      <c r="E825" t="s">
        <v>27</v>
      </c>
      <c r="F825" s="1">
        <v>41933</v>
      </c>
      <c r="G825">
        <v>24</v>
      </c>
      <c r="H825">
        <v>0</v>
      </c>
      <c r="I825">
        <v>0</v>
      </c>
    </row>
    <row r="826" spans="1:9">
      <c r="A826" t="s">
        <v>14</v>
      </c>
      <c r="B826" t="s">
        <v>17</v>
      </c>
      <c r="C826" t="s">
        <v>9</v>
      </c>
      <c r="D826" t="s">
        <v>55</v>
      </c>
      <c r="E826" t="s">
        <v>27</v>
      </c>
      <c r="F826" s="1">
        <v>41933</v>
      </c>
      <c r="G826">
        <v>24</v>
      </c>
      <c r="H826">
        <v>0</v>
      </c>
      <c r="I826">
        <v>0</v>
      </c>
    </row>
    <row r="827" spans="1:9">
      <c r="A827" t="s">
        <v>14</v>
      </c>
      <c r="B827" t="s">
        <v>17</v>
      </c>
      <c r="C827" t="s">
        <v>9</v>
      </c>
      <c r="D827" t="s">
        <v>55</v>
      </c>
      <c r="E827" t="s">
        <v>27</v>
      </c>
      <c r="F827" s="1">
        <v>41933</v>
      </c>
      <c r="G827">
        <v>24</v>
      </c>
      <c r="H827">
        <v>0</v>
      </c>
      <c r="I827">
        <v>0</v>
      </c>
    </row>
    <row r="828" spans="1:9">
      <c r="A828" t="s">
        <v>14</v>
      </c>
      <c r="B828" t="s">
        <v>17</v>
      </c>
      <c r="C828" t="s">
        <v>9</v>
      </c>
      <c r="D828" t="s">
        <v>55</v>
      </c>
      <c r="E828" t="s">
        <v>27</v>
      </c>
      <c r="F828" s="1">
        <v>41933</v>
      </c>
      <c r="G828">
        <v>20</v>
      </c>
      <c r="H828">
        <v>0</v>
      </c>
      <c r="I828">
        <v>0</v>
      </c>
    </row>
    <row r="829" spans="1:9">
      <c r="A829" t="s">
        <v>14</v>
      </c>
      <c r="B829" t="s">
        <v>17</v>
      </c>
      <c r="C829" t="s">
        <v>9</v>
      </c>
      <c r="D829" t="s">
        <v>55</v>
      </c>
      <c r="E829" t="s">
        <v>27</v>
      </c>
      <c r="F829" s="1">
        <v>41933</v>
      </c>
      <c r="G829">
        <v>20</v>
      </c>
      <c r="H829">
        <v>0</v>
      </c>
      <c r="I829">
        <v>0</v>
      </c>
    </row>
    <row r="830" spans="1:9">
      <c r="A830" t="s">
        <v>14</v>
      </c>
      <c r="B830" t="s">
        <v>17</v>
      </c>
      <c r="C830" t="s">
        <v>9</v>
      </c>
      <c r="D830" t="s">
        <v>55</v>
      </c>
      <c r="E830" t="s">
        <v>27</v>
      </c>
      <c r="F830" s="1">
        <v>41933</v>
      </c>
      <c r="G830">
        <v>20</v>
      </c>
      <c r="H830">
        <v>0</v>
      </c>
      <c r="I830">
        <v>0</v>
      </c>
    </row>
    <row r="831" spans="1:9">
      <c r="A831" t="s">
        <v>14</v>
      </c>
      <c r="B831" t="s">
        <v>17</v>
      </c>
      <c r="C831" t="s">
        <v>9</v>
      </c>
      <c r="D831" t="s">
        <v>55</v>
      </c>
      <c r="E831" t="s">
        <v>27</v>
      </c>
      <c r="F831" s="1">
        <v>41933</v>
      </c>
      <c r="G831">
        <v>20</v>
      </c>
      <c r="H831">
        <v>0</v>
      </c>
      <c r="I831">
        <v>0</v>
      </c>
    </row>
    <row r="832" spans="1:9">
      <c r="A832" t="s">
        <v>14</v>
      </c>
      <c r="B832" t="s">
        <v>17</v>
      </c>
      <c r="C832" t="s">
        <v>9</v>
      </c>
      <c r="D832" t="s">
        <v>55</v>
      </c>
      <c r="E832" t="s">
        <v>27</v>
      </c>
      <c r="F832" s="1">
        <v>41933</v>
      </c>
      <c r="G832">
        <v>20</v>
      </c>
      <c r="H832">
        <v>0</v>
      </c>
      <c r="I832">
        <v>0</v>
      </c>
    </row>
    <row r="833" spans="1:9">
      <c r="A833" t="s">
        <v>14</v>
      </c>
      <c r="B833" t="s">
        <v>17</v>
      </c>
      <c r="C833" t="s">
        <v>9</v>
      </c>
      <c r="D833" t="s">
        <v>28</v>
      </c>
      <c r="E833" t="s">
        <v>27</v>
      </c>
      <c r="F833" s="1">
        <v>41929</v>
      </c>
      <c r="G833">
        <v>17</v>
      </c>
      <c r="H833">
        <v>6.9</v>
      </c>
      <c r="I833">
        <v>2.9</v>
      </c>
    </row>
    <row r="834" spans="1:9">
      <c r="A834" t="s">
        <v>14</v>
      </c>
      <c r="B834" t="s">
        <v>17</v>
      </c>
      <c r="C834" t="s">
        <v>9</v>
      </c>
      <c r="D834" t="s">
        <v>28</v>
      </c>
      <c r="E834" t="s">
        <v>27</v>
      </c>
      <c r="F834" s="1">
        <v>41929</v>
      </c>
      <c r="G834">
        <v>17</v>
      </c>
      <c r="H834">
        <v>7.4</v>
      </c>
      <c r="I834">
        <v>3</v>
      </c>
    </row>
    <row r="835" spans="1:9">
      <c r="A835" t="s">
        <v>14</v>
      </c>
      <c r="B835" t="s">
        <v>17</v>
      </c>
      <c r="C835" t="s">
        <v>9</v>
      </c>
      <c r="D835" t="s">
        <v>28</v>
      </c>
      <c r="E835" t="s">
        <v>27</v>
      </c>
      <c r="F835" s="1">
        <v>41929</v>
      </c>
      <c r="G835">
        <v>17</v>
      </c>
      <c r="H835">
        <v>7.8</v>
      </c>
      <c r="I835">
        <v>2.9</v>
      </c>
    </row>
    <row r="836" spans="1:9">
      <c r="A836" t="s">
        <v>14</v>
      </c>
      <c r="B836" t="s">
        <v>17</v>
      </c>
      <c r="C836" t="s">
        <v>9</v>
      </c>
      <c r="D836" t="s">
        <v>28</v>
      </c>
      <c r="E836" t="s">
        <v>27</v>
      </c>
      <c r="F836" s="1">
        <v>41929</v>
      </c>
      <c r="G836">
        <v>17</v>
      </c>
      <c r="H836">
        <v>8</v>
      </c>
      <c r="I836">
        <v>3</v>
      </c>
    </row>
    <row r="837" spans="1:9">
      <c r="A837" t="s">
        <v>14</v>
      </c>
      <c r="B837" t="s">
        <v>17</v>
      </c>
      <c r="C837" t="s">
        <v>9</v>
      </c>
      <c r="D837" t="s">
        <v>6</v>
      </c>
      <c r="E837" t="s">
        <v>27</v>
      </c>
      <c r="F837" s="1">
        <v>41922</v>
      </c>
      <c r="G837">
        <v>23</v>
      </c>
      <c r="H837">
        <v>9.1999999999999993</v>
      </c>
      <c r="I837">
        <v>4.4000000000000004</v>
      </c>
    </row>
    <row r="838" spans="1:9">
      <c r="A838" t="s">
        <v>14</v>
      </c>
      <c r="B838" t="s">
        <v>17</v>
      </c>
      <c r="C838" t="s">
        <v>9</v>
      </c>
      <c r="D838" t="s">
        <v>35</v>
      </c>
      <c r="E838" t="s">
        <v>27</v>
      </c>
      <c r="F838" s="1">
        <v>41930</v>
      </c>
      <c r="G838">
        <v>21</v>
      </c>
      <c r="H838">
        <v>9.1999999999999993</v>
      </c>
      <c r="I838">
        <v>3.8</v>
      </c>
    </row>
    <row r="839" spans="1:9">
      <c r="A839" t="s">
        <v>14</v>
      </c>
      <c r="B839" t="s">
        <v>17</v>
      </c>
      <c r="C839" t="s">
        <v>9</v>
      </c>
      <c r="D839" t="s">
        <v>55</v>
      </c>
      <c r="E839" t="s">
        <v>27</v>
      </c>
      <c r="F839" s="1">
        <v>41932</v>
      </c>
      <c r="G839">
        <v>22</v>
      </c>
      <c r="H839">
        <v>10.6</v>
      </c>
      <c r="I839">
        <v>2.6</v>
      </c>
    </row>
    <row r="840" spans="1:9">
      <c r="A840" t="s">
        <v>14</v>
      </c>
      <c r="B840" t="s">
        <v>17</v>
      </c>
      <c r="C840" t="s">
        <v>9</v>
      </c>
      <c r="D840" t="s">
        <v>55</v>
      </c>
      <c r="E840" t="s">
        <v>27</v>
      </c>
      <c r="F840" s="1">
        <v>41933</v>
      </c>
      <c r="G840">
        <v>22</v>
      </c>
      <c r="H840">
        <v>12</v>
      </c>
      <c r="I840">
        <v>2.6</v>
      </c>
    </row>
    <row r="841" spans="1:9">
      <c r="A841" t="s">
        <v>14</v>
      </c>
      <c r="B841" t="s">
        <v>17</v>
      </c>
      <c r="C841" t="s">
        <v>9</v>
      </c>
      <c r="D841" t="s">
        <v>35</v>
      </c>
      <c r="E841" t="s">
        <v>27</v>
      </c>
      <c r="F841" s="1">
        <v>41931</v>
      </c>
      <c r="G841">
        <v>23</v>
      </c>
      <c r="H841">
        <v>13.4</v>
      </c>
      <c r="I841">
        <v>1.9</v>
      </c>
    </row>
    <row r="842" spans="1:9">
      <c r="A842" t="s">
        <v>14</v>
      </c>
      <c r="B842" t="s">
        <v>17</v>
      </c>
      <c r="C842" t="s">
        <v>9</v>
      </c>
      <c r="D842" t="s">
        <v>28</v>
      </c>
      <c r="E842" t="s">
        <v>27</v>
      </c>
      <c r="F842" s="1">
        <v>41929</v>
      </c>
      <c r="G842">
        <v>22</v>
      </c>
      <c r="H842">
        <v>13.9</v>
      </c>
      <c r="I842">
        <v>2.9</v>
      </c>
    </row>
    <row r="843" spans="1:9">
      <c r="A843" t="s">
        <v>14</v>
      </c>
      <c r="B843" t="s">
        <v>17</v>
      </c>
      <c r="C843" t="s">
        <v>9</v>
      </c>
      <c r="D843" t="s">
        <v>55</v>
      </c>
      <c r="E843" t="s">
        <v>27</v>
      </c>
      <c r="F843" s="1">
        <v>41933</v>
      </c>
      <c r="G843">
        <v>24</v>
      </c>
      <c r="H843">
        <v>13.9</v>
      </c>
      <c r="I843">
        <v>2.8</v>
      </c>
    </row>
    <row r="844" spans="1:9">
      <c r="A844" t="s">
        <v>14</v>
      </c>
      <c r="B844" t="s">
        <v>17</v>
      </c>
      <c r="C844" t="s">
        <v>16</v>
      </c>
      <c r="D844" t="s">
        <v>35</v>
      </c>
      <c r="E844" t="s">
        <v>27</v>
      </c>
      <c r="F844" s="1">
        <v>41930</v>
      </c>
      <c r="G844">
        <v>21</v>
      </c>
      <c r="H844">
        <v>0</v>
      </c>
      <c r="I844">
        <v>0</v>
      </c>
    </row>
    <row r="845" spans="1:9">
      <c r="A845" t="s">
        <v>14</v>
      </c>
      <c r="B845" t="s">
        <v>17</v>
      </c>
      <c r="C845" t="s">
        <v>16</v>
      </c>
      <c r="D845" t="s">
        <v>35</v>
      </c>
      <c r="E845" t="s">
        <v>27</v>
      </c>
      <c r="F845" s="1">
        <v>41930</v>
      </c>
      <c r="G845">
        <v>21</v>
      </c>
      <c r="H845">
        <v>0</v>
      </c>
      <c r="I845">
        <v>0</v>
      </c>
    </row>
    <row r="846" spans="1:9">
      <c r="A846" t="s">
        <v>14</v>
      </c>
      <c r="B846" t="s">
        <v>17</v>
      </c>
      <c r="C846" t="s">
        <v>16</v>
      </c>
      <c r="D846" t="s">
        <v>35</v>
      </c>
      <c r="E846" t="s">
        <v>27</v>
      </c>
      <c r="F846" s="1">
        <v>41930</v>
      </c>
      <c r="G846">
        <v>21</v>
      </c>
      <c r="H846">
        <v>0</v>
      </c>
      <c r="I846">
        <v>0</v>
      </c>
    </row>
    <row r="847" spans="1:9">
      <c r="A847" t="s">
        <v>14</v>
      </c>
      <c r="B847" t="s">
        <v>17</v>
      </c>
      <c r="C847" t="s">
        <v>16</v>
      </c>
      <c r="D847" t="s">
        <v>35</v>
      </c>
      <c r="E847" t="s">
        <v>27</v>
      </c>
      <c r="F847" s="1">
        <v>41930</v>
      </c>
      <c r="G847">
        <v>21</v>
      </c>
      <c r="H847">
        <v>0</v>
      </c>
      <c r="I847">
        <v>0</v>
      </c>
    </row>
    <row r="848" spans="1:9">
      <c r="A848" t="s">
        <v>14</v>
      </c>
      <c r="B848" t="s">
        <v>17</v>
      </c>
      <c r="C848" t="s">
        <v>16</v>
      </c>
      <c r="D848" t="s">
        <v>35</v>
      </c>
      <c r="E848" t="s">
        <v>27</v>
      </c>
      <c r="F848" s="1">
        <v>41930</v>
      </c>
      <c r="G848">
        <v>21</v>
      </c>
      <c r="H848">
        <v>0</v>
      </c>
      <c r="I848">
        <v>0</v>
      </c>
    </row>
    <row r="849" spans="1:9">
      <c r="A849" t="s">
        <v>14</v>
      </c>
      <c r="B849" t="s">
        <v>17</v>
      </c>
      <c r="C849" t="s">
        <v>16</v>
      </c>
      <c r="D849" t="s">
        <v>35</v>
      </c>
      <c r="E849" t="s">
        <v>27</v>
      </c>
      <c r="F849" s="1">
        <v>41930</v>
      </c>
      <c r="G849">
        <v>21</v>
      </c>
      <c r="H849">
        <v>0</v>
      </c>
      <c r="I849">
        <v>0</v>
      </c>
    </row>
    <row r="850" spans="1:9">
      <c r="A850" t="s">
        <v>14</v>
      </c>
      <c r="B850" t="s">
        <v>17</v>
      </c>
      <c r="C850" t="s">
        <v>16</v>
      </c>
      <c r="D850" t="s">
        <v>35</v>
      </c>
      <c r="E850" t="s">
        <v>27</v>
      </c>
      <c r="F850" s="1">
        <v>41930</v>
      </c>
      <c r="G850">
        <v>21</v>
      </c>
      <c r="H850">
        <v>0</v>
      </c>
      <c r="I850">
        <v>0</v>
      </c>
    </row>
    <row r="851" spans="1:9">
      <c r="A851" t="s">
        <v>14</v>
      </c>
      <c r="B851" t="s">
        <v>17</v>
      </c>
      <c r="C851" t="s">
        <v>16</v>
      </c>
      <c r="D851" t="s">
        <v>35</v>
      </c>
      <c r="E851" t="s">
        <v>27</v>
      </c>
      <c r="F851" s="1">
        <v>41930</v>
      </c>
      <c r="G851">
        <v>21</v>
      </c>
      <c r="H851">
        <v>0</v>
      </c>
      <c r="I851">
        <v>0</v>
      </c>
    </row>
    <row r="852" spans="1:9">
      <c r="A852" t="s">
        <v>14</v>
      </c>
      <c r="B852" t="s">
        <v>17</v>
      </c>
      <c r="C852" t="s">
        <v>16</v>
      </c>
      <c r="D852" t="s">
        <v>35</v>
      </c>
      <c r="E852" t="s">
        <v>27</v>
      </c>
      <c r="F852" s="1">
        <v>41930</v>
      </c>
      <c r="G852">
        <v>21</v>
      </c>
      <c r="H852">
        <v>0</v>
      </c>
      <c r="I852">
        <v>0</v>
      </c>
    </row>
    <row r="853" spans="1:9">
      <c r="A853" t="s">
        <v>14</v>
      </c>
      <c r="B853" t="s">
        <v>17</v>
      </c>
      <c r="C853" t="s">
        <v>16</v>
      </c>
      <c r="D853" t="s">
        <v>35</v>
      </c>
      <c r="E853" t="s">
        <v>27</v>
      </c>
      <c r="F853" s="1">
        <v>41930</v>
      </c>
      <c r="G853">
        <v>21</v>
      </c>
      <c r="H853">
        <v>0</v>
      </c>
      <c r="I853">
        <v>0</v>
      </c>
    </row>
    <row r="854" spans="1:9">
      <c r="A854" t="s">
        <v>14</v>
      </c>
      <c r="B854" t="s">
        <v>17</v>
      </c>
      <c r="C854" t="s">
        <v>16</v>
      </c>
      <c r="D854" t="s">
        <v>35</v>
      </c>
      <c r="E854" t="s">
        <v>27</v>
      </c>
      <c r="F854" s="1">
        <v>41930</v>
      </c>
      <c r="G854">
        <v>21</v>
      </c>
      <c r="H854">
        <v>0</v>
      </c>
      <c r="I854">
        <v>0</v>
      </c>
    </row>
    <row r="855" spans="1:9">
      <c r="A855" t="s">
        <v>14</v>
      </c>
      <c r="B855" t="s">
        <v>17</v>
      </c>
      <c r="C855" t="s">
        <v>16</v>
      </c>
      <c r="D855" t="s">
        <v>35</v>
      </c>
      <c r="E855" t="s">
        <v>27</v>
      </c>
      <c r="F855" s="1">
        <v>41931</v>
      </c>
      <c r="G855">
        <v>23</v>
      </c>
      <c r="H855">
        <v>0</v>
      </c>
      <c r="I855">
        <v>0</v>
      </c>
    </row>
    <row r="856" spans="1:9">
      <c r="A856" t="s">
        <v>14</v>
      </c>
      <c r="B856" t="s">
        <v>17</v>
      </c>
      <c r="C856" t="s">
        <v>16</v>
      </c>
      <c r="D856" t="s">
        <v>35</v>
      </c>
      <c r="E856" t="s">
        <v>27</v>
      </c>
      <c r="F856" s="1">
        <v>41931</v>
      </c>
      <c r="G856">
        <v>23</v>
      </c>
      <c r="H856">
        <v>0</v>
      </c>
      <c r="I856">
        <v>0</v>
      </c>
    </row>
    <row r="857" spans="1:9">
      <c r="A857" t="s">
        <v>14</v>
      </c>
      <c r="B857" t="s">
        <v>17</v>
      </c>
      <c r="C857" t="s">
        <v>16</v>
      </c>
      <c r="D857" t="s">
        <v>35</v>
      </c>
      <c r="E857" t="s">
        <v>27</v>
      </c>
      <c r="F857" s="1">
        <v>41931</v>
      </c>
      <c r="G857">
        <v>25</v>
      </c>
      <c r="H857">
        <v>0</v>
      </c>
      <c r="I857">
        <v>0</v>
      </c>
    </row>
    <row r="858" spans="1:9">
      <c r="A858" t="s">
        <v>14</v>
      </c>
      <c r="B858" t="s">
        <v>17</v>
      </c>
      <c r="C858" t="s">
        <v>16</v>
      </c>
      <c r="D858" t="s">
        <v>35</v>
      </c>
      <c r="E858" t="s">
        <v>27</v>
      </c>
      <c r="F858" s="1">
        <v>41931</v>
      </c>
      <c r="G858">
        <v>25</v>
      </c>
      <c r="H858">
        <v>0</v>
      </c>
      <c r="I858">
        <v>0</v>
      </c>
    </row>
    <row r="859" spans="1:9">
      <c r="A859" t="s">
        <v>14</v>
      </c>
      <c r="B859" t="s">
        <v>17</v>
      </c>
      <c r="C859" t="s">
        <v>16</v>
      </c>
      <c r="D859" t="s">
        <v>35</v>
      </c>
      <c r="E859" t="s">
        <v>27</v>
      </c>
      <c r="F859" s="1">
        <v>41931</v>
      </c>
      <c r="G859">
        <v>24</v>
      </c>
      <c r="H859">
        <v>0</v>
      </c>
      <c r="I859">
        <v>0</v>
      </c>
    </row>
    <row r="860" spans="1:9">
      <c r="A860" t="s">
        <v>14</v>
      </c>
      <c r="B860" t="s">
        <v>17</v>
      </c>
      <c r="C860" t="s">
        <v>16</v>
      </c>
      <c r="D860" t="s">
        <v>35</v>
      </c>
      <c r="E860" t="s">
        <v>27</v>
      </c>
      <c r="F860" s="1">
        <v>41931</v>
      </c>
      <c r="G860">
        <v>24</v>
      </c>
      <c r="H860">
        <v>0</v>
      </c>
      <c r="I860">
        <v>0</v>
      </c>
    </row>
    <row r="861" spans="1:9">
      <c r="A861" t="s">
        <v>14</v>
      </c>
      <c r="B861" t="s">
        <v>17</v>
      </c>
      <c r="C861" t="s">
        <v>16</v>
      </c>
      <c r="D861" t="s">
        <v>35</v>
      </c>
      <c r="E861" t="s">
        <v>27</v>
      </c>
      <c r="F861" s="1">
        <v>41931</v>
      </c>
      <c r="G861">
        <v>24</v>
      </c>
      <c r="H861">
        <v>0</v>
      </c>
      <c r="I861">
        <v>0</v>
      </c>
    </row>
    <row r="862" spans="1:9">
      <c r="A862" t="s">
        <v>14</v>
      </c>
      <c r="B862" t="s">
        <v>17</v>
      </c>
      <c r="C862" t="s">
        <v>16</v>
      </c>
      <c r="D862" t="s">
        <v>35</v>
      </c>
      <c r="E862" t="s">
        <v>27</v>
      </c>
      <c r="F862" s="1">
        <v>41931</v>
      </c>
      <c r="G862">
        <v>24</v>
      </c>
      <c r="H862">
        <v>0</v>
      </c>
      <c r="I862">
        <v>0</v>
      </c>
    </row>
    <row r="863" spans="1:9">
      <c r="A863" t="s">
        <v>14</v>
      </c>
      <c r="B863" t="s">
        <v>17</v>
      </c>
      <c r="C863" t="s">
        <v>16</v>
      </c>
      <c r="D863" t="s">
        <v>35</v>
      </c>
      <c r="E863" t="s">
        <v>27</v>
      </c>
      <c r="F863" s="1">
        <v>41931</v>
      </c>
      <c r="G863">
        <v>24</v>
      </c>
      <c r="H863">
        <v>0</v>
      </c>
      <c r="I863">
        <v>0</v>
      </c>
    </row>
    <row r="864" spans="1:9">
      <c r="A864" t="s">
        <v>14</v>
      </c>
      <c r="B864" t="s">
        <v>17</v>
      </c>
      <c r="C864" t="s">
        <v>16</v>
      </c>
      <c r="D864" t="s">
        <v>35</v>
      </c>
      <c r="E864" t="s">
        <v>27</v>
      </c>
      <c r="F864" s="1">
        <v>41931</v>
      </c>
      <c r="G864">
        <v>24</v>
      </c>
      <c r="H864">
        <v>0</v>
      </c>
      <c r="I864">
        <v>0</v>
      </c>
    </row>
    <row r="865" spans="1:9">
      <c r="A865" t="s">
        <v>14</v>
      </c>
      <c r="B865" t="s">
        <v>17</v>
      </c>
      <c r="C865" t="s">
        <v>16</v>
      </c>
      <c r="D865" t="s">
        <v>35</v>
      </c>
      <c r="E865" t="s">
        <v>27</v>
      </c>
      <c r="F865" s="1">
        <v>41931</v>
      </c>
      <c r="G865">
        <v>24</v>
      </c>
      <c r="H865">
        <v>0</v>
      </c>
      <c r="I865">
        <v>0</v>
      </c>
    </row>
    <row r="866" spans="1:9">
      <c r="A866" t="s">
        <v>14</v>
      </c>
      <c r="B866" t="s">
        <v>17</v>
      </c>
      <c r="C866" t="s">
        <v>16</v>
      </c>
      <c r="D866" t="s">
        <v>35</v>
      </c>
      <c r="E866" t="s">
        <v>27</v>
      </c>
      <c r="F866" s="1">
        <v>41931</v>
      </c>
      <c r="G866">
        <v>24</v>
      </c>
      <c r="H866">
        <v>0</v>
      </c>
      <c r="I866">
        <v>0</v>
      </c>
    </row>
    <row r="867" spans="1:9">
      <c r="A867" t="s">
        <v>14</v>
      </c>
      <c r="B867" t="s">
        <v>17</v>
      </c>
      <c r="C867" t="s">
        <v>16</v>
      </c>
      <c r="D867" t="s">
        <v>55</v>
      </c>
      <c r="E867" t="s">
        <v>27</v>
      </c>
      <c r="F867" s="1">
        <v>41932</v>
      </c>
      <c r="G867">
        <v>24</v>
      </c>
      <c r="H867">
        <v>0</v>
      </c>
      <c r="I867">
        <v>0</v>
      </c>
    </row>
    <row r="868" spans="1:9">
      <c r="A868" t="s">
        <v>14</v>
      </c>
      <c r="B868" t="s">
        <v>17</v>
      </c>
      <c r="C868" t="s">
        <v>16</v>
      </c>
      <c r="D868" t="s">
        <v>55</v>
      </c>
      <c r="E868" t="s">
        <v>27</v>
      </c>
      <c r="F868" s="1">
        <v>41932</v>
      </c>
      <c r="G868">
        <v>24</v>
      </c>
      <c r="H868">
        <v>0</v>
      </c>
      <c r="I868">
        <v>0</v>
      </c>
    </row>
    <row r="869" spans="1:9">
      <c r="A869" t="s">
        <v>14</v>
      </c>
      <c r="B869" t="s">
        <v>17</v>
      </c>
      <c r="C869" t="s">
        <v>16</v>
      </c>
      <c r="D869" t="s">
        <v>55</v>
      </c>
      <c r="E869" t="s">
        <v>27</v>
      </c>
      <c r="F869" s="1">
        <v>41932</v>
      </c>
      <c r="G869">
        <v>24</v>
      </c>
      <c r="H869">
        <v>0</v>
      </c>
      <c r="I869">
        <v>0</v>
      </c>
    </row>
    <row r="870" spans="1:9">
      <c r="A870" t="s">
        <v>14</v>
      </c>
      <c r="B870" t="s">
        <v>17</v>
      </c>
      <c r="C870" t="s">
        <v>16</v>
      </c>
      <c r="D870" t="s">
        <v>55</v>
      </c>
      <c r="E870" t="s">
        <v>27</v>
      </c>
      <c r="F870" s="1">
        <v>41932</v>
      </c>
      <c r="G870">
        <v>24</v>
      </c>
      <c r="H870">
        <v>0</v>
      </c>
      <c r="I870">
        <v>0</v>
      </c>
    </row>
    <row r="871" spans="1:9">
      <c r="A871" t="s">
        <v>14</v>
      </c>
      <c r="B871" t="s">
        <v>17</v>
      </c>
      <c r="C871" t="s">
        <v>16</v>
      </c>
      <c r="D871" t="s">
        <v>55</v>
      </c>
      <c r="E871" t="s">
        <v>27</v>
      </c>
      <c r="F871" s="1">
        <v>41932</v>
      </c>
      <c r="G871">
        <v>24</v>
      </c>
      <c r="H871">
        <v>0</v>
      </c>
      <c r="I871">
        <v>0</v>
      </c>
    </row>
    <row r="872" spans="1:9">
      <c r="A872" t="s">
        <v>14</v>
      </c>
      <c r="B872" t="s">
        <v>17</v>
      </c>
      <c r="C872" t="s">
        <v>16</v>
      </c>
      <c r="D872" t="s">
        <v>55</v>
      </c>
      <c r="E872" t="s">
        <v>27</v>
      </c>
      <c r="F872" s="1">
        <v>41932</v>
      </c>
      <c r="G872">
        <v>24</v>
      </c>
      <c r="H872">
        <v>0</v>
      </c>
      <c r="I872">
        <v>0</v>
      </c>
    </row>
    <row r="873" spans="1:9">
      <c r="A873" t="s">
        <v>14</v>
      </c>
      <c r="B873" t="s">
        <v>17</v>
      </c>
      <c r="C873" t="s">
        <v>16</v>
      </c>
      <c r="D873" t="s">
        <v>55</v>
      </c>
      <c r="E873" t="s">
        <v>27</v>
      </c>
      <c r="F873" s="1">
        <v>41932</v>
      </c>
      <c r="G873">
        <v>24</v>
      </c>
      <c r="H873">
        <v>0</v>
      </c>
      <c r="I873">
        <v>0</v>
      </c>
    </row>
    <row r="874" spans="1:9">
      <c r="A874" t="s">
        <v>14</v>
      </c>
      <c r="B874" t="s">
        <v>17</v>
      </c>
      <c r="C874" t="s">
        <v>16</v>
      </c>
      <c r="D874" t="s">
        <v>55</v>
      </c>
      <c r="E874" t="s">
        <v>27</v>
      </c>
      <c r="F874" s="1">
        <v>41932</v>
      </c>
      <c r="G874">
        <v>24</v>
      </c>
      <c r="H874">
        <v>0</v>
      </c>
      <c r="I874">
        <v>0</v>
      </c>
    </row>
    <row r="875" spans="1:9">
      <c r="A875" t="s">
        <v>14</v>
      </c>
      <c r="B875" t="s">
        <v>17</v>
      </c>
      <c r="C875" t="s">
        <v>16</v>
      </c>
      <c r="D875" t="s">
        <v>55</v>
      </c>
      <c r="E875" t="s">
        <v>27</v>
      </c>
      <c r="F875" s="1">
        <v>41932</v>
      </c>
      <c r="G875">
        <v>24</v>
      </c>
      <c r="H875">
        <v>0</v>
      </c>
      <c r="I875">
        <v>0</v>
      </c>
    </row>
    <row r="876" spans="1:9">
      <c r="A876" t="s">
        <v>14</v>
      </c>
      <c r="B876" t="s">
        <v>17</v>
      </c>
      <c r="C876" t="s">
        <v>16</v>
      </c>
      <c r="D876" t="s">
        <v>55</v>
      </c>
      <c r="E876" t="s">
        <v>27</v>
      </c>
      <c r="F876" s="1">
        <v>41932</v>
      </c>
      <c r="G876">
        <v>24</v>
      </c>
      <c r="H876">
        <v>0</v>
      </c>
      <c r="I876">
        <v>0</v>
      </c>
    </row>
    <row r="877" spans="1:9">
      <c r="A877" t="s">
        <v>14</v>
      </c>
      <c r="B877" t="s">
        <v>17</v>
      </c>
      <c r="C877" t="s">
        <v>16</v>
      </c>
      <c r="D877" t="s">
        <v>55</v>
      </c>
      <c r="E877" t="s">
        <v>27</v>
      </c>
      <c r="F877" s="1">
        <v>41932</v>
      </c>
      <c r="G877">
        <v>24</v>
      </c>
      <c r="H877">
        <v>0</v>
      </c>
      <c r="I877">
        <v>0</v>
      </c>
    </row>
    <row r="878" spans="1:9">
      <c r="A878" t="s">
        <v>14</v>
      </c>
      <c r="B878" t="s">
        <v>17</v>
      </c>
      <c r="C878" t="s">
        <v>16</v>
      </c>
      <c r="D878" t="s">
        <v>55</v>
      </c>
      <c r="E878" t="s">
        <v>27</v>
      </c>
      <c r="F878" s="1">
        <v>41932</v>
      </c>
      <c r="G878">
        <v>24</v>
      </c>
      <c r="H878">
        <v>0</v>
      </c>
      <c r="I878">
        <v>0</v>
      </c>
    </row>
    <row r="879" spans="1:9">
      <c r="A879" t="s">
        <v>14</v>
      </c>
      <c r="B879" t="s">
        <v>17</v>
      </c>
      <c r="C879" t="s">
        <v>16</v>
      </c>
      <c r="D879" t="s">
        <v>55</v>
      </c>
      <c r="E879" t="s">
        <v>27</v>
      </c>
      <c r="F879" s="1">
        <v>41932</v>
      </c>
      <c r="G879">
        <v>26</v>
      </c>
      <c r="H879">
        <v>0</v>
      </c>
      <c r="I879">
        <v>0</v>
      </c>
    </row>
    <row r="880" spans="1:9">
      <c r="A880" t="s">
        <v>14</v>
      </c>
      <c r="B880" t="s">
        <v>17</v>
      </c>
      <c r="C880" t="s">
        <v>16</v>
      </c>
      <c r="D880" t="s">
        <v>55</v>
      </c>
      <c r="E880" t="s">
        <v>27</v>
      </c>
      <c r="F880" s="1">
        <v>41932</v>
      </c>
      <c r="G880">
        <v>26</v>
      </c>
      <c r="H880">
        <v>0</v>
      </c>
      <c r="I880">
        <v>0</v>
      </c>
    </row>
    <row r="881" spans="1:9">
      <c r="A881" t="s">
        <v>14</v>
      </c>
      <c r="B881" t="s">
        <v>17</v>
      </c>
      <c r="C881" t="s">
        <v>16</v>
      </c>
      <c r="D881" t="s">
        <v>55</v>
      </c>
      <c r="E881" t="s">
        <v>27</v>
      </c>
      <c r="F881" s="1">
        <v>41932</v>
      </c>
      <c r="G881">
        <v>26</v>
      </c>
      <c r="H881">
        <v>0</v>
      </c>
      <c r="I881">
        <v>0</v>
      </c>
    </row>
    <row r="882" spans="1:9">
      <c r="A882" t="s">
        <v>14</v>
      </c>
      <c r="B882" t="s">
        <v>17</v>
      </c>
      <c r="C882" t="s">
        <v>16</v>
      </c>
      <c r="D882" t="s">
        <v>55</v>
      </c>
      <c r="E882" t="s">
        <v>27</v>
      </c>
      <c r="F882" s="1">
        <v>41932</v>
      </c>
      <c r="G882">
        <v>26</v>
      </c>
      <c r="H882">
        <v>0</v>
      </c>
      <c r="I882">
        <v>0</v>
      </c>
    </row>
    <row r="883" spans="1:9">
      <c r="A883" t="s">
        <v>14</v>
      </c>
      <c r="B883" t="s">
        <v>17</v>
      </c>
      <c r="C883" t="s">
        <v>16</v>
      </c>
      <c r="D883" t="s">
        <v>55</v>
      </c>
      <c r="E883" t="s">
        <v>27</v>
      </c>
      <c r="F883" s="1">
        <v>41932</v>
      </c>
      <c r="G883">
        <v>26</v>
      </c>
      <c r="H883">
        <v>0</v>
      </c>
      <c r="I883">
        <v>0</v>
      </c>
    </row>
    <row r="884" spans="1:9">
      <c r="A884" t="s">
        <v>14</v>
      </c>
      <c r="B884" t="s">
        <v>17</v>
      </c>
      <c r="C884" t="s">
        <v>16</v>
      </c>
      <c r="D884" t="s">
        <v>55</v>
      </c>
      <c r="E884" t="s">
        <v>27</v>
      </c>
      <c r="F884" s="1">
        <v>41933</v>
      </c>
      <c r="G884">
        <v>23</v>
      </c>
      <c r="H884">
        <v>0</v>
      </c>
      <c r="I884">
        <v>0</v>
      </c>
    </row>
    <row r="885" spans="1:9">
      <c r="A885" t="s">
        <v>14</v>
      </c>
      <c r="B885" t="s">
        <v>17</v>
      </c>
      <c r="C885" t="s">
        <v>16</v>
      </c>
      <c r="D885" t="s">
        <v>55</v>
      </c>
      <c r="E885" t="s">
        <v>27</v>
      </c>
      <c r="F885" s="1">
        <v>41933</v>
      </c>
      <c r="G885">
        <v>23</v>
      </c>
      <c r="H885">
        <v>0</v>
      </c>
      <c r="I885">
        <v>0</v>
      </c>
    </row>
    <row r="886" spans="1:9">
      <c r="A886" t="s">
        <v>14</v>
      </c>
      <c r="B886" t="s">
        <v>17</v>
      </c>
      <c r="C886" t="s">
        <v>16</v>
      </c>
      <c r="D886" t="s">
        <v>55</v>
      </c>
      <c r="E886" t="s">
        <v>27</v>
      </c>
      <c r="F886" s="1">
        <v>41933</v>
      </c>
      <c r="G886">
        <v>23</v>
      </c>
      <c r="H886">
        <v>0</v>
      </c>
      <c r="I886">
        <v>0</v>
      </c>
    </row>
    <row r="887" spans="1:9">
      <c r="A887" t="s">
        <v>14</v>
      </c>
      <c r="B887" t="s">
        <v>17</v>
      </c>
      <c r="C887" t="s">
        <v>16</v>
      </c>
      <c r="D887" t="s">
        <v>55</v>
      </c>
      <c r="E887" t="s">
        <v>27</v>
      </c>
      <c r="F887" s="1">
        <v>41933</v>
      </c>
      <c r="G887">
        <v>23</v>
      </c>
      <c r="H887">
        <v>0</v>
      </c>
      <c r="I887">
        <v>0</v>
      </c>
    </row>
    <row r="888" spans="1:9">
      <c r="A888" t="s">
        <v>14</v>
      </c>
      <c r="B888" t="s">
        <v>17</v>
      </c>
      <c r="C888" t="s">
        <v>16</v>
      </c>
      <c r="D888" t="s">
        <v>55</v>
      </c>
      <c r="E888" t="s">
        <v>27</v>
      </c>
      <c r="F888" s="1">
        <v>41933</v>
      </c>
      <c r="G888">
        <v>23</v>
      </c>
      <c r="H888">
        <v>0</v>
      </c>
      <c r="I888">
        <v>0</v>
      </c>
    </row>
    <row r="889" spans="1:9">
      <c r="A889" t="s">
        <v>14</v>
      </c>
      <c r="B889" t="s">
        <v>17</v>
      </c>
      <c r="C889" t="s">
        <v>16</v>
      </c>
      <c r="D889" t="s">
        <v>55</v>
      </c>
      <c r="E889" t="s">
        <v>27</v>
      </c>
      <c r="F889" s="1">
        <v>41933</v>
      </c>
      <c r="G889">
        <v>23</v>
      </c>
      <c r="H889">
        <v>0</v>
      </c>
      <c r="I889">
        <v>0</v>
      </c>
    </row>
    <row r="890" spans="1:9">
      <c r="A890" t="s">
        <v>14</v>
      </c>
      <c r="B890" t="s">
        <v>17</v>
      </c>
      <c r="C890" t="s">
        <v>16</v>
      </c>
      <c r="D890" t="s">
        <v>55</v>
      </c>
      <c r="E890" t="s">
        <v>27</v>
      </c>
      <c r="F890" s="1">
        <v>41933</v>
      </c>
      <c r="G890">
        <v>23</v>
      </c>
      <c r="H890">
        <v>0</v>
      </c>
      <c r="I890">
        <v>0</v>
      </c>
    </row>
    <row r="891" spans="1:9">
      <c r="A891" t="s">
        <v>14</v>
      </c>
      <c r="B891" t="s">
        <v>17</v>
      </c>
      <c r="C891" t="s">
        <v>16</v>
      </c>
      <c r="D891" t="s">
        <v>55</v>
      </c>
      <c r="E891" t="s">
        <v>27</v>
      </c>
      <c r="F891" s="1">
        <v>41933</v>
      </c>
      <c r="G891">
        <v>23</v>
      </c>
      <c r="H891">
        <v>0</v>
      </c>
      <c r="I891">
        <v>0</v>
      </c>
    </row>
    <row r="892" spans="1:9">
      <c r="A892" t="s">
        <v>14</v>
      </c>
      <c r="B892" t="s">
        <v>17</v>
      </c>
      <c r="C892" t="s">
        <v>16</v>
      </c>
      <c r="D892" t="s">
        <v>35</v>
      </c>
      <c r="E892" t="s">
        <v>27</v>
      </c>
      <c r="F892" s="1">
        <v>41930</v>
      </c>
      <c r="G892">
        <v>21</v>
      </c>
      <c r="H892">
        <v>7.8</v>
      </c>
      <c r="I892">
        <v>3</v>
      </c>
    </row>
    <row r="893" spans="1:9">
      <c r="A893" t="s">
        <v>14</v>
      </c>
      <c r="B893" t="s">
        <v>17</v>
      </c>
      <c r="C893" t="s">
        <v>16</v>
      </c>
      <c r="D893" t="s">
        <v>35</v>
      </c>
      <c r="E893" t="s">
        <v>27</v>
      </c>
      <c r="F893" s="1">
        <v>41931</v>
      </c>
      <c r="G893">
        <v>25</v>
      </c>
      <c r="H893">
        <v>9.6</v>
      </c>
      <c r="I893">
        <v>2.5</v>
      </c>
    </row>
    <row r="894" spans="1:9">
      <c r="A894" t="s">
        <v>14</v>
      </c>
      <c r="B894" t="s">
        <v>17</v>
      </c>
      <c r="C894" t="s">
        <v>16</v>
      </c>
      <c r="D894" t="s">
        <v>6</v>
      </c>
      <c r="E894" t="s">
        <v>27</v>
      </c>
      <c r="F894" s="1">
        <v>41922</v>
      </c>
      <c r="G894">
        <v>30</v>
      </c>
      <c r="H894">
        <v>10.9</v>
      </c>
      <c r="I894">
        <v>6.4</v>
      </c>
    </row>
    <row r="895" spans="1:9">
      <c r="A895" t="s">
        <v>14</v>
      </c>
      <c r="B895" t="s">
        <v>17</v>
      </c>
      <c r="C895" t="s">
        <v>16</v>
      </c>
      <c r="D895" t="s">
        <v>55</v>
      </c>
      <c r="E895" t="s">
        <v>27</v>
      </c>
      <c r="F895" s="1">
        <v>41933</v>
      </c>
      <c r="G895">
        <v>30</v>
      </c>
      <c r="H895">
        <v>14.6</v>
      </c>
      <c r="I895">
        <v>3.8</v>
      </c>
    </row>
    <row r="896" spans="1:9">
      <c r="A896" t="s">
        <v>14</v>
      </c>
      <c r="B896" t="s">
        <v>17</v>
      </c>
      <c r="C896" t="s">
        <v>16</v>
      </c>
      <c r="D896" t="s">
        <v>6</v>
      </c>
      <c r="E896" t="s">
        <v>27</v>
      </c>
      <c r="F896" s="1">
        <v>41922</v>
      </c>
      <c r="G896">
        <v>35</v>
      </c>
      <c r="H896">
        <v>17.2</v>
      </c>
      <c r="I896">
        <v>8.3000000000000007</v>
      </c>
    </row>
    <row r="897" spans="1:9">
      <c r="A897" t="s">
        <v>14</v>
      </c>
      <c r="B897" t="s">
        <v>17</v>
      </c>
      <c r="C897" t="s">
        <v>16</v>
      </c>
      <c r="D897" t="s">
        <v>55</v>
      </c>
      <c r="E897" t="s">
        <v>27</v>
      </c>
      <c r="F897" s="1">
        <v>41933</v>
      </c>
      <c r="G897">
        <v>30</v>
      </c>
      <c r="H897">
        <v>17.5</v>
      </c>
      <c r="I897">
        <v>3.2</v>
      </c>
    </row>
    <row r="898" spans="1:9">
      <c r="A898" t="s">
        <v>14</v>
      </c>
      <c r="B898" t="s">
        <v>17</v>
      </c>
      <c r="C898" t="s">
        <v>16</v>
      </c>
      <c r="D898" t="s">
        <v>35</v>
      </c>
      <c r="E898" t="s">
        <v>27</v>
      </c>
      <c r="F898" s="1">
        <v>41931</v>
      </c>
      <c r="G898">
        <v>31</v>
      </c>
      <c r="H898">
        <v>19.8</v>
      </c>
      <c r="I898">
        <v>2.2999999999999998</v>
      </c>
    </row>
    <row r="899" spans="1:9">
      <c r="A899" t="s">
        <v>14</v>
      </c>
      <c r="B899" t="s">
        <v>17</v>
      </c>
      <c r="C899" t="s">
        <v>16</v>
      </c>
      <c r="D899" t="s">
        <v>35</v>
      </c>
      <c r="E899" t="s">
        <v>27</v>
      </c>
      <c r="F899" s="1">
        <v>41931</v>
      </c>
      <c r="G899">
        <v>31</v>
      </c>
      <c r="H899">
        <v>20.399999999999999</v>
      </c>
      <c r="I899">
        <v>2.6</v>
      </c>
    </row>
    <row r="900" spans="1:9">
      <c r="A900" t="s">
        <v>14</v>
      </c>
      <c r="B900" t="s">
        <v>43</v>
      </c>
      <c r="C900" t="s">
        <v>16</v>
      </c>
      <c r="D900" t="s">
        <v>35</v>
      </c>
      <c r="E900" t="s">
        <v>27</v>
      </c>
      <c r="F900" s="1">
        <v>41931</v>
      </c>
      <c r="G900">
        <v>15</v>
      </c>
      <c r="H900">
        <v>0</v>
      </c>
      <c r="I900">
        <v>0</v>
      </c>
    </row>
    <row r="901" spans="1:9">
      <c r="A901" t="s">
        <v>14</v>
      </c>
      <c r="B901" t="s">
        <v>43</v>
      </c>
      <c r="C901" t="s">
        <v>16</v>
      </c>
      <c r="D901" t="s">
        <v>35</v>
      </c>
      <c r="E901" t="s">
        <v>27</v>
      </c>
      <c r="F901" s="1">
        <v>41931</v>
      </c>
      <c r="G901">
        <v>15</v>
      </c>
      <c r="H901">
        <v>0</v>
      </c>
      <c r="I901">
        <v>0</v>
      </c>
    </row>
    <row r="902" spans="1:9">
      <c r="A902" t="s">
        <v>14</v>
      </c>
      <c r="B902" t="s">
        <v>43</v>
      </c>
      <c r="C902" t="s">
        <v>16</v>
      </c>
      <c r="D902" t="s">
        <v>55</v>
      </c>
      <c r="E902" t="s">
        <v>27</v>
      </c>
      <c r="F902" s="1">
        <v>41933</v>
      </c>
      <c r="G902">
        <v>25</v>
      </c>
      <c r="H902">
        <v>0</v>
      </c>
      <c r="I902">
        <v>0</v>
      </c>
    </row>
    <row r="903" spans="1:9">
      <c r="A903" t="s">
        <v>14</v>
      </c>
      <c r="B903" t="s">
        <v>43</v>
      </c>
      <c r="C903" t="s">
        <v>16</v>
      </c>
      <c r="D903" t="s">
        <v>55</v>
      </c>
      <c r="E903" t="s">
        <v>27</v>
      </c>
      <c r="F903" s="1">
        <v>41933</v>
      </c>
      <c r="G903">
        <v>25</v>
      </c>
      <c r="H903">
        <v>0</v>
      </c>
      <c r="I903">
        <v>0</v>
      </c>
    </row>
    <row r="904" spans="1:9">
      <c r="A904" t="s">
        <v>14</v>
      </c>
      <c r="B904" t="s">
        <v>43</v>
      </c>
      <c r="C904" t="s">
        <v>16</v>
      </c>
      <c r="D904" t="s">
        <v>55</v>
      </c>
      <c r="E904" t="s">
        <v>27</v>
      </c>
      <c r="F904" s="1">
        <v>41933</v>
      </c>
      <c r="G904">
        <v>25</v>
      </c>
      <c r="H904">
        <v>0</v>
      </c>
      <c r="I904">
        <v>0</v>
      </c>
    </row>
    <row r="905" spans="1:9">
      <c r="A905" t="s">
        <v>14</v>
      </c>
      <c r="B905" t="s">
        <v>43</v>
      </c>
      <c r="C905" t="s">
        <v>16</v>
      </c>
      <c r="D905" t="s">
        <v>55</v>
      </c>
      <c r="E905" t="s">
        <v>27</v>
      </c>
      <c r="F905" s="1">
        <v>41933</v>
      </c>
      <c r="G905">
        <v>25</v>
      </c>
      <c r="H905">
        <v>0</v>
      </c>
      <c r="I905">
        <v>0</v>
      </c>
    </row>
    <row r="906" spans="1:9">
      <c r="A906" t="s">
        <v>14</v>
      </c>
      <c r="B906" t="s">
        <v>43</v>
      </c>
      <c r="C906" t="s">
        <v>16</v>
      </c>
      <c r="D906" t="s">
        <v>55</v>
      </c>
      <c r="E906" t="s">
        <v>27</v>
      </c>
      <c r="F906" s="1">
        <v>41933</v>
      </c>
      <c r="G906">
        <v>25</v>
      </c>
      <c r="H906">
        <v>0</v>
      </c>
      <c r="I906">
        <v>0</v>
      </c>
    </row>
    <row r="907" spans="1:9">
      <c r="A907" t="s">
        <v>14</v>
      </c>
      <c r="B907" t="s">
        <v>43</v>
      </c>
      <c r="C907" t="s">
        <v>16</v>
      </c>
      <c r="D907" t="s">
        <v>55</v>
      </c>
      <c r="E907" t="s">
        <v>27</v>
      </c>
      <c r="F907" s="1">
        <v>41933</v>
      </c>
      <c r="G907">
        <v>25</v>
      </c>
      <c r="H907">
        <v>0</v>
      </c>
      <c r="I907">
        <v>0</v>
      </c>
    </row>
    <row r="908" spans="1:9">
      <c r="A908" t="s">
        <v>14</v>
      </c>
      <c r="B908" t="s">
        <v>57</v>
      </c>
      <c r="C908" t="s">
        <v>9</v>
      </c>
      <c r="D908" t="s">
        <v>55</v>
      </c>
      <c r="E908" t="s">
        <v>27</v>
      </c>
      <c r="F908" s="1">
        <v>41932</v>
      </c>
      <c r="G908">
        <v>18</v>
      </c>
      <c r="H908">
        <v>12.2</v>
      </c>
      <c r="I908">
        <v>2.4</v>
      </c>
    </row>
    <row r="909" spans="1:9">
      <c r="A909" t="s">
        <v>14</v>
      </c>
      <c r="B909" t="s">
        <v>56</v>
      </c>
      <c r="C909" t="s">
        <v>9</v>
      </c>
      <c r="D909" t="s">
        <v>55</v>
      </c>
      <c r="E909" t="s">
        <v>27</v>
      </c>
      <c r="F909" s="1">
        <v>41932</v>
      </c>
      <c r="G909">
        <v>20</v>
      </c>
      <c r="H909">
        <v>0</v>
      </c>
      <c r="I909">
        <v>0</v>
      </c>
    </row>
    <row r="910" spans="1:9">
      <c r="A910" t="s">
        <v>14</v>
      </c>
      <c r="B910" t="s">
        <v>56</v>
      </c>
      <c r="C910" t="s">
        <v>9</v>
      </c>
      <c r="D910" t="s">
        <v>55</v>
      </c>
      <c r="E910" t="s">
        <v>27</v>
      </c>
      <c r="F910" s="1">
        <v>41932</v>
      </c>
      <c r="G910">
        <v>14</v>
      </c>
      <c r="H910">
        <v>0</v>
      </c>
      <c r="I910">
        <v>0</v>
      </c>
    </row>
    <row r="911" spans="1:9">
      <c r="A911" t="s">
        <v>14</v>
      </c>
      <c r="B911" t="s">
        <v>56</v>
      </c>
      <c r="C911" t="s">
        <v>9</v>
      </c>
      <c r="D911" t="s">
        <v>55</v>
      </c>
      <c r="E911" t="s">
        <v>27</v>
      </c>
      <c r="F911" s="1">
        <v>41932</v>
      </c>
      <c r="G911">
        <v>14</v>
      </c>
      <c r="H911">
        <v>0</v>
      </c>
      <c r="I911">
        <v>0</v>
      </c>
    </row>
    <row r="912" spans="1:9">
      <c r="A912" t="s">
        <v>14</v>
      </c>
      <c r="B912" t="s">
        <v>56</v>
      </c>
      <c r="C912" t="s">
        <v>9</v>
      </c>
      <c r="D912" t="s">
        <v>55</v>
      </c>
      <c r="E912" t="s">
        <v>27</v>
      </c>
      <c r="F912" s="1">
        <v>41932</v>
      </c>
      <c r="G912">
        <v>14</v>
      </c>
      <c r="H912">
        <v>0</v>
      </c>
      <c r="I912">
        <v>0</v>
      </c>
    </row>
    <row r="913" spans="1:9">
      <c r="A913" t="s">
        <v>14</v>
      </c>
      <c r="B913" t="s">
        <v>56</v>
      </c>
      <c r="C913" t="s">
        <v>9</v>
      </c>
      <c r="D913" t="s">
        <v>55</v>
      </c>
      <c r="E913" t="s">
        <v>27</v>
      </c>
      <c r="F913" s="1">
        <v>41932</v>
      </c>
      <c r="G913">
        <v>14</v>
      </c>
      <c r="H913">
        <v>0</v>
      </c>
      <c r="I913">
        <v>0</v>
      </c>
    </row>
    <row r="914" spans="1:9">
      <c r="A914" t="s">
        <v>14</v>
      </c>
      <c r="B914" t="s">
        <v>56</v>
      </c>
      <c r="C914" t="s">
        <v>9</v>
      </c>
      <c r="D914" t="s">
        <v>55</v>
      </c>
      <c r="E914" t="s">
        <v>27</v>
      </c>
      <c r="F914" s="1">
        <v>41932</v>
      </c>
      <c r="G914">
        <v>14</v>
      </c>
      <c r="H914">
        <v>0</v>
      </c>
      <c r="I914">
        <v>0</v>
      </c>
    </row>
    <row r="915" spans="1:9">
      <c r="A915" t="s">
        <v>14</v>
      </c>
      <c r="B915" t="s">
        <v>56</v>
      </c>
      <c r="C915" t="s">
        <v>9</v>
      </c>
      <c r="D915" t="s">
        <v>55</v>
      </c>
      <c r="E915" t="s">
        <v>27</v>
      </c>
      <c r="F915" s="1">
        <v>41932</v>
      </c>
      <c r="G915">
        <v>14</v>
      </c>
      <c r="H915">
        <v>0</v>
      </c>
      <c r="I915">
        <v>0</v>
      </c>
    </row>
    <row r="916" spans="1:9">
      <c r="A916" t="s">
        <v>14</v>
      </c>
      <c r="B916" t="s">
        <v>56</v>
      </c>
      <c r="C916" t="s">
        <v>9</v>
      </c>
      <c r="D916" t="s">
        <v>55</v>
      </c>
      <c r="E916" t="s">
        <v>27</v>
      </c>
      <c r="F916" s="1">
        <v>41932</v>
      </c>
      <c r="G916">
        <v>25</v>
      </c>
      <c r="H916">
        <v>0</v>
      </c>
      <c r="I916">
        <v>0</v>
      </c>
    </row>
    <row r="917" spans="1:9">
      <c r="A917" t="s">
        <v>14</v>
      </c>
      <c r="B917" t="s">
        <v>56</v>
      </c>
      <c r="C917" t="s">
        <v>9</v>
      </c>
      <c r="D917" t="s">
        <v>55</v>
      </c>
      <c r="E917" t="s">
        <v>27</v>
      </c>
      <c r="F917" s="1">
        <v>41932</v>
      </c>
      <c r="G917">
        <v>25</v>
      </c>
      <c r="H917">
        <v>0</v>
      </c>
      <c r="I917">
        <v>0</v>
      </c>
    </row>
    <row r="918" spans="1:9">
      <c r="A918" t="s">
        <v>14</v>
      </c>
      <c r="B918" t="s">
        <v>56</v>
      </c>
      <c r="C918" t="s">
        <v>9</v>
      </c>
      <c r="D918" t="s">
        <v>55</v>
      </c>
      <c r="E918" t="s">
        <v>27</v>
      </c>
      <c r="F918" s="1">
        <v>41932</v>
      </c>
      <c r="G918">
        <v>25</v>
      </c>
      <c r="H918">
        <v>0</v>
      </c>
      <c r="I918">
        <v>0</v>
      </c>
    </row>
    <row r="919" spans="1:9">
      <c r="A919" t="s">
        <v>14</v>
      </c>
      <c r="B919" t="s">
        <v>56</v>
      </c>
      <c r="C919" t="s">
        <v>9</v>
      </c>
      <c r="D919" t="s">
        <v>55</v>
      </c>
      <c r="E919" t="s">
        <v>27</v>
      </c>
      <c r="F919" s="1">
        <v>41932</v>
      </c>
      <c r="G919">
        <v>25</v>
      </c>
      <c r="H919">
        <v>0</v>
      </c>
      <c r="I919">
        <v>0</v>
      </c>
    </row>
    <row r="920" spans="1:9">
      <c r="A920" t="s">
        <v>14</v>
      </c>
      <c r="B920" t="s">
        <v>56</v>
      </c>
      <c r="C920" t="s">
        <v>9</v>
      </c>
      <c r="D920" t="s">
        <v>55</v>
      </c>
      <c r="E920" t="s">
        <v>27</v>
      </c>
      <c r="F920" s="1">
        <v>41932</v>
      </c>
      <c r="G920">
        <v>25</v>
      </c>
      <c r="H920">
        <v>0</v>
      </c>
      <c r="I920">
        <v>0</v>
      </c>
    </row>
    <row r="921" spans="1:9">
      <c r="A921" t="s">
        <v>14</v>
      </c>
      <c r="B921" t="s">
        <v>56</v>
      </c>
      <c r="C921" t="s">
        <v>9</v>
      </c>
      <c r="D921" t="s">
        <v>55</v>
      </c>
      <c r="E921" t="s">
        <v>27</v>
      </c>
      <c r="F921" s="1">
        <v>41932</v>
      </c>
      <c r="G921">
        <v>25</v>
      </c>
      <c r="H921">
        <v>0</v>
      </c>
      <c r="I921">
        <v>0</v>
      </c>
    </row>
    <row r="922" spans="1:9">
      <c r="A922" t="s">
        <v>14</v>
      </c>
      <c r="B922" t="s">
        <v>56</v>
      </c>
      <c r="C922" t="s">
        <v>9</v>
      </c>
      <c r="D922" t="s">
        <v>55</v>
      </c>
      <c r="E922" t="s">
        <v>27</v>
      </c>
      <c r="F922" s="1">
        <v>41932</v>
      </c>
      <c r="G922">
        <v>25</v>
      </c>
      <c r="H922">
        <v>0</v>
      </c>
      <c r="I922">
        <v>0</v>
      </c>
    </row>
    <row r="923" spans="1:9">
      <c r="A923" t="s">
        <v>14</v>
      </c>
      <c r="B923" t="s">
        <v>56</v>
      </c>
      <c r="C923" t="s">
        <v>9</v>
      </c>
      <c r="D923" t="s">
        <v>55</v>
      </c>
      <c r="E923" t="s">
        <v>27</v>
      </c>
      <c r="F923" s="1">
        <v>41933</v>
      </c>
      <c r="G923">
        <v>25</v>
      </c>
      <c r="H923">
        <v>0</v>
      </c>
      <c r="I923">
        <v>0</v>
      </c>
    </row>
    <row r="924" spans="1:9">
      <c r="A924" t="s">
        <v>14</v>
      </c>
      <c r="B924" t="s">
        <v>56</v>
      </c>
      <c r="C924" t="s">
        <v>9</v>
      </c>
      <c r="D924" t="s">
        <v>55</v>
      </c>
      <c r="E924" t="s">
        <v>27</v>
      </c>
      <c r="F924" s="1">
        <v>41933</v>
      </c>
      <c r="G924">
        <v>26</v>
      </c>
      <c r="H924">
        <v>0</v>
      </c>
      <c r="I924">
        <v>0</v>
      </c>
    </row>
    <row r="925" spans="1:9">
      <c r="A925" t="s">
        <v>14</v>
      </c>
      <c r="B925" t="s">
        <v>56</v>
      </c>
      <c r="C925" t="s">
        <v>9</v>
      </c>
      <c r="D925" t="s">
        <v>55</v>
      </c>
      <c r="E925" t="s">
        <v>27</v>
      </c>
      <c r="F925" s="1">
        <v>41933</v>
      </c>
      <c r="G925">
        <v>28</v>
      </c>
      <c r="H925">
        <v>0</v>
      </c>
      <c r="I925">
        <v>0</v>
      </c>
    </row>
    <row r="926" spans="1:9">
      <c r="A926" t="s">
        <v>14</v>
      </c>
      <c r="B926" t="s">
        <v>56</v>
      </c>
      <c r="C926" t="s">
        <v>9</v>
      </c>
      <c r="D926" t="s">
        <v>55</v>
      </c>
      <c r="E926" t="s">
        <v>27</v>
      </c>
      <c r="F926" s="1">
        <v>41933</v>
      </c>
      <c r="G926">
        <v>28</v>
      </c>
      <c r="H926">
        <v>0</v>
      </c>
      <c r="I926">
        <v>0</v>
      </c>
    </row>
    <row r="927" spans="1:9">
      <c r="A927" t="s">
        <v>14</v>
      </c>
      <c r="B927" t="s">
        <v>56</v>
      </c>
      <c r="C927" t="s">
        <v>9</v>
      </c>
      <c r="D927" t="s">
        <v>55</v>
      </c>
      <c r="E927" t="s">
        <v>27</v>
      </c>
      <c r="F927" s="1">
        <v>41933</v>
      </c>
      <c r="G927">
        <v>28</v>
      </c>
      <c r="H927">
        <v>0</v>
      </c>
      <c r="I927">
        <v>0</v>
      </c>
    </row>
    <row r="928" spans="1:9">
      <c r="A928" t="s">
        <v>14</v>
      </c>
      <c r="B928" t="s">
        <v>56</v>
      </c>
      <c r="C928" t="s">
        <v>9</v>
      </c>
      <c r="D928" t="s">
        <v>55</v>
      </c>
      <c r="E928" t="s">
        <v>27</v>
      </c>
      <c r="F928" s="1">
        <v>41933</v>
      </c>
      <c r="G928">
        <v>28</v>
      </c>
      <c r="H928">
        <v>0</v>
      </c>
      <c r="I928">
        <v>0</v>
      </c>
    </row>
    <row r="929" spans="1:9">
      <c r="A929" t="s">
        <v>14</v>
      </c>
      <c r="B929" t="s">
        <v>56</v>
      </c>
      <c r="C929" t="s">
        <v>9</v>
      </c>
      <c r="D929" t="s">
        <v>55</v>
      </c>
      <c r="E929" t="s">
        <v>27</v>
      </c>
      <c r="F929" s="1">
        <v>41933</v>
      </c>
      <c r="G929">
        <v>28</v>
      </c>
      <c r="H929">
        <v>0</v>
      </c>
      <c r="I929">
        <v>0</v>
      </c>
    </row>
    <row r="930" spans="1:9">
      <c r="A930" t="s">
        <v>14</v>
      </c>
      <c r="B930" t="s">
        <v>56</v>
      </c>
      <c r="C930" t="s">
        <v>9</v>
      </c>
      <c r="D930" t="s">
        <v>55</v>
      </c>
      <c r="E930" t="s">
        <v>27</v>
      </c>
      <c r="F930" s="1">
        <v>41933</v>
      </c>
      <c r="G930">
        <v>26</v>
      </c>
      <c r="H930">
        <v>9.1999999999999993</v>
      </c>
      <c r="I930">
        <v>3.6</v>
      </c>
    </row>
    <row r="931" spans="1:9">
      <c r="A931" t="s">
        <v>14</v>
      </c>
      <c r="B931" t="s">
        <v>56</v>
      </c>
      <c r="C931" t="s">
        <v>9</v>
      </c>
      <c r="D931" t="s">
        <v>55</v>
      </c>
      <c r="E931" t="s">
        <v>27</v>
      </c>
      <c r="F931" s="1">
        <v>41932</v>
      </c>
      <c r="G931">
        <v>31</v>
      </c>
      <c r="H931">
        <v>13.3</v>
      </c>
      <c r="I931">
        <v>3.5</v>
      </c>
    </row>
    <row r="932" spans="1:9">
      <c r="A932" t="s">
        <v>14</v>
      </c>
      <c r="B932" t="s">
        <v>56</v>
      </c>
      <c r="C932" t="s">
        <v>9</v>
      </c>
      <c r="D932" t="s">
        <v>55</v>
      </c>
      <c r="E932" t="s">
        <v>27</v>
      </c>
      <c r="F932" s="1">
        <v>41932</v>
      </c>
      <c r="G932">
        <v>26</v>
      </c>
      <c r="H932">
        <v>14.6</v>
      </c>
      <c r="I932">
        <v>5.4</v>
      </c>
    </row>
    <row r="933" spans="1:9">
      <c r="A933" t="s">
        <v>14</v>
      </c>
      <c r="B933" t="s">
        <v>56</v>
      </c>
      <c r="C933" t="s">
        <v>9</v>
      </c>
      <c r="D933" t="s">
        <v>55</v>
      </c>
      <c r="E933" t="s">
        <v>27</v>
      </c>
      <c r="F933" s="1">
        <v>41932</v>
      </c>
      <c r="G933">
        <v>29</v>
      </c>
      <c r="H933">
        <v>15.3</v>
      </c>
      <c r="I933">
        <v>5.4</v>
      </c>
    </row>
    <row r="934" spans="1:9">
      <c r="A934" t="s">
        <v>14</v>
      </c>
      <c r="B934" t="s">
        <v>56</v>
      </c>
      <c r="C934" t="s">
        <v>9</v>
      </c>
      <c r="D934" t="s">
        <v>55</v>
      </c>
      <c r="E934" t="s">
        <v>27</v>
      </c>
      <c r="F934" s="1">
        <v>41932</v>
      </c>
      <c r="G934">
        <v>26</v>
      </c>
      <c r="H934">
        <v>15.3</v>
      </c>
      <c r="I934">
        <v>5</v>
      </c>
    </row>
    <row r="935" spans="1:9">
      <c r="A935" t="s">
        <v>14</v>
      </c>
      <c r="B935" t="s">
        <v>56</v>
      </c>
      <c r="C935" t="s">
        <v>9</v>
      </c>
      <c r="D935" t="s">
        <v>55</v>
      </c>
      <c r="E935" t="s">
        <v>27</v>
      </c>
      <c r="F935" s="1">
        <v>41933</v>
      </c>
      <c r="G935">
        <v>35</v>
      </c>
      <c r="H935">
        <v>15.3</v>
      </c>
      <c r="I935">
        <v>4.9000000000000004</v>
      </c>
    </row>
    <row r="936" spans="1:9">
      <c r="A936" t="s">
        <v>14</v>
      </c>
      <c r="B936" t="s">
        <v>56</v>
      </c>
      <c r="C936" t="s">
        <v>9</v>
      </c>
      <c r="D936" t="s">
        <v>55</v>
      </c>
      <c r="E936" t="s">
        <v>27</v>
      </c>
      <c r="F936" s="1">
        <v>41933</v>
      </c>
      <c r="G936">
        <v>29</v>
      </c>
      <c r="H936">
        <v>15.6</v>
      </c>
      <c r="I936">
        <v>2.2999999999999998</v>
      </c>
    </row>
    <row r="937" spans="1:9">
      <c r="A937" t="s">
        <v>14</v>
      </c>
      <c r="B937" t="s">
        <v>56</v>
      </c>
      <c r="C937" t="s">
        <v>9</v>
      </c>
      <c r="D937" t="s">
        <v>55</v>
      </c>
      <c r="E937" t="s">
        <v>27</v>
      </c>
      <c r="F937" s="1">
        <v>41932</v>
      </c>
      <c r="G937">
        <v>29</v>
      </c>
      <c r="H937">
        <v>17.2</v>
      </c>
      <c r="I937">
        <v>4.7</v>
      </c>
    </row>
    <row r="938" spans="1:9">
      <c r="A938" t="s">
        <v>14</v>
      </c>
      <c r="B938" t="s">
        <v>56</v>
      </c>
      <c r="C938" t="s">
        <v>9</v>
      </c>
      <c r="D938" t="s">
        <v>55</v>
      </c>
      <c r="E938" t="s">
        <v>27</v>
      </c>
      <c r="F938" s="1">
        <v>41933</v>
      </c>
      <c r="G938">
        <v>35</v>
      </c>
      <c r="H938">
        <v>18.2</v>
      </c>
      <c r="I938">
        <v>5</v>
      </c>
    </row>
    <row r="939" spans="1:9">
      <c r="A939" t="s">
        <v>14</v>
      </c>
      <c r="B939" t="s">
        <v>56</v>
      </c>
      <c r="C939" t="s">
        <v>9</v>
      </c>
      <c r="D939" t="s">
        <v>55</v>
      </c>
      <c r="E939" t="s">
        <v>27</v>
      </c>
      <c r="F939" s="1">
        <v>41932</v>
      </c>
      <c r="G939">
        <v>34</v>
      </c>
      <c r="H939">
        <v>19.399999999999999</v>
      </c>
      <c r="I939">
        <v>7</v>
      </c>
    </row>
    <row r="940" spans="1:9">
      <c r="A940" t="s">
        <v>14</v>
      </c>
      <c r="B940" t="s">
        <v>56</v>
      </c>
      <c r="C940" t="s">
        <v>9</v>
      </c>
      <c r="D940" t="s">
        <v>55</v>
      </c>
      <c r="E940" t="s">
        <v>27</v>
      </c>
      <c r="F940" s="1">
        <v>41933</v>
      </c>
      <c r="G940">
        <v>44</v>
      </c>
      <c r="H940">
        <v>22.2</v>
      </c>
      <c r="I940">
        <v>4</v>
      </c>
    </row>
    <row r="941" spans="1:9">
      <c r="A941" t="s">
        <v>14</v>
      </c>
      <c r="B941" t="s">
        <v>56</v>
      </c>
      <c r="C941" t="s">
        <v>9</v>
      </c>
      <c r="D941" t="s">
        <v>55</v>
      </c>
      <c r="E941" t="s">
        <v>27</v>
      </c>
      <c r="F941" s="1">
        <v>41932</v>
      </c>
      <c r="G941">
        <v>44</v>
      </c>
      <c r="H941">
        <v>23.4</v>
      </c>
      <c r="I941">
        <v>7</v>
      </c>
    </row>
    <row r="942" spans="1:9">
      <c r="A942" t="s">
        <v>14</v>
      </c>
      <c r="B942" t="s">
        <v>56</v>
      </c>
      <c r="C942" t="s">
        <v>9</v>
      </c>
      <c r="D942" t="s">
        <v>55</v>
      </c>
      <c r="E942" t="s">
        <v>27</v>
      </c>
      <c r="F942" s="1">
        <v>41932</v>
      </c>
      <c r="G942">
        <v>44</v>
      </c>
      <c r="H942">
        <v>26.1</v>
      </c>
      <c r="I942">
        <v>7.3</v>
      </c>
    </row>
    <row r="943" spans="1:9">
      <c r="A943" t="s">
        <v>14</v>
      </c>
      <c r="B943" t="s">
        <v>56</v>
      </c>
      <c r="C943" t="s">
        <v>9</v>
      </c>
      <c r="D943" t="s">
        <v>55</v>
      </c>
      <c r="E943" t="s">
        <v>27</v>
      </c>
      <c r="F943" s="1">
        <v>41932</v>
      </c>
      <c r="G943">
        <v>38</v>
      </c>
      <c r="H943">
        <v>26.4</v>
      </c>
      <c r="I943">
        <v>7.9</v>
      </c>
    </row>
    <row r="944" spans="1:9">
      <c r="A944" t="s">
        <v>14</v>
      </c>
      <c r="B944" t="s">
        <v>56</v>
      </c>
      <c r="C944" t="s">
        <v>9</v>
      </c>
      <c r="D944" t="s">
        <v>55</v>
      </c>
      <c r="E944" t="s">
        <v>27</v>
      </c>
      <c r="F944" s="1">
        <v>41933</v>
      </c>
      <c r="G944">
        <v>39</v>
      </c>
      <c r="H944">
        <v>31.6</v>
      </c>
      <c r="I944">
        <v>7</v>
      </c>
    </row>
    <row r="945" spans="1:9">
      <c r="A945" t="s">
        <v>14</v>
      </c>
      <c r="B945" t="s">
        <v>56</v>
      </c>
      <c r="C945" t="s">
        <v>9</v>
      </c>
      <c r="D945" t="s">
        <v>55</v>
      </c>
      <c r="E945" t="s">
        <v>27</v>
      </c>
      <c r="F945" s="1">
        <v>41933</v>
      </c>
      <c r="G945">
        <v>39</v>
      </c>
      <c r="H945">
        <v>32.4</v>
      </c>
      <c r="I945">
        <v>5.9</v>
      </c>
    </row>
    <row r="946" spans="1:9">
      <c r="A946" t="s">
        <v>14</v>
      </c>
      <c r="B946" t="s">
        <v>56</v>
      </c>
      <c r="C946" t="s">
        <v>16</v>
      </c>
      <c r="D946" t="s">
        <v>55</v>
      </c>
      <c r="E946" t="s">
        <v>27</v>
      </c>
      <c r="F946" s="1">
        <v>41933</v>
      </c>
      <c r="G946">
        <v>45</v>
      </c>
      <c r="H946">
        <v>0</v>
      </c>
      <c r="I946">
        <v>0</v>
      </c>
    </row>
    <row r="947" spans="1:9">
      <c r="A947" t="s">
        <v>14</v>
      </c>
      <c r="B947" t="s">
        <v>56</v>
      </c>
      <c r="C947" t="s">
        <v>16</v>
      </c>
      <c r="D947" t="s">
        <v>55</v>
      </c>
      <c r="E947" t="s">
        <v>27</v>
      </c>
      <c r="F947" s="1">
        <v>41933</v>
      </c>
      <c r="G947">
        <v>45</v>
      </c>
      <c r="H947">
        <v>0</v>
      </c>
      <c r="I947">
        <v>0</v>
      </c>
    </row>
    <row r="948" spans="1:9">
      <c r="A948" t="s">
        <v>14</v>
      </c>
      <c r="B948" t="s">
        <v>56</v>
      </c>
      <c r="C948" t="s">
        <v>16</v>
      </c>
      <c r="D948" t="s">
        <v>55</v>
      </c>
      <c r="E948" t="s">
        <v>27</v>
      </c>
      <c r="F948" s="1">
        <v>41933</v>
      </c>
      <c r="G948">
        <v>55</v>
      </c>
      <c r="H948">
        <v>11.4</v>
      </c>
      <c r="I948">
        <v>8.8000000000000007</v>
      </c>
    </row>
    <row r="949" spans="1:9">
      <c r="A949" t="s">
        <v>14</v>
      </c>
      <c r="B949" t="s">
        <v>56</v>
      </c>
      <c r="C949" t="s">
        <v>16</v>
      </c>
      <c r="D949" t="s">
        <v>55</v>
      </c>
      <c r="E949" t="s">
        <v>27</v>
      </c>
      <c r="F949" s="1">
        <v>41932</v>
      </c>
      <c r="G949">
        <v>46</v>
      </c>
      <c r="H949">
        <v>22.3</v>
      </c>
      <c r="I949">
        <v>7.6</v>
      </c>
    </row>
    <row r="950" spans="1:9">
      <c r="A950" t="s">
        <v>14</v>
      </c>
      <c r="B950" t="s">
        <v>56</v>
      </c>
      <c r="C950" t="s">
        <v>16</v>
      </c>
      <c r="D950" t="s">
        <v>55</v>
      </c>
      <c r="E950" t="s">
        <v>27</v>
      </c>
      <c r="F950" s="1">
        <v>41933</v>
      </c>
      <c r="G950">
        <v>45</v>
      </c>
      <c r="H950">
        <v>26.7</v>
      </c>
      <c r="I950">
        <v>7.2</v>
      </c>
    </row>
    <row r="951" spans="1:9">
      <c r="A951" t="s">
        <v>14</v>
      </c>
      <c r="B951" t="s">
        <v>56</v>
      </c>
      <c r="C951" t="s">
        <v>16</v>
      </c>
      <c r="D951" t="s">
        <v>55</v>
      </c>
      <c r="E951" t="s">
        <v>27</v>
      </c>
      <c r="F951" s="1">
        <v>41932</v>
      </c>
      <c r="G951">
        <v>46</v>
      </c>
      <c r="H951">
        <v>27.3</v>
      </c>
      <c r="I951">
        <v>8</v>
      </c>
    </row>
    <row r="952" spans="1:9">
      <c r="A952" t="s">
        <v>14</v>
      </c>
      <c r="B952" t="s">
        <v>56</v>
      </c>
      <c r="C952" t="s">
        <v>16</v>
      </c>
      <c r="D952" t="s">
        <v>55</v>
      </c>
      <c r="E952" t="s">
        <v>27</v>
      </c>
      <c r="F952" s="1">
        <v>41933</v>
      </c>
      <c r="G952">
        <v>52</v>
      </c>
      <c r="H952">
        <v>27.6</v>
      </c>
      <c r="I952">
        <v>4.0999999999999996</v>
      </c>
    </row>
    <row r="953" spans="1:9">
      <c r="A953" t="s">
        <v>14</v>
      </c>
      <c r="B953" t="s">
        <v>56</v>
      </c>
      <c r="C953" t="s">
        <v>16</v>
      </c>
      <c r="D953" t="s">
        <v>55</v>
      </c>
      <c r="E953" t="s">
        <v>27</v>
      </c>
      <c r="F953" s="1">
        <v>41933</v>
      </c>
      <c r="G953">
        <v>47</v>
      </c>
      <c r="H953">
        <v>28.7</v>
      </c>
      <c r="I953">
        <v>7.4</v>
      </c>
    </row>
    <row r="954" spans="1:9">
      <c r="A954" t="s">
        <v>14</v>
      </c>
      <c r="B954" t="s">
        <v>22</v>
      </c>
      <c r="C954" t="s">
        <v>9</v>
      </c>
      <c r="D954" t="s">
        <v>35</v>
      </c>
      <c r="E954" t="s">
        <v>27</v>
      </c>
      <c r="F954" s="1">
        <v>41931</v>
      </c>
      <c r="G954">
        <v>16</v>
      </c>
      <c r="H954">
        <v>0</v>
      </c>
      <c r="I954">
        <v>0</v>
      </c>
    </row>
    <row r="955" spans="1:9">
      <c r="A955" t="s">
        <v>14</v>
      </c>
      <c r="B955" t="s">
        <v>22</v>
      </c>
      <c r="C955" t="s">
        <v>9</v>
      </c>
      <c r="D955" t="s">
        <v>35</v>
      </c>
      <c r="E955" t="s">
        <v>27</v>
      </c>
      <c r="F955" s="1">
        <v>41931</v>
      </c>
      <c r="G955">
        <v>16</v>
      </c>
      <c r="H955">
        <v>0</v>
      </c>
      <c r="I955">
        <v>0</v>
      </c>
    </row>
    <row r="956" spans="1:9">
      <c r="A956" t="s">
        <v>14</v>
      </c>
      <c r="B956" t="s">
        <v>22</v>
      </c>
      <c r="C956" t="s">
        <v>9</v>
      </c>
      <c r="D956" t="s">
        <v>35</v>
      </c>
      <c r="E956" t="s">
        <v>27</v>
      </c>
      <c r="F956" s="1">
        <v>41931</v>
      </c>
      <c r="G956">
        <v>12</v>
      </c>
      <c r="H956">
        <v>0</v>
      </c>
      <c r="I956">
        <v>0</v>
      </c>
    </row>
    <row r="957" spans="1:9">
      <c r="A957" t="s">
        <v>14</v>
      </c>
      <c r="B957" t="s">
        <v>22</v>
      </c>
      <c r="C957" t="s">
        <v>9</v>
      </c>
      <c r="D957" t="s">
        <v>35</v>
      </c>
      <c r="E957" t="s">
        <v>27</v>
      </c>
      <c r="F957" s="1">
        <v>41931</v>
      </c>
      <c r="G957">
        <v>12</v>
      </c>
      <c r="H957">
        <v>0</v>
      </c>
      <c r="I957">
        <v>0</v>
      </c>
    </row>
    <row r="958" spans="1:9">
      <c r="A958" t="s">
        <v>14</v>
      </c>
      <c r="B958" t="s">
        <v>22</v>
      </c>
      <c r="C958" t="s">
        <v>9</v>
      </c>
      <c r="D958" t="s">
        <v>35</v>
      </c>
      <c r="E958" t="s">
        <v>27</v>
      </c>
      <c r="F958" s="1">
        <v>41931</v>
      </c>
      <c r="G958">
        <v>12</v>
      </c>
      <c r="H958">
        <v>0</v>
      </c>
      <c r="I958">
        <v>0</v>
      </c>
    </row>
    <row r="959" spans="1:9">
      <c r="A959" t="s">
        <v>14</v>
      </c>
      <c r="B959" t="s">
        <v>22</v>
      </c>
      <c r="C959" t="s">
        <v>9</v>
      </c>
      <c r="D959" t="s">
        <v>35</v>
      </c>
      <c r="E959" t="s">
        <v>27</v>
      </c>
      <c r="F959" s="1">
        <v>41931</v>
      </c>
      <c r="G959">
        <v>12</v>
      </c>
      <c r="H959">
        <v>0</v>
      </c>
      <c r="I959">
        <v>0</v>
      </c>
    </row>
    <row r="960" spans="1:9">
      <c r="A960" t="s">
        <v>14</v>
      </c>
      <c r="B960" t="s">
        <v>22</v>
      </c>
      <c r="C960" t="s">
        <v>9</v>
      </c>
      <c r="D960" t="s">
        <v>35</v>
      </c>
      <c r="E960" t="s">
        <v>27</v>
      </c>
      <c r="F960" s="1">
        <v>41931</v>
      </c>
      <c r="G960">
        <v>12</v>
      </c>
      <c r="H960">
        <v>0</v>
      </c>
      <c r="I960">
        <v>0</v>
      </c>
    </row>
    <row r="961" spans="1:9">
      <c r="A961" t="s">
        <v>14</v>
      </c>
      <c r="B961" t="s">
        <v>22</v>
      </c>
      <c r="C961" t="s">
        <v>9</v>
      </c>
      <c r="D961" t="s">
        <v>35</v>
      </c>
      <c r="E961" t="s">
        <v>27</v>
      </c>
      <c r="F961" s="1">
        <v>41931</v>
      </c>
      <c r="G961">
        <v>12</v>
      </c>
      <c r="H961">
        <v>0</v>
      </c>
      <c r="I961">
        <v>0</v>
      </c>
    </row>
    <row r="962" spans="1:9">
      <c r="A962" t="s">
        <v>14</v>
      </c>
      <c r="B962" t="s">
        <v>22</v>
      </c>
      <c r="C962" t="s">
        <v>9</v>
      </c>
      <c r="D962" t="s">
        <v>35</v>
      </c>
      <c r="E962" t="s">
        <v>27</v>
      </c>
      <c r="F962" s="1">
        <v>41931</v>
      </c>
      <c r="G962">
        <v>12</v>
      </c>
      <c r="H962">
        <v>0</v>
      </c>
      <c r="I962">
        <v>0</v>
      </c>
    </row>
    <row r="963" spans="1:9">
      <c r="A963" t="s">
        <v>14</v>
      </c>
      <c r="B963" t="s">
        <v>22</v>
      </c>
      <c r="C963" t="s">
        <v>9</v>
      </c>
      <c r="D963" t="s">
        <v>55</v>
      </c>
      <c r="E963" t="s">
        <v>27</v>
      </c>
      <c r="F963" s="1">
        <v>41932</v>
      </c>
      <c r="G963">
        <v>13</v>
      </c>
      <c r="H963">
        <v>0</v>
      </c>
      <c r="I963">
        <v>0</v>
      </c>
    </row>
    <row r="964" spans="1:9">
      <c r="A964" t="s">
        <v>14</v>
      </c>
      <c r="B964" t="s">
        <v>22</v>
      </c>
      <c r="C964" t="s">
        <v>9</v>
      </c>
      <c r="D964" t="s">
        <v>55</v>
      </c>
      <c r="E964" t="s">
        <v>27</v>
      </c>
      <c r="F964" s="1">
        <v>41932</v>
      </c>
      <c r="G964">
        <v>13</v>
      </c>
      <c r="H964">
        <v>0</v>
      </c>
      <c r="I964">
        <v>0</v>
      </c>
    </row>
    <row r="965" spans="1:9">
      <c r="A965" t="s">
        <v>14</v>
      </c>
      <c r="B965" t="s">
        <v>22</v>
      </c>
      <c r="C965" t="s">
        <v>9</v>
      </c>
      <c r="D965" t="s">
        <v>55</v>
      </c>
      <c r="E965" t="s">
        <v>27</v>
      </c>
      <c r="F965" s="1">
        <v>41932</v>
      </c>
      <c r="G965">
        <v>13</v>
      </c>
      <c r="H965">
        <v>0</v>
      </c>
      <c r="I965">
        <v>0</v>
      </c>
    </row>
    <row r="966" spans="1:9">
      <c r="A966" t="s">
        <v>14</v>
      </c>
      <c r="B966" t="s">
        <v>22</v>
      </c>
      <c r="C966" t="s">
        <v>9</v>
      </c>
      <c r="D966" t="s">
        <v>55</v>
      </c>
      <c r="E966" t="s">
        <v>27</v>
      </c>
      <c r="F966" s="1">
        <v>41932</v>
      </c>
      <c r="G966">
        <v>13</v>
      </c>
      <c r="H966">
        <v>0</v>
      </c>
      <c r="I966">
        <v>0</v>
      </c>
    </row>
    <row r="967" spans="1:9">
      <c r="A967" t="s">
        <v>14</v>
      </c>
      <c r="B967" t="s">
        <v>22</v>
      </c>
      <c r="C967" t="s">
        <v>9</v>
      </c>
      <c r="D967" t="s">
        <v>55</v>
      </c>
      <c r="E967" t="s">
        <v>27</v>
      </c>
      <c r="F967" s="1">
        <v>41932</v>
      </c>
      <c r="G967">
        <v>13</v>
      </c>
      <c r="H967">
        <v>0</v>
      </c>
      <c r="I967">
        <v>0</v>
      </c>
    </row>
    <row r="968" spans="1:9">
      <c r="A968" t="s">
        <v>14</v>
      </c>
      <c r="B968" t="s">
        <v>22</v>
      </c>
      <c r="C968" t="s">
        <v>9</v>
      </c>
      <c r="D968" t="s">
        <v>55</v>
      </c>
      <c r="E968" t="s">
        <v>27</v>
      </c>
      <c r="F968" s="1">
        <v>41932</v>
      </c>
      <c r="G968">
        <v>13</v>
      </c>
      <c r="H968">
        <v>0</v>
      </c>
      <c r="I968">
        <v>0</v>
      </c>
    </row>
    <row r="969" spans="1:9">
      <c r="A969" t="s">
        <v>14</v>
      </c>
      <c r="B969" t="s">
        <v>22</v>
      </c>
      <c r="C969" t="s">
        <v>9</v>
      </c>
      <c r="D969" t="s">
        <v>55</v>
      </c>
      <c r="E969" t="s">
        <v>27</v>
      </c>
      <c r="F969" s="1">
        <v>41932</v>
      </c>
      <c r="G969">
        <v>10</v>
      </c>
      <c r="H969">
        <v>0</v>
      </c>
      <c r="I969">
        <v>0</v>
      </c>
    </row>
    <row r="970" spans="1:9">
      <c r="A970" t="s">
        <v>14</v>
      </c>
      <c r="B970" t="s">
        <v>22</v>
      </c>
      <c r="C970" t="s">
        <v>9</v>
      </c>
      <c r="D970" t="s">
        <v>55</v>
      </c>
      <c r="E970" t="s">
        <v>27</v>
      </c>
      <c r="F970" s="1">
        <v>41932</v>
      </c>
      <c r="G970">
        <v>10</v>
      </c>
      <c r="H970">
        <v>0</v>
      </c>
      <c r="I970">
        <v>0</v>
      </c>
    </row>
    <row r="971" spans="1:9">
      <c r="A971" t="s">
        <v>14</v>
      </c>
      <c r="B971" t="s">
        <v>22</v>
      </c>
      <c r="C971" t="s">
        <v>9</v>
      </c>
      <c r="D971" t="s">
        <v>55</v>
      </c>
      <c r="E971" t="s">
        <v>27</v>
      </c>
      <c r="F971" s="1">
        <v>41932</v>
      </c>
      <c r="G971">
        <v>10</v>
      </c>
      <c r="H971">
        <v>0</v>
      </c>
      <c r="I971">
        <v>0</v>
      </c>
    </row>
    <row r="972" spans="1:9">
      <c r="A972" t="s">
        <v>14</v>
      </c>
      <c r="B972" t="s">
        <v>22</v>
      </c>
      <c r="C972" t="s">
        <v>9</v>
      </c>
      <c r="D972" t="s">
        <v>55</v>
      </c>
      <c r="E972" t="s">
        <v>27</v>
      </c>
      <c r="F972" s="1">
        <v>41932</v>
      </c>
      <c r="G972">
        <v>10</v>
      </c>
      <c r="H972">
        <v>0</v>
      </c>
      <c r="I972">
        <v>0</v>
      </c>
    </row>
    <row r="973" spans="1:9">
      <c r="A973" t="s">
        <v>14</v>
      </c>
      <c r="B973" t="s">
        <v>22</v>
      </c>
      <c r="C973" t="s">
        <v>9</v>
      </c>
      <c r="D973" t="s">
        <v>55</v>
      </c>
      <c r="E973" t="s">
        <v>27</v>
      </c>
      <c r="F973" s="1">
        <v>41932</v>
      </c>
      <c r="G973">
        <v>10</v>
      </c>
      <c r="H973">
        <v>0</v>
      </c>
      <c r="I973">
        <v>0</v>
      </c>
    </row>
    <row r="974" spans="1:9">
      <c r="A974" t="s">
        <v>14</v>
      </c>
      <c r="B974" t="s">
        <v>22</v>
      </c>
      <c r="C974" t="s">
        <v>9</v>
      </c>
      <c r="D974" t="s">
        <v>55</v>
      </c>
      <c r="E974" t="s">
        <v>27</v>
      </c>
      <c r="F974" s="1">
        <v>41932</v>
      </c>
      <c r="G974">
        <v>10</v>
      </c>
      <c r="H974">
        <v>0</v>
      </c>
      <c r="I974">
        <v>0</v>
      </c>
    </row>
    <row r="975" spans="1:9">
      <c r="A975" t="s">
        <v>14</v>
      </c>
      <c r="B975" t="s">
        <v>22</v>
      </c>
      <c r="C975" t="s">
        <v>9</v>
      </c>
      <c r="D975" t="s">
        <v>55</v>
      </c>
      <c r="E975" t="s">
        <v>27</v>
      </c>
      <c r="F975" s="1">
        <v>41932</v>
      </c>
      <c r="G975">
        <v>10</v>
      </c>
      <c r="H975">
        <v>0</v>
      </c>
      <c r="I975">
        <v>0</v>
      </c>
    </row>
    <row r="976" spans="1:9">
      <c r="A976" t="s">
        <v>14</v>
      </c>
      <c r="B976" t="s">
        <v>22</v>
      </c>
      <c r="C976" t="s">
        <v>9</v>
      </c>
      <c r="D976" t="s">
        <v>55</v>
      </c>
      <c r="E976" t="s">
        <v>27</v>
      </c>
      <c r="F976" s="1">
        <v>41932</v>
      </c>
      <c r="G976">
        <v>10</v>
      </c>
      <c r="H976">
        <v>0</v>
      </c>
      <c r="I976">
        <v>0</v>
      </c>
    </row>
    <row r="977" spans="1:9">
      <c r="A977" t="s">
        <v>14</v>
      </c>
      <c r="B977" t="s">
        <v>22</v>
      </c>
      <c r="C977" t="s">
        <v>9</v>
      </c>
      <c r="D977" t="s">
        <v>55</v>
      </c>
      <c r="E977" t="s">
        <v>27</v>
      </c>
      <c r="F977" s="1">
        <v>41932</v>
      </c>
      <c r="G977">
        <v>10</v>
      </c>
      <c r="H977">
        <v>0</v>
      </c>
      <c r="I977">
        <v>0</v>
      </c>
    </row>
    <row r="978" spans="1:9">
      <c r="A978" t="s">
        <v>14</v>
      </c>
      <c r="B978" t="s">
        <v>22</v>
      </c>
      <c r="C978" t="s">
        <v>9</v>
      </c>
      <c r="D978" t="s">
        <v>55</v>
      </c>
      <c r="E978" t="s">
        <v>27</v>
      </c>
      <c r="F978" s="1">
        <v>41932</v>
      </c>
      <c r="G978">
        <v>10</v>
      </c>
      <c r="H978">
        <v>0</v>
      </c>
      <c r="I978">
        <v>0</v>
      </c>
    </row>
    <row r="979" spans="1:9">
      <c r="A979" t="s">
        <v>14</v>
      </c>
      <c r="B979" t="s">
        <v>22</v>
      </c>
      <c r="C979" t="s">
        <v>9</v>
      </c>
      <c r="D979" t="s">
        <v>55</v>
      </c>
      <c r="E979" t="s">
        <v>27</v>
      </c>
      <c r="F979" s="1">
        <v>41932</v>
      </c>
      <c r="G979">
        <v>10</v>
      </c>
      <c r="H979">
        <v>0</v>
      </c>
      <c r="I979">
        <v>0</v>
      </c>
    </row>
    <row r="980" spans="1:9">
      <c r="A980" t="s">
        <v>14</v>
      </c>
      <c r="B980" t="s">
        <v>22</v>
      </c>
      <c r="C980" t="s">
        <v>9</v>
      </c>
      <c r="D980" t="s">
        <v>55</v>
      </c>
      <c r="E980" t="s">
        <v>27</v>
      </c>
      <c r="F980" s="1">
        <v>41932</v>
      </c>
      <c r="G980">
        <v>10</v>
      </c>
      <c r="H980">
        <v>0</v>
      </c>
      <c r="I980">
        <v>0</v>
      </c>
    </row>
    <row r="981" spans="1:9">
      <c r="A981" t="s">
        <v>14</v>
      </c>
      <c r="B981" t="s">
        <v>22</v>
      </c>
      <c r="C981" t="s">
        <v>9</v>
      </c>
      <c r="D981" t="s">
        <v>55</v>
      </c>
      <c r="E981" t="s">
        <v>27</v>
      </c>
      <c r="F981" s="1">
        <v>41932</v>
      </c>
      <c r="G981">
        <v>10</v>
      </c>
      <c r="H981">
        <v>0</v>
      </c>
      <c r="I981">
        <v>0</v>
      </c>
    </row>
    <row r="982" spans="1:9">
      <c r="A982" t="s">
        <v>14</v>
      </c>
      <c r="B982" t="s">
        <v>22</v>
      </c>
      <c r="C982" t="s">
        <v>9</v>
      </c>
      <c r="D982" t="s">
        <v>55</v>
      </c>
      <c r="E982" t="s">
        <v>27</v>
      </c>
      <c r="F982" s="1">
        <v>41932</v>
      </c>
      <c r="G982">
        <v>12</v>
      </c>
      <c r="H982">
        <v>0</v>
      </c>
      <c r="I982">
        <v>0</v>
      </c>
    </row>
    <row r="983" spans="1:9">
      <c r="A983" t="s">
        <v>14</v>
      </c>
      <c r="B983" t="s">
        <v>22</v>
      </c>
      <c r="C983" t="s">
        <v>9</v>
      </c>
      <c r="D983" t="s">
        <v>55</v>
      </c>
      <c r="E983" t="s">
        <v>27</v>
      </c>
      <c r="F983" s="1">
        <v>41932</v>
      </c>
      <c r="G983">
        <v>12</v>
      </c>
      <c r="H983">
        <v>0</v>
      </c>
      <c r="I983">
        <v>0</v>
      </c>
    </row>
    <row r="984" spans="1:9">
      <c r="A984" t="s">
        <v>14</v>
      </c>
      <c r="B984" t="s">
        <v>22</v>
      </c>
      <c r="C984" t="s">
        <v>9</v>
      </c>
      <c r="D984" t="s">
        <v>55</v>
      </c>
      <c r="E984" t="s">
        <v>27</v>
      </c>
      <c r="F984" s="1">
        <v>41932</v>
      </c>
      <c r="G984">
        <v>12</v>
      </c>
      <c r="H984">
        <v>0</v>
      </c>
      <c r="I984">
        <v>0</v>
      </c>
    </row>
    <row r="985" spans="1:9">
      <c r="A985" t="s">
        <v>14</v>
      </c>
      <c r="B985" t="s">
        <v>22</v>
      </c>
      <c r="C985" t="s">
        <v>9</v>
      </c>
      <c r="D985" t="s">
        <v>55</v>
      </c>
      <c r="E985" t="s">
        <v>27</v>
      </c>
      <c r="F985" s="1">
        <v>41932</v>
      </c>
      <c r="G985">
        <v>12</v>
      </c>
      <c r="H985">
        <v>0</v>
      </c>
      <c r="I985">
        <v>0</v>
      </c>
    </row>
    <row r="986" spans="1:9">
      <c r="A986" t="s">
        <v>14</v>
      </c>
      <c r="B986" t="s">
        <v>22</v>
      </c>
      <c r="C986" t="s">
        <v>9</v>
      </c>
      <c r="D986" t="s">
        <v>55</v>
      </c>
      <c r="E986" t="s">
        <v>27</v>
      </c>
      <c r="F986" s="1">
        <v>41932</v>
      </c>
      <c r="G986">
        <v>12</v>
      </c>
      <c r="H986">
        <v>0</v>
      </c>
      <c r="I986">
        <v>0</v>
      </c>
    </row>
    <row r="987" spans="1:9">
      <c r="A987" t="s">
        <v>14</v>
      </c>
      <c r="B987" t="s">
        <v>22</v>
      </c>
      <c r="C987" t="s">
        <v>9</v>
      </c>
      <c r="D987" t="s">
        <v>55</v>
      </c>
      <c r="E987" t="s">
        <v>27</v>
      </c>
      <c r="F987" s="1">
        <v>41932</v>
      </c>
      <c r="G987">
        <v>12</v>
      </c>
      <c r="H987">
        <v>0</v>
      </c>
      <c r="I987">
        <v>0</v>
      </c>
    </row>
    <row r="988" spans="1:9">
      <c r="A988" t="s">
        <v>14</v>
      </c>
      <c r="B988" t="s">
        <v>22</v>
      </c>
      <c r="C988" t="s">
        <v>9</v>
      </c>
      <c r="D988" t="s">
        <v>55</v>
      </c>
      <c r="E988" t="s">
        <v>27</v>
      </c>
      <c r="F988" s="1">
        <v>41932</v>
      </c>
      <c r="G988">
        <v>12</v>
      </c>
      <c r="H988">
        <v>0</v>
      </c>
      <c r="I988">
        <v>0</v>
      </c>
    </row>
    <row r="989" spans="1:9">
      <c r="A989" t="s">
        <v>14</v>
      </c>
      <c r="B989" t="s">
        <v>22</v>
      </c>
      <c r="C989" t="s">
        <v>9</v>
      </c>
      <c r="D989" t="s">
        <v>55</v>
      </c>
      <c r="E989" t="s">
        <v>27</v>
      </c>
      <c r="F989" s="1">
        <v>41932</v>
      </c>
      <c r="G989">
        <v>12</v>
      </c>
      <c r="H989">
        <v>0</v>
      </c>
      <c r="I989">
        <v>0</v>
      </c>
    </row>
    <row r="990" spans="1:9">
      <c r="A990" t="s">
        <v>14</v>
      </c>
      <c r="B990" t="s">
        <v>22</v>
      </c>
      <c r="C990" t="s">
        <v>9</v>
      </c>
      <c r="D990" t="s">
        <v>55</v>
      </c>
      <c r="E990" t="s">
        <v>27</v>
      </c>
      <c r="F990" s="1">
        <v>41932</v>
      </c>
      <c r="G990">
        <v>12</v>
      </c>
      <c r="H990">
        <v>0</v>
      </c>
      <c r="I990">
        <v>0</v>
      </c>
    </row>
    <row r="991" spans="1:9">
      <c r="A991" t="s">
        <v>14</v>
      </c>
      <c r="B991" t="s">
        <v>22</v>
      </c>
      <c r="C991" t="s">
        <v>9</v>
      </c>
      <c r="D991" t="s">
        <v>55</v>
      </c>
      <c r="E991" t="s">
        <v>27</v>
      </c>
      <c r="F991" s="1">
        <v>41932</v>
      </c>
      <c r="G991">
        <v>12</v>
      </c>
      <c r="H991">
        <v>0</v>
      </c>
      <c r="I991">
        <v>0</v>
      </c>
    </row>
    <row r="992" spans="1:9">
      <c r="A992" t="s">
        <v>14</v>
      </c>
      <c r="B992" t="s">
        <v>22</v>
      </c>
      <c r="C992" t="s">
        <v>9</v>
      </c>
      <c r="D992" t="s">
        <v>55</v>
      </c>
      <c r="E992" t="s">
        <v>27</v>
      </c>
      <c r="F992" s="1">
        <v>41932</v>
      </c>
      <c r="G992">
        <v>17</v>
      </c>
      <c r="H992">
        <v>0</v>
      </c>
      <c r="I992">
        <v>0</v>
      </c>
    </row>
    <row r="993" spans="1:9">
      <c r="A993" t="s">
        <v>14</v>
      </c>
      <c r="B993" t="s">
        <v>22</v>
      </c>
      <c r="C993" t="s">
        <v>9</v>
      </c>
      <c r="D993" t="s">
        <v>55</v>
      </c>
      <c r="E993" t="s">
        <v>27</v>
      </c>
      <c r="F993" s="1">
        <v>41932</v>
      </c>
      <c r="G993">
        <v>17</v>
      </c>
      <c r="H993">
        <v>0</v>
      </c>
      <c r="I993">
        <v>0</v>
      </c>
    </row>
    <row r="994" spans="1:9">
      <c r="A994" t="s">
        <v>14</v>
      </c>
      <c r="B994" t="s">
        <v>22</v>
      </c>
      <c r="C994" t="s">
        <v>9</v>
      </c>
      <c r="D994" t="s">
        <v>55</v>
      </c>
      <c r="E994" t="s">
        <v>27</v>
      </c>
      <c r="F994" s="1">
        <v>41932</v>
      </c>
      <c r="G994">
        <v>17</v>
      </c>
      <c r="H994">
        <v>0</v>
      </c>
      <c r="I994">
        <v>0</v>
      </c>
    </row>
    <row r="995" spans="1:9">
      <c r="A995" t="s">
        <v>14</v>
      </c>
      <c r="B995" t="s">
        <v>22</v>
      </c>
      <c r="C995" t="s">
        <v>9</v>
      </c>
      <c r="D995" t="s">
        <v>55</v>
      </c>
      <c r="E995" t="s">
        <v>27</v>
      </c>
      <c r="F995" s="1">
        <v>41932</v>
      </c>
      <c r="G995">
        <v>17</v>
      </c>
      <c r="H995">
        <v>0</v>
      </c>
      <c r="I995">
        <v>0</v>
      </c>
    </row>
    <row r="996" spans="1:9">
      <c r="A996" t="s">
        <v>14</v>
      </c>
      <c r="B996" t="s">
        <v>22</v>
      </c>
      <c r="C996" t="s">
        <v>9</v>
      </c>
      <c r="D996" t="s">
        <v>55</v>
      </c>
      <c r="E996" t="s">
        <v>27</v>
      </c>
      <c r="F996" s="1">
        <v>41932</v>
      </c>
      <c r="G996">
        <v>16</v>
      </c>
      <c r="H996">
        <v>0</v>
      </c>
      <c r="I996">
        <v>0</v>
      </c>
    </row>
    <row r="997" spans="1:9">
      <c r="A997" t="s">
        <v>14</v>
      </c>
      <c r="B997" t="s">
        <v>22</v>
      </c>
      <c r="C997" t="s">
        <v>9</v>
      </c>
      <c r="D997" t="s">
        <v>55</v>
      </c>
      <c r="E997" t="s">
        <v>27</v>
      </c>
      <c r="F997" s="1">
        <v>41932</v>
      </c>
      <c r="G997">
        <v>16</v>
      </c>
      <c r="H997">
        <v>0</v>
      </c>
      <c r="I997">
        <v>0</v>
      </c>
    </row>
    <row r="998" spans="1:9">
      <c r="A998" t="s">
        <v>14</v>
      </c>
      <c r="B998" t="s">
        <v>22</v>
      </c>
      <c r="C998" t="s">
        <v>9</v>
      </c>
      <c r="D998" t="s">
        <v>55</v>
      </c>
      <c r="E998" t="s">
        <v>27</v>
      </c>
      <c r="F998" s="1">
        <v>41932</v>
      </c>
      <c r="G998">
        <v>16</v>
      </c>
      <c r="H998">
        <v>0</v>
      </c>
      <c r="I998">
        <v>0</v>
      </c>
    </row>
    <row r="999" spans="1:9">
      <c r="A999" t="s">
        <v>14</v>
      </c>
      <c r="B999" t="s">
        <v>22</v>
      </c>
      <c r="C999" t="s">
        <v>9</v>
      </c>
      <c r="D999" t="s">
        <v>55</v>
      </c>
      <c r="E999" t="s">
        <v>27</v>
      </c>
      <c r="F999" s="1">
        <v>41932</v>
      </c>
      <c r="G999">
        <v>20</v>
      </c>
      <c r="H999">
        <v>0</v>
      </c>
      <c r="I999">
        <v>0</v>
      </c>
    </row>
    <row r="1000" spans="1:9">
      <c r="A1000" t="s">
        <v>14</v>
      </c>
      <c r="B1000" t="s">
        <v>22</v>
      </c>
      <c r="C1000" t="s">
        <v>9</v>
      </c>
      <c r="D1000" t="s">
        <v>55</v>
      </c>
      <c r="E1000" t="s">
        <v>27</v>
      </c>
      <c r="F1000" s="1">
        <v>41932</v>
      </c>
      <c r="G1000">
        <v>20</v>
      </c>
      <c r="H1000">
        <v>0</v>
      </c>
      <c r="I1000">
        <v>0</v>
      </c>
    </row>
    <row r="1001" spans="1:9">
      <c r="A1001" t="s">
        <v>14</v>
      </c>
      <c r="B1001" t="s">
        <v>22</v>
      </c>
      <c r="C1001" t="s">
        <v>9</v>
      </c>
      <c r="D1001" t="s">
        <v>55</v>
      </c>
      <c r="E1001" t="s">
        <v>27</v>
      </c>
      <c r="F1001" s="1">
        <v>41932</v>
      </c>
      <c r="G1001">
        <v>20</v>
      </c>
      <c r="H1001">
        <v>0</v>
      </c>
      <c r="I1001">
        <v>0</v>
      </c>
    </row>
    <row r="1002" spans="1:9">
      <c r="A1002" t="s">
        <v>14</v>
      </c>
      <c r="B1002" t="s">
        <v>22</v>
      </c>
      <c r="C1002" t="s">
        <v>9</v>
      </c>
      <c r="D1002" t="s">
        <v>55</v>
      </c>
      <c r="E1002" t="s">
        <v>27</v>
      </c>
      <c r="F1002" s="1">
        <v>41932</v>
      </c>
      <c r="G1002">
        <v>20</v>
      </c>
      <c r="H1002">
        <v>0</v>
      </c>
      <c r="I1002">
        <v>0</v>
      </c>
    </row>
    <row r="1003" spans="1:9">
      <c r="A1003" t="s">
        <v>14</v>
      </c>
      <c r="B1003" t="s">
        <v>22</v>
      </c>
      <c r="C1003" t="s">
        <v>9</v>
      </c>
      <c r="D1003" t="s">
        <v>55</v>
      </c>
      <c r="E1003" t="s">
        <v>27</v>
      </c>
      <c r="F1003" s="1">
        <v>41932</v>
      </c>
      <c r="G1003">
        <v>20</v>
      </c>
      <c r="H1003">
        <v>0</v>
      </c>
      <c r="I1003">
        <v>0</v>
      </c>
    </row>
    <row r="1004" spans="1:9">
      <c r="A1004" t="s">
        <v>14</v>
      </c>
      <c r="B1004" t="s">
        <v>22</v>
      </c>
      <c r="C1004" t="s">
        <v>9</v>
      </c>
      <c r="D1004" t="s">
        <v>55</v>
      </c>
      <c r="E1004" t="s">
        <v>27</v>
      </c>
      <c r="F1004" s="1">
        <v>41932</v>
      </c>
      <c r="G1004">
        <v>20</v>
      </c>
      <c r="H1004">
        <v>0</v>
      </c>
      <c r="I1004">
        <v>0</v>
      </c>
    </row>
    <row r="1005" spans="1:9">
      <c r="A1005" t="s">
        <v>14</v>
      </c>
      <c r="B1005" t="s">
        <v>22</v>
      </c>
      <c r="C1005" t="s">
        <v>9</v>
      </c>
      <c r="D1005" t="s">
        <v>55</v>
      </c>
      <c r="E1005" t="s">
        <v>27</v>
      </c>
      <c r="F1005" s="1">
        <v>41932</v>
      </c>
      <c r="G1005">
        <v>20</v>
      </c>
      <c r="H1005">
        <v>0</v>
      </c>
      <c r="I1005">
        <v>0</v>
      </c>
    </row>
    <row r="1006" spans="1:9">
      <c r="A1006" t="s">
        <v>14</v>
      </c>
      <c r="B1006" t="s">
        <v>22</v>
      </c>
      <c r="C1006" t="s">
        <v>9</v>
      </c>
      <c r="D1006" t="s">
        <v>55</v>
      </c>
      <c r="E1006" t="s">
        <v>27</v>
      </c>
      <c r="F1006" s="1">
        <v>41932</v>
      </c>
      <c r="G1006">
        <v>20</v>
      </c>
      <c r="H1006">
        <v>0</v>
      </c>
      <c r="I1006">
        <v>0</v>
      </c>
    </row>
    <row r="1007" spans="1:9">
      <c r="A1007" t="s">
        <v>14</v>
      </c>
      <c r="B1007" t="s">
        <v>22</v>
      </c>
      <c r="C1007" t="s">
        <v>9</v>
      </c>
      <c r="D1007" t="s">
        <v>55</v>
      </c>
      <c r="E1007" t="s">
        <v>27</v>
      </c>
      <c r="F1007" s="1">
        <v>41932</v>
      </c>
      <c r="G1007">
        <v>14</v>
      </c>
      <c r="H1007">
        <v>0</v>
      </c>
      <c r="I1007">
        <v>0</v>
      </c>
    </row>
    <row r="1008" spans="1:9">
      <c r="A1008" t="s">
        <v>14</v>
      </c>
      <c r="B1008" t="s">
        <v>22</v>
      </c>
      <c r="C1008" t="s">
        <v>9</v>
      </c>
      <c r="D1008" t="s">
        <v>55</v>
      </c>
      <c r="E1008" t="s">
        <v>27</v>
      </c>
      <c r="F1008" s="1">
        <v>41932</v>
      </c>
      <c r="G1008">
        <v>14</v>
      </c>
      <c r="H1008">
        <v>0</v>
      </c>
      <c r="I1008">
        <v>0</v>
      </c>
    </row>
    <row r="1009" spans="1:9">
      <c r="A1009" t="s">
        <v>14</v>
      </c>
      <c r="B1009" t="s">
        <v>22</v>
      </c>
      <c r="C1009" t="s">
        <v>9</v>
      </c>
      <c r="D1009" t="s">
        <v>55</v>
      </c>
      <c r="E1009" t="s">
        <v>27</v>
      </c>
      <c r="F1009" s="1">
        <v>41932</v>
      </c>
      <c r="G1009">
        <v>14</v>
      </c>
      <c r="H1009">
        <v>0</v>
      </c>
      <c r="I1009">
        <v>0</v>
      </c>
    </row>
    <row r="1010" spans="1:9">
      <c r="A1010" t="s">
        <v>14</v>
      </c>
      <c r="B1010" t="s">
        <v>22</v>
      </c>
      <c r="C1010" t="s">
        <v>9</v>
      </c>
      <c r="D1010" t="s">
        <v>55</v>
      </c>
      <c r="E1010" t="s">
        <v>27</v>
      </c>
      <c r="F1010" s="1">
        <v>41932</v>
      </c>
      <c r="G1010">
        <v>14</v>
      </c>
      <c r="H1010">
        <v>0</v>
      </c>
      <c r="I1010">
        <v>0</v>
      </c>
    </row>
    <row r="1011" spans="1:9">
      <c r="A1011" t="s">
        <v>14</v>
      </c>
      <c r="B1011" t="s">
        <v>22</v>
      </c>
      <c r="C1011" t="s">
        <v>9</v>
      </c>
      <c r="D1011" t="s">
        <v>55</v>
      </c>
      <c r="E1011" t="s">
        <v>27</v>
      </c>
      <c r="F1011" s="1">
        <v>41932</v>
      </c>
      <c r="G1011">
        <v>14</v>
      </c>
      <c r="H1011">
        <v>0</v>
      </c>
      <c r="I1011">
        <v>0</v>
      </c>
    </row>
    <row r="1012" spans="1:9">
      <c r="A1012" t="s">
        <v>14</v>
      </c>
      <c r="B1012" t="s">
        <v>22</v>
      </c>
      <c r="C1012" t="s">
        <v>9</v>
      </c>
      <c r="D1012" t="s">
        <v>55</v>
      </c>
      <c r="E1012" t="s">
        <v>27</v>
      </c>
      <c r="F1012" s="1">
        <v>41932</v>
      </c>
      <c r="G1012">
        <v>14</v>
      </c>
      <c r="H1012">
        <v>0</v>
      </c>
      <c r="I1012">
        <v>0</v>
      </c>
    </row>
    <row r="1013" spans="1:9">
      <c r="A1013" t="s">
        <v>14</v>
      </c>
      <c r="B1013" t="s">
        <v>22</v>
      </c>
      <c r="C1013" t="s">
        <v>9</v>
      </c>
      <c r="D1013" t="s">
        <v>55</v>
      </c>
      <c r="E1013" t="s">
        <v>27</v>
      </c>
      <c r="F1013" s="1">
        <v>41932</v>
      </c>
      <c r="G1013">
        <v>14</v>
      </c>
      <c r="H1013">
        <v>0</v>
      </c>
      <c r="I1013">
        <v>0</v>
      </c>
    </row>
    <row r="1014" spans="1:9">
      <c r="A1014" t="s">
        <v>14</v>
      </c>
      <c r="B1014" t="s">
        <v>22</v>
      </c>
      <c r="C1014" t="s">
        <v>9</v>
      </c>
      <c r="D1014" t="s">
        <v>55</v>
      </c>
      <c r="E1014" t="s">
        <v>27</v>
      </c>
      <c r="F1014" s="1">
        <v>41932</v>
      </c>
      <c r="G1014">
        <v>14</v>
      </c>
      <c r="H1014">
        <v>0</v>
      </c>
      <c r="I1014">
        <v>0</v>
      </c>
    </row>
    <row r="1015" spans="1:9">
      <c r="A1015" t="s">
        <v>14</v>
      </c>
      <c r="B1015" t="s">
        <v>22</v>
      </c>
      <c r="C1015" t="s">
        <v>9</v>
      </c>
      <c r="D1015" t="s">
        <v>55</v>
      </c>
      <c r="E1015" t="s">
        <v>27</v>
      </c>
      <c r="F1015" s="1">
        <v>41932</v>
      </c>
      <c r="G1015">
        <v>12</v>
      </c>
      <c r="H1015">
        <v>0</v>
      </c>
      <c r="I1015">
        <v>0</v>
      </c>
    </row>
    <row r="1016" spans="1:9">
      <c r="A1016" t="s">
        <v>14</v>
      </c>
      <c r="B1016" t="s">
        <v>22</v>
      </c>
      <c r="C1016" t="s">
        <v>9</v>
      </c>
      <c r="D1016" t="s">
        <v>55</v>
      </c>
      <c r="E1016" t="s">
        <v>27</v>
      </c>
      <c r="F1016" s="1">
        <v>41932</v>
      </c>
      <c r="G1016">
        <v>12</v>
      </c>
      <c r="H1016">
        <v>0</v>
      </c>
      <c r="I1016">
        <v>0</v>
      </c>
    </row>
    <row r="1017" spans="1:9">
      <c r="A1017" t="s">
        <v>14</v>
      </c>
      <c r="B1017" t="s">
        <v>22</v>
      </c>
      <c r="C1017" t="s">
        <v>9</v>
      </c>
      <c r="D1017" t="s">
        <v>55</v>
      </c>
      <c r="E1017" t="s">
        <v>27</v>
      </c>
      <c r="F1017" s="1">
        <v>41932</v>
      </c>
      <c r="G1017">
        <v>12</v>
      </c>
      <c r="H1017">
        <v>0</v>
      </c>
      <c r="I1017">
        <v>0</v>
      </c>
    </row>
    <row r="1018" spans="1:9">
      <c r="A1018" t="s">
        <v>14</v>
      </c>
      <c r="B1018" t="s">
        <v>22</v>
      </c>
      <c r="C1018" t="s">
        <v>9</v>
      </c>
      <c r="D1018" t="s">
        <v>55</v>
      </c>
      <c r="E1018" t="s">
        <v>27</v>
      </c>
      <c r="F1018" s="1">
        <v>41932</v>
      </c>
      <c r="G1018">
        <v>12</v>
      </c>
      <c r="H1018">
        <v>0</v>
      </c>
      <c r="I1018">
        <v>0</v>
      </c>
    </row>
    <row r="1019" spans="1:9">
      <c r="A1019" t="s">
        <v>14</v>
      </c>
      <c r="B1019" t="s">
        <v>22</v>
      </c>
      <c r="C1019" t="s">
        <v>9</v>
      </c>
      <c r="D1019" t="s">
        <v>55</v>
      </c>
      <c r="E1019" t="s">
        <v>27</v>
      </c>
      <c r="F1019" s="1">
        <v>41932</v>
      </c>
      <c r="G1019">
        <v>12</v>
      </c>
      <c r="H1019">
        <v>0</v>
      </c>
      <c r="I1019">
        <v>0</v>
      </c>
    </row>
    <row r="1020" spans="1:9">
      <c r="A1020" t="s">
        <v>14</v>
      </c>
      <c r="B1020" t="s">
        <v>22</v>
      </c>
      <c r="C1020" t="s">
        <v>9</v>
      </c>
      <c r="D1020" t="s">
        <v>55</v>
      </c>
      <c r="E1020" t="s">
        <v>27</v>
      </c>
      <c r="F1020" s="1">
        <v>41933</v>
      </c>
      <c r="G1020">
        <v>23</v>
      </c>
      <c r="H1020">
        <v>0</v>
      </c>
      <c r="I1020">
        <v>0</v>
      </c>
    </row>
    <row r="1021" spans="1:9">
      <c r="A1021" t="s">
        <v>14</v>
      </c>
      <c r="B1021" t="s">
        <v>22</v>
      </c>
      <c r="C1021" t="s">
        <v>9</v>
      </c>
      <c r="D1021" t="s">
        <v>55</v>
      </c>
      <c r="E1021" t="s">
        <v>27</v>
      </c>
      <c r="F1021" s="1">
        <v>41933</v>
      </c>
      <c r="G1021">
        <v>23</v>
      </c>
      <c r="H1021">
        <v>0</v>
      </c>
      <c r="I1021">
        <v>0</v>
      </c>
    </row>
    <row r="1022" spans="1:9">
      <c r="A1022" t="s">
        <v>14</v>
      </c>
      <c r="B1022" t="s">
        <v>22</v>
      </c>
      <c r="C1022" t="s">
        <v>9</v>
      </c>
      <c r="D1022" t="s">
        <v>55</v>
      </c>
      <c r="E1022" t="s">
        <v>27</v>
      </c>
      <c r="F1022" s="1">
        <v>41933</v>
      </c>
      <c r="G1022">
        <v>23</v>
      </c>
      <c r="H1022">
        <v>0</v>
      </c>
      <c r="I1022">
        <v>0</v>
      </c>
    </row>
    <row r="1023" spans="1:9">
      <c r="A1023" t="s">
        <v>14</v>
      </c>
      <c r="B1023" t="s">
        <v>22</v>
      </c>
      <c r="C1023" t="s">
        <v>9</v>
      </c>
      <c r="D1023" t="s">
        <v>55</v>
      </c>
      <c r="E1023" t="s">
        <v>27</v>
      </c>
      <c r="F1023" s="1">
        <v>41933</v>
      </c>
      <c r="G1023">
        <v>23</v>
      </c>
      <c r="H1023">
        <v>0</v>
      </c>
      <c r="I1023">
        <v>0</v>
      </c>
    </row>
    <row r="1024" spans="1:9">
      <c r="A1024" t="s">
        <v>14</v>
      </c>
      <c r="B1024" t="s">
        <v>22</v>
      </c>
      <c r="C1024" t="s">
        <v>9</v>
      </c>
      <c r="D1024" t="s">
        <v>55</v>
      </c>
      <c r="E1024" t="s">
        <v>27</v>
      </c>
      <c r="F1024" s="1">
        <v>41933</v>
      </c>
      <c r="G1024">
        <v>23</v>
      </c>
      <c r="H1024">
        <v>0</v>
      </c>
      <c r="I1024">
        <v>0</v>
      </c>
    </row>
    <row r="1025" spans="1:9">
      <c r="A1025" t="s">
        <v>14</v>
      </c>
      <c r="B1025" t="s">
        <v>22</v>
      </c>
      <c r="C1025" t="s">
        <v>9</v>
      </c>
      <c r="D1025" t="s">
        <v>55</v>
      </c>
      <c r="E1025" t="s">
        <v>27</v>
      </c>
      <c r="F1025" s="1">
        <v>41933</v>
      </c>
      <c r="G1025">
        <v>23</v>
      </c>
      <c r="H1025">
        <v>0</v>
      </c>
      <c r="I1025">
        <v>0</v>
      </c>
    </row>
    <row r="1026" spans="1:9">
      <c r="A1026" t="s">
        <v>14</v>
      </c>
      <c r="B1026" t="s">
        <v>22</v>
      </c>
      <c r="C1026" t="s">
        <v>9</v>
      </c>
      <c r="D1026" t="s">
        <v>55</v>
      </c>
      <c r="E1026" t="s">
        <v>27</v>
      </c>
      <c r="F1026" s="1">
        <v>41933</v>
      </c>
      <c r="G1026">
        <v>23</v>
      </c>
      <c r="H1026">
        <v>0</v>
      </c>
      <c r="I1026">
        <v>0</v>
      </c>
    </row>
    <row r="1027" spans="1:9">
      <c r="A1027" t="s">
        <v>14</v>
      </c>
      <c r="B1027" t="s">
        <v>22</v>
      </c>
      <c r="C1027" t="s">
        <v>9</v>
      </c>
      <c r="D1027" t="s">
        <v>55</v>
      </c>
      <c r="E1027" t="s">
        <v>27</v>
      </c>
      <c r="F1027" s="1">
        <v>41933</v>
      </c>
      <c r="G1027">
        <v>23</v>
      </c>
      <c r="H1027">
        <v>0</v>
      </c>
      <c r="I1027">
        <v>0</v>
      </c>
    </row>
    <row r="1028" spans="1:9">
      <c r="A1028" t="s">
        <v>14</v>
      </c>
      <c r="B1028" t="s">
        <v>22</v>
      </c>
      <c r="C1028" t="s">
        <v>9</v>
      </c>
      <c r="D1028" t="s">
        <v>55</v>
      </c>
      <c r="E1028" t="s">
        <v>27</v>
      </c>
      <c r="F1028" s="1">
        <v>41933</v>
      </c>
      <c r="G1028">
        <v>23</v>
      </c>
      <c r="H1028">
        <v>0</v>
      </c>
      <c r="I1028">
        <v>0</v>
      </c>
    </row>
    <row r="1029" spans="1:9">
      <c r="A1029" t="s">
        <v>14</v>
      </c>
      <c r="B1029" t="s">
        <v>22</v>
      </c>
      <c r="C1029" t="s">
        <v>9</v>
      </c>
      <c r="D1029" t="s">
        <v>55</v>
      </c>
      <c r="E1029" t="s">
        <v>27</v>
      </c>
      <c r="F1029" s="1">
        <v>41933</v>
      </c>
      <c r="G1029">
        <v>23</v>
      </c>
      <c r="H1029">
        <v>0</v>
      </c>
      <c r="I1029">
        <v>0</v>
      </c>
    </row>
    <row r="1030" spans="1:9">
      <c r="A1030" t="s">
        <v>14</v>
      </c>
      <c r="B1030" t="s">
        <v>22</v>
      </c>
      <c r="C1030" t="s">
        <v>9</v>
      </c>
      <c r="D1030" t="s">
        <v>55</v>
      </c>
      <c r="E1030" t="s">
        <v>27</v>
      </c>
      <c r="F1030" s="1">
        <v>41933</v>
      </c>
      <c r="G1030">
        <v>13</v>
      </c>
      <c r="H1030">
        <v>0</v>
      </c>
      <c r="I1030">
        <v>0</v>
      </c>
    </row>
    <row r="1031" spans="1:9">
      <c r="A1031" t="s">
        <v>14</v>
      </c>
      <c r="B1031" t="s">
        <v>22</v>
      </c>
      <c r="C1031" t="s">
        <v>9</v>
      </c>
      <c r="D1031" t="s">
        <v>55</v>
      </c>
      <c r="E1031" t="s">
        <v>27</v>
      </c>
      <c r="F1031" s="1">
        <v>41933</v>
      </c>
      <c r="G1031">
        <v>13</v>
      </c>
      <c r="H1031">
        <v>0</v>
      </c>
      <c r="I1031">
        <v>0</v>
      </c>
    </row>
    <row r="1032" spans="1:9">
      <c r="A1032" t="s">
        <v>14</v>
      </c>
      <c r="B1032" t="s">
        <v>22</v>
      </c>
      <c r="C1032" t="s">
        <v>9</v>
      </c>
      <c r="D1032" t="s">
        <v>55</v>
      </c>
      <c r="E1032" t="s">
        <v>27</v>
      </c>
      <c r="F1032" s="1">
        <v>41933</v>
      </c>
      <c r="G1032">
        <v>13</v>
      </c>
      <c r="H1032">
        <v>0</v>
      </c>
      <c r="I1032">
        <v>0</v>
      </c>
    </row>
    <row r="1033" spans="1:9">
      <c r="A1033" t="s">
        <v>14</v>
      </c>
      <c r="B1033" t="s">
        <v>22</v>
      </c>
      <c r="C1033" t="s">
        <v>9</v>
      </c>
      <c r="D1033" t="s">
        <v>55</v>
      </c>
      <c r="E1033" t="s">
        <v>27</v>
      </c>
      <c r="F1033" s="1">
        <v>41933</v>
      </c>
      <c r="G1033">
        <v>13</v>
      </c>
      <c r="H1033">
        <v>0</v>
      </c>
      <c r="I1033">
        <v>0</v>
      </c>
    </row>
    <row r="1034" spans="1:9">
      <c r="A1034" t="s">
        <v>14</v>
      </c>
      <c r="B1034" t="s">
        <v>22</v>
      </c>
      <c r="C1034" t="s">
        <v>9</v>
      </c>
      <c r="D1034" t="s">
        <v>55</v>
      </c>
      <c r="E1034" t="s">
        <v>27</v>
      </c>
      <c r="F1034" s="1">
        <v>41933</v>
      </c>
      <c r="G1034">
        <v>13</v>
      </c>
      <c r="H1034">
        <v>0</v>
      </c>
      <c r="I1034">
        <v>0</v>
      </c>
    </row>
    <row r="1035" spans="1:9">
      <c r="A1035" t="s">
        <v>14</v>
      </c>
      <c r="B1035" t="s">
        <v>22</v>
      </c>
      <c r="C1035" t="s">
        <v>9</v>
      </c>
      <c r="D1035" t="s">
        <v>55</v>
      </c>
      <c r="E1035" t="s">
        <v>27</v>
      </c>
      <c r="F1035" s="1">
        <v>41933</v>
      </c>
      <c r="G1035">
        <v>13</v>
      </c>
      <c r="H1035">
        <v>0</v>
      </c>
      <c r="I1035">
        <v>0</v>
      </c>
    </row>
    <row r="1036" spans="1:9">
      <c r="A1036" t="s">
        <v>14</v>
      </c>
      <c r="B1036" t="s">
        <v>22</v>
      </c>
      <c r="C1036" t="s">
        <v>9</v>
      </c>
      <c r="D1036" t="s">
        <v>55</v>
      </c>
      <c r="E1036" t="s">
        <v>27</v>
      </c>
      <c r="F1036" s="1">
        <v>41933</v>
      </c>
      <c r="G1036">
        <v>13</v>
      </c>
      <c r="H1036">
        <v>0</v>
      </c>
      <c r="I1036">
        <v>0</v>
      </c>
    </row>
    <row r="1037" spans="1:9">
      <c r="A1037" t="s">
        <v>14</v>
      </c>
      <c r="B1037" t="s">
        <v>22</v>
      </c>
      <c r="C1037" t="s">
        <v>9</v>
      </c>
      <c r="D1037" t="s">
        <v>55</v>
      </c>
      <c r="E1037" t="s">
        <v>27</v>
      </c>
      <c r="F1037" s="1">
        <v>41933</v>
      </c>
      <c r="G1037">
        <v>15</v>
      </c>
      <c r="H1037">
        <v>0</v>
      </c>
      <c r="I1037">
        <v>0</v>
      </c>
    </row>
    <row r="1038" spans="1:9">
      <c r="A1038" t="s">
        <v>14</v>
      </c>
      <c r="B1038" t="s">
        <v>22</v>
      </c>
      <c r="C1038" t="s">
        <v>9</v>
      </c>
      <c r="D1038" t="s">
        <v>55</v>
      </c>
      <c r="E1038" t="s">
        <v>27</v>
      </c>
      <c r="F1038" s="1">
        <v>41933</v>
      </c>
      <c r="G1038">
        <v>15</v>
      </c>
      <c r="H1038">
        <v>0</v>
      </c>
      <c r="I1038">
        <v>0</v>
      </c>
    </row>
    <row r="1039" spans="1:9">
      <c r="A1039" t="s">
        <v>14</v>
      </c>
      <c r="B1039" t="s">
        <v>22</v>
      </c>
      <c r="C1039" t="s">
        <v>9</v>
      </c>
      <c r="D1039" t="s">
        <v>55</v>
      </c>
      <c r="E1039" t="s">
        <v>27</v>
      </c>
      <c r="F1039" s="1">
        <v>41933</v>
      </c>
      <c r="G1039">
        <v>15</v>
      </c>
      <c r="H1039">
        <v>0</v>
      </c>
      <c r="I1039">
        <v>0</v>
      </c>
    </row>
    <row r="1040" spans="1:9">
      <c r="A1040" t="s">
        <v>14</v>
      </c>
      <c r="B1040" t="s">
        <v>22</v>
      </c>
      <c r="C1040" t="s">
        <v>9</v>
      </c>
      <c r="D1040" t="s">
        <v>55</v>
      </c>
      <c r="E1040" t="s">
        <v>27</v>
      </c>
      <c r="F1040" s="1">
        <v>41933</v>
      </c>
      <c r="G1040">
        <v>15</v>
      </c>
      <c r="H1040">
        <v>0</v>
      </c>
      <c r="I1040">
        <v>0</v>
      </c>
    </row>
    <row r="1041" spans="1:9">
      <c r="A1041" t="s">
        <v>14</v>
      </c>
      <c r="B1041" t="s">
        <v>22</v>
      </c>
      <c r="C1041" t="s">
        <v>9</v>
      </c>
      <c r="D1041" t="s">
        <v>55</v>
      </c>
      <c r="E1041" t="s">
        <v>27</v>
      </c>
      <c r="F1041" s="1">
        <v>41933</v>
      </c>
      <c r="G1041">
        <v>15</v>
      </c>
      <c r="H1041">
        <v>0</v>
      </c>
      <c r="I1041">
        <v>0</v>
      </c>
    </row>
    <row r="1042" spans="1:9">
      <c r="A1042" t="s">
        <v>14</v>
      </c>
      <c r="B1042" t="s">
        <v>22</v>
      </c>
      <c r="C1042" t="s">
        <v>9</v>
      </c>
      <c r="D1042" t="s">
        <v>55</v>
      </c>
      <c r="E1042" t="s">
        <v>27</v>
      </c>
      <c r="F1042" s="1">
        <v>41933</v>
      </c>
      <c r="G1042">
        <v>13</v>
      </c>
      <c r="H1042">
        <v>4.5</v>
      </c>
      <c r="I1042">
        <v>2</v>
      </c>
    </row>
    <row r="1043" spans="1:9">
      <c r="A1043" t="s">
        <v>14</v>
      </c>
      <c r="B1043" t="s">
        <v>22</v>
      </c>
      <c r="C1043" t="s">
        <v>16</v>
      </c>
      <c r="D1043" t="s">
        <v>18</v>
      </c>
      <c r="E1043" t="s">
        <v>27</v>
      </c>
      <c r="F1043" s="1">
        <v>41929</v>
      </c>
      <c r="G1043">
        <v>21</v>
      </c>
      <c r="H1043">
        <v>0</v>
      </c>
      <c r="I1043">
        <v>0</v>
      </c>
    </row>
    <row r="1044" spans="1:9">
      <c r="A1044" t="s">
        <v>14</v>
      </c>
      <c r="B1044" t="s">
        <v>22</v>
      </c>
      <c r="C1044" t="s">
        <v>16</v>
      </c>
      <c r="D1044" t="s">
        <v>18</v>
      </c>
      <c r="E1044" t="s">
        <v>27</v>
      </c>
      <c r="F1044" s="1">
        <v>41929</v>
      </c>
      <c r="G1044">
        <v>21</v>
      </c>
      <c r="H1044">
        <v>0</v>
      </c>
      <c r="I1044">
        <v>0</v>
      </c>
    </row>
    <row r="1045" spans="1:9">
      <c r="A1045" t="s">
        <v>14</v>
      </c>
      <c r="B1045" t="s">
        <v>22</v>
      </c>
      <c r="C1045" t="s">
        <v>16</v>
      </c>
      <c r="D1045" t="s">
        <v>18</v>
      </c>
      <c r="E1045" t="s">
        <v>27</v>
      </c>
      <c r="F1045" s="1">
        <v>41929</v>
      </c>
      <c r="G1045">
        <v>21</v>
      </c>
      <c r="H1045">
        <v>0</v>
      </c>
      <c r="I1045">
        <v>0</v>
      </c>
    </row>
    <row r="1046" spans="1:9">
      <c r="A1046" t="s">
        <v>14</v>
      </c>
      <c r="B1046" t="s">
        <v>22</v>
      </c>
      <c r="C1046" t="s">
        <v>16</v>
      </c>
      <c r="D1046" t="s">
        <v>35</v>
      </c>
      <c r="E1046" t="s">
        <v>27</v>
      </c>
      <c r="F1046" s="1">
        <v>41930</v>
      </c>
      <c r="G1046">
        <v>22</v>
      </c>
      <c r="H1046">
        <v>0</v>
      </c>
      <c r="I1046">
        <v>0</v>
      </c>
    </row>
    <row r="1047" spans="1:9">
      <c r="A1047" t="s">
        <v>14</v>
      </c>
      <c r="B1047" t="s">
        <v>22</v>
      </c>
      <c r="C1047" t="s">
        <v>16</v>
      </c>
      <c r="D1047" t="s">
        <v>35</v>
      </c>
      <c r="E1047" t="s">
        <v>27</v>
      </c>
      <c r="F1047" s="1">
        <v>41930</v>
      </c>
      <c r="G1047">
        <v>22</v>
      </c>
      <c r="H1047">
        <v>0</v>
      </c>
      <c r="I1047">
        <v>0</v>
      </c>
    </row>
    <row r="1048" spans="1:9">
      <c r="A1048" t="s">
        <v>14</v>
      </c>
      <c r="B1048" t="s">
        <v>22</v>
      </c>
      <c r="C1048" t="s">
        <v>16</v>
      </c>
      <c r="D1048" t="s">
        <v>35</v>
      </c>
      <c r="E1048" t="s">
        <v>27</v>
      </c>
      <c r="F1048" s="1">
        <v>41930</v>
      </c>
      <c r="G1048">
        <v>22</v>
      </c>
      <c r="H1048">
        <v>0</v>
      </c>
      <c r="I1048">
        <v>0</v>
      </c>
    </row>
    <row r="1049" spans="1:9">
      <c r="A1049" t="s">
        <v>14</v>
      </c>
      <c r="B1049" t="s">
        <v>22</v>
      </c>
      <c r="C1049" t="s">
        <v>16</v>
      </c>
      <c r="D1049" t="s">
        <v>35</v>
      </c>
      <c r="E1049" t="s">
        <v>27</v>
      </c>
      <c r="F1049" s="1">
        <v>41930</v>
      </c>
      <c r="G1049">
        <v>22</v>
      </c>
      <c r="H1049">
        <v>0</v>
      </c>
      <c r="I1049">
        <v>0</v>
      </c>
    </row>
    <row r="1050" spans="1:9">
      <c r="A1050" t="s">
        <v>14</v>
      </c>
      <c r="B1050" t="s">
        <v>22</v>
      </c>
      <c r="C1050" t="s">
        <v>16</v>
      </c>
      <c r="D1050" t="s">
        <v>35</v>
      </c>
      <c r="E1050" t="s">
        <v>27</v>
      </c>
      <c r="F1050" s="1">
        <v>41930</v>
      </c>
      <c r="G1050">
        <v>22</v>
      </c>
      <c r="H1050">
        <v>0</v>
      </c>
      <c r="I1050">
        <v>0</v>
      </c>
    </row>
    <row r="1051" spans="1:9">
      <c r="A1051" t="s">
        <v>14</v>
      </c>
      <c r="B1051" t="s">
        <v>22</v>
      </c>
      <c r="C1051" t="s">
        <v>16</v>
      </c>
      <c r="D1051" t="s">
        <v>35</v>
      </c>
      <c r="E1051" t="s">
        <v>27</v>
      </c>
      <c r="F1051" s="1">
        <v>41930</v>
      </c>
      <c r="G1051">
        <v>22</v>
      </c>
      <c r="H1051">
        <v>0</v>
      </c>
      <c r="I1051">
        <v>0</v>
      </c>
    </row>
    <row r="1052" spans="1:9">
      <c r="A1052" t="s">
        <v>14</v>
      </c>
      <c r="B1052" t="s">
        <v>22</v>
      </c>
      <c r="C1052" t="s">
        <v>16</v>
      </c>
      <c r="D1052" t="s">
        <v>35</v>
      </c>
      <c r="E1052" t="s">
        <v>27</v>
      </c>
      <c r="F1052" s="1">
        <v>41930</v>
      </c>
      <c r="G1052">
        <v>22</v>
      </c>
      <c r="H1052">
        <v>0</v>
      </c>
      <c r="I1052">
        <v>0</v>
      </c>
    </row>
    <row r="1053" spans="1:9">
      <c r="A1053" t="s">
        <v>14</v>
      </c>
      <c r="B1053" t="s">
        <v>22</v>
      </c>
      <c r="C1053" t="s">
        <v>16</v>
      </c>
      <c r="D1053" t="s">
        <v>35</v>
      </c>
      <c r="E1053" t="s">
        <v>27</v>
      </c>
      <c r="F1053" s="1">
        <v>41930</v>
      </c>
      <c r="G1053">
        <v>22</v>
      </c>
      <c r="H1053">
        <v>0</v>
      </c>
      <c r="I1053">
        <v>0</v>
      </c>
    </row>
    <row r="1054" spans="1:9">
      <c r="A1054" t="s">
        <v>14</v>
      </c>
      <c r="B1054" t="s">
        <v>22</v>
      </c>
      <c r="C1054" t="s">
        <v>16</v>
      </c>
      <c r="D1054" t="s">
        <v>35</v>
      </c>
      <c r="E1054" t="s">
        <v>27</v>
      </c>
      <c r="F1054" s="1">
        <v>41930</v>
      </c>
      <c r="G1054">
        <v>22</v>
      </c>
      <c r="H1054">
        <v>0</v>
      </c>
      <c r="I1054">
        <v>0</v>
      </c>
    </row>
    <row r="1055" spans="1:9">
      <c r="A1055" t="s">
        <v>14</v>
      </c>
      <c r="B1055" t="s">
        <v>22</v>
      </c>
      <c r="C1055" t="s">
        <v>16</v>
      </c>
      <c r="D1055" t="s">
        <v>35</v>
      </c>
      <c r="E1055" t="s">
        <v>27</v>
      </c>
      <c r="F1055" s="1">
        <v>41930</v>
      </c>
      <c r="G1055">
        <v>22</v>
      </c>
      <c r="H1055">
        <v>0</v>
      </c>
      <c r="I1055">
        <v>0</v>
      </c>
    </row>
    <row r="1056" spans="1:9">
      <c r="A1056" t="s">
        <v>14</v>
      </c>
      <c r="B1056" t="s">
        <v>22</v>
      </c>
      <c r="C1056" t="s">
        <v>16</v>
      </c>
      <c r="D1056" t="s">
        <v>35</v>
      </c>
      <c r="E1056" t="s">
        <v>27</v>
      </c>
      <c r="F1056" s="1">
        <v>41930</v>
      </c>
      <c r="G1056">
        <v>22</v>
      </c>
      <c r="H1056">
        <v>0</v>
      </c>
      <c r="I1056">
        <v>0</v>
      </c>
    </row>
    <row r="1057" spans="1:9">
      <c r="A1057" t="s">
        <v>14</v>
      </c>
      <c r="B1057" t="s">
        <v>22</v>
      </c>
      <c r="C1057" t="s">
        <v>16</v>
      </c>
      <c r="D1057" t="s">
        <v>35</v>
      </c>
      <c r="E1057" t="s">
        <v>27</v>
      </c>
      <c r="F1057" s="1">
        <v>41930</v>
      </c>
      <c r="G1057">
        <v>22</v>
      </c>
      <c r="H1057">
        <v>0</v>
      </c>
      <c r="I1057">
        <v>0</v>
      </c>
    </row>
    <row r="1058" spans="1:9">
      <c r="A1058" t="s">
        <v>14</v>
      </c>
      <c r="B1058" t="s">
        <v>22</v>
      </c>
      <c r="C1058" t="s">
        <v>16</v>
      </c>
      <c r="D1058" t="s">
        <v>35</v>
      </c>
      <c r="E1058" t="s">
        <v>27</v>
      </c>
      <c r="F1058" s="1">
        <v>41930</v>
      </c>
      <c r="G1058">
        <v>22</v>
      </c>
      <c r="H1058">
        <v>0</v>
      </c>
      <c r="I1058">
        <v>0</v>
      </c>
    </row>
    <row r="1059" spans="1:9">
      <c r="A1059" t="s">
        <v>14</v>
      </c>
      <c r="B1059" t="s">
        <v>22</v>
      </c>
      <c r="C1059" t="s">
        <v>16</v>
      </c>
      <c r="D1059" t="s">
        <v>35</v>
      </c>
      <c r="E1059" t="s">
        <v>27</v>
      </c>
      <c r="F1059" s="1">
        <v>41930</v>
      </c>
      <c r="G1059">
        <v>22</v>
      </c>
      <c r="H1059">
        <v>0</v>
      </c>
      <c r="I1059">
        <v>0</v>
      </c>
    </row>
    <row r="1060" spans="1:9">
      <c r="A1060" t="s">
        <v>14</v>
      </c>
      <c r="B1060" t="s">
        <v>22</v>
      </c>
      <c r="C1060" t="s">
        <v>16</v>
      </c>
      <c r="D1060" t="s">
        <v>35</v>
      </c>
      <c r="E1060" t="s">
        <v>27</v>
      </c>
      <c r="F1060" s="1">
        <v>41931</v>
      </c>
      <c r="G1060">
        <v>20</v>
      </c>
      <c r="H1060">
        <v>0</v>
      </c>
      <c r="I1060">
        <v>0</v>
      </c>
    </row>
    <row r="1061" spans="1:9">
      <c r="A1061" t="s">
        <v>14</v>
      </c>
      <c r="B1061" t="s">
        <v>22</v>
      </c>
      <c r="C1061" t="s">
        <v>16</v>
      </c>
      <c r="D1061" t="s">
        <v>35</v>
      </c>
      <c r="E1061" t="s">
        <v>27</v>
      </c>
      <c r="F1061" s="1">
        <v>41931</v>
      </c>
      <c r="G1061">
        <v>20</v>
      </c>
      <c r="H1061">
        <v>0</v>
      </c>
      <c r="I1061">
        <v>0</v>
      </c>
    </row>
    <row r="1062" spans="1:9">
      <c r="A1062" t="s">
        <v>14</v>
      </c>
      <c r="B1062" t="s">
        <v>22</v>
      </c>
      <c r="C1062" t="s">
        <v>16</v>
      </c>
      <c r="D1062" t="s">
        <v>35</v>
      </c>
      <c r="E1062" t="s">
        <v>27</v>
      </c>
      <c r="F1062" s="1">
        <v>41931</v>
      </c>
      <c r="G1062">
        <v>20</v>
      </c>
      <c r="H1062">
        <v>0</v>
      </c>
      <c r="I1062">
        <v>0</v>
      </c>
    </row>
    <row r="1063" spans="1:9">
      <c r="A1063" t="s">
        <v>14</v>
      </c>
      <c r="B1063" t="s">
        <v>22</v>
      </c>
      <c r="C1063" t="s">
        <v>16</v>
      </c>
      <c r="D1063" t="s">
        <v>35</v>
      </c>
      <c r="E1063" t="s">
        <v>27</v>
      </c>
      <c r="F1063" s="1">
        <v>41931</v>
      </c>
      <c r="G1063">
        <v>20</v>
      </c>
      <c r="H1063">
        <v>0</v>
      </c>
      <c r="I1063">
        <v>0</v>
      </c>
    </row>
    <row r="1064" spans="1:9">
      <c r="A1064" t="s">
        <v>14</v>
      </c>
      <c r="B1064" t="s">
        <v>22</v>
      </c>
      <c r="C1064" t="s">
        <v>16</v>
      </c>
      <c r="D1064" t="s">
        <v>35</v>
      </c>
      <c r="E1064" t="s">
        <v>27</v>
      </c>
      <c r="F1064" s="1">
        <v>41931</v>
      </c>
      <c r="G1064">
        <v>20</v>
      </c>
      <c r="H1064">
        <v>0</v>
      </c>
      <c r="I1064">
        <v>0</v>
      </c>
    </row>
    <row r="1065" spans="1:9">
      <c r="A1065" t="s">
        <v>14</v>
      </c>
      <c r="B1065" t="s">
        <v>22</v>
      </c>
      <c r="C1065" t="s">
        <v>16</v>
      </c>
      <c r="D1065" t="s">
        <v>35</v>
      </c>
      <c r="E1065" t="s">
        <v>27</v>
      </c>
      <c r="F1065" s="1">
        <v>41931</v>
      </c>
      <c r="G1065">
        <v>20</v>
      </c>
      <c r="H1065">
        <v>0</v>
      </c>
      <c r="I1065">
        <v>0</v>
      </c>
    </row>
    <row r="1066" spans="1:9">
      <c r="A1066" t="s">
        <v>14</v>
      </c>
      <c r="B1066" t="s">
        <v>22</v>
      </c>
      <c r="C1066" t="s">
        <v>16</v>
      </c>
      <c r="D1066" t="s">
        <v>35</v>
      </c>
      <c r="E1066" t="s">
        <v>27</v>
      </c>
      <c r="F1066" s="1">
        <v>41931</v>
      </c>
      <c r="G1066">
        <v>20</v>
      </c>
      <c r="H1066">
        <v>0</v>
      </c>
      <c r="I1066">
        <v>0</v>
      </c>
    </row>
    <row r="1067" spans="1:9">
      <c r="A1067" t="s">
        <v>14</v>
      </c>
      <c r="B1067" t="s">
        <v>22</v>
      </c>
      <c r="C1067" t="s">
        <v>16</v>
      </c>
      <c r="D1067" t="s">
        <v>35</v>
      </c>
      <c r="E1067" t="s">
        <v>27</v>
      </c>
      <c r="F1067" s="1">
        <v>41931</v>
      </c>
      <c r="G1067">
        <v>20</v>
      </c>
      <c r="H1067">
        <v>0</v>
      </c>
      <c r="I1067">
        <v>0</v>
      </c>
    </row>
    <row r="1068" spans="1:9">
      <c r="A1068" t="s">
        <v>14</v>
      </c>
      <c r="B1068" t="s">
        <v>22</v>
      </c>
      <c r="C1068" t="s">
        <v>16</v>
      </c>
      <c r="D1068" t="s">
        <v>35</v>
      </c>
      <c r="E1068" t="s">
        <v>27</v>
      </c>
      <c r="F1068" s="1">
        <v>41931</v>
      </c>
      <c r="G1068">
        <v>20</v>
      </c>
      <c r="H1068">
        <v>0</v>
      </c>
      <c r="I1068">
        <v>0</v>
      </c>
    </row>
    <row r="1069" spans="1:9">
      <c r="A1069" t="s">
        <v>14</v>
      </c>
      <c r="B1069" t="s">
        <v>22</v>
      </c>
      <c r="C1069" t="s">
        <v>16</v>
      </c>
      <c r="D1069" t="s">
        <v>35</v>
      </c>
      <c r="E1069" t="s">
        <v>27</v>
      </c>
      <c r="F1069" s="1">
        <v>41931</v>
      </c>
      <c r="G1069">
        <v>20</v>
      </c>
      <c r="H1069">
        <v>0</v>
      </c>
      <c r="I1069">
        <v>0</v>
      </c>
    </row>
    <row r="1070" spans="1:9">
      <c r="A1070" t="s">
        <v>14</v>
      </c>
      <c r="B1070" t="s">
        <v>22</v>
      </c>
      <c r="C1070" t="s">
        <v>16</v>
      </c>
      <c r="D1070" t="s">
        <v>35</v>
      </c>
      <c r="E1070" t="s">
        <v>27</v>
      </c>
      <c r="F1070" s="1">
        <v>41931</v>
      </c>
      <c r="G1070">
        <v>20</v>
      </c>
      <c r="H1070">
        <v>0</v>
      </c>
      <c r="I1070">
        <v>0</v>
      </c>
    </row>
    <row r="1071" spans="1:9">
      <c r="A1071" t="s">
        <v>14</v>
      </c>
      <c r="B1071" t="s">
        <v>22</v>
      </c>
      <c r="C1071" t="s">
        <v>16</v>
      </c>
      <c r="D1071" t="s">
        <v>35</v>
      </c>
      <c r="E1071" t="s">
        <v>27</v>
      </c>
      <c r="F1071" s="1">
        <v>41931</v>
      </c>
      <c r="G1071">
        <v>20</v>
      </c>
      <c r="H1071">
        <v>0</v>
      </c>
      <c r="I1071">
        <v>0</v>
      </c>
    </row>
    <row r="1072" spans="1:9">
      <c r="A1072" t="s">
        <v>14</v>
      </c>
      <c r="B1072" t="s">
        <v>22</v>
      </c>
      <c r="C1072" t="s">
        <v>16</v>
      </c>
      <c r="D1072" t="s">
        <v>35</v>
      </c>
      <c r="E1072" t="s">
        <v>27</v>
      </c>
      <c r="F1072" s="1">
        <v>41931</v>
      </c>
      <c r="G1072">
        <v>20</v>
      </c>
      <c r="H1072">
        <v>0</v>
      </c>
      <c r="I1072">
        <v>0</v>
      </c>
    </row>
    <row r="1073" spans="1:9">
      <c r="A1073" t="s">
        <v>14</v>
      </c>
      <c r="B1073" t="s">
        <v>22</v>
      </c>
      <c r="C1073" t="s">
        <v>16</v>
      </c>
      <c r="D1073" t="s">
        <v>35</v>
      </c>
      <c r="E1073" t="s">
        <v>27</v>
      </c>
      <c r="F1073" s="1">
        <v>41931</v>
      </c>
      <c r="G1073">
        <v>20</v>
      </c>
      <c r="H1073">
        <v>0</v>
      </c>
      <c r="I1073">
        <v>0</v>
      </c>
    </row>
    <row r="1074" spans="1:9">
      <c r="A1074" t="s">
        <v>14</v>
      </c>
      <c r="B1074" t="s">
        <v>22</v>
      </c>
      <c r="C1074" t="s">
        <v>16</v>
      </c>
      <c r="D1074" t="s">
        <v>35</v>
      </c>
      <c r="E1074" t="s">
        <v>27</v>
      </c>
      <c r="F1074" s="1">
        <v>41931</v>
      </c>
      <c r="G1074">
        <v>20</v>
      </c>
      <c r="H1074">
        <v>0</v>
      </c>
      <c r="I1074">
        <v>0</v>
      </c>
    </row>
    <row r="1075" spans="1:9">
      <c r="A1075" t="s">
        <v>14</v>
      </c>
      <c r="B1075" t="s">
        <v>22</v>
      </c>
      <c r="C1075" t="s">
        <v>16</v>
      </c>
      <c r="D1075" t="s">
        <v>35</v>
      </c>
      <c r="E1075" t="s">
        <v>27</v>
      </c>
      <c r="F1075" s="1">
        <v>41931</v>
      </c>
      <c r="G1075">
        <v>20</v>
      </c>
      <c r="H1075">
        <v>0</v>
      </c>
      <c r="I1075">
        <v>0</v>
      </c>
    </row>
    <row r="1076" spans="1:9">
      <c r="A1076" t="s">
        <v>14</v>
      </c>
      <c r="B1076" t="s">
        <v>22</v>
      </c>
      <c r="C1076" t="s">
        <v>16</v>
      </c>
      <c r="D1076" t="s">
        <v>35</v>
      </c>
      <c r="E1076" t="s">
        <v>27</v>
      </c>
      <c r="F1076" s="1">
        <v>41931</v>
      </c>
      <c r="G1076">
        <v>20</v>
      </c>
      <c r="H1076">
        <v>0</v>
      </c>
      <c r="I1076">
        <v>0</v>
      </c>
    </row>
    <row r="1077" spans="1:9">
      <c r="A1077" t="s">
        <v>14</v>
      </c>
      <c r="B1077" t="s">
        <v>22</v>
      </c>
      <c r="C1077" t="s">
        <v>16</v>
      </c>
      <c r="D1077" t="s">
        <v>35</v>
      </c>
      <c r="E1077" t="s">
        <v>27</v>
      </c>
      <c r="F1077" s="1">
        <v>41931</v>
      </c>
      <c r="G1077">
        <v>20</v>
      </c>
      <c r="H1077">
        <v>0</v>
      </c>
      <c r="I1077">
        <v>0</v>
      </c>
    </row>
    <row r="1078" spans="1:9">
      <c r="A1078" t="s">
        <v>14</v>
      </c>
      <c r="B1078" t="s">
        <v>22</v>
      </c>
      <c r="C1078" t="s">
        <v>16</v>
      </c>
      <c r="D1078" t="s">
        <v>35</v>
      </c>
      <c r="E1078" t="s">
        <v>27</v>
      </c>
      <c r="F1078" s="1">
        <v>41931</v>
      </c>
      <c r="G1078">
        <v>21</v>
      </c>
      <c r="H1078">
        <v>0</v>
      </c>
      <c r="I1078">
        <v>0</v>
      </c>
    </row>
    <row r="1079" spans="1:9">
      <c r="A1079" t="s">
        <v>14</v>
      </c>
      <c r="B1079" t="s">
        <v>22</v>
      </c>
      <c r="C1079" t="s">
        <v>16</v>
      </c>
      <c r="D1079" t="s">
        <v>35</v>
      </c>
      <c r="E1079" t="s">
        <v>27</v>
      </c>
      <c r="F1079" s="1">
        <v>41931</v>
      </c>
      <c r="G1079">
        <v>24</v>
      </c>
      <c r="H1079">
        <v>0</v>
      </c>
      <c r="I1079">
        <v>0</v>
      </c>
    </row>
    <row r="1080" spans="1:9">
      <c r="A1080" t="s">
        <v>14</v>
      </c>
      <c r="B1080" t="s">
        <v>22</v>
      </c>
      <c r="C1080" t="s">
        <v>16</v>
      </c>
      <c r="D1080" t="s">
        <v>35</v>
      </c>
      <c r="E1080" t="s">
        <v>27</v>
      </c>
      <c r="F1080" s="1">
        <v>41931</v>
      </c>
      <c r="G1080">
        <v>24</v>
      </c>
      <c r="H1080">
        <v>0</v>
      </c>
      <c r="I1080">
        <v>0</v>
      </c>
    </row>
    <row r="1081" spans="1:9">
      <c r="A1081" t="s">
        <v>14</v>
      </c>
      <c r="B1081" t="s">
        <v>22</v>
      </c>
      <c r="C1081" t="s">
        <v>16</v>
      </c>
      <c r="D1081" t="s">
        <v>35</v>
      </c>
      <c r="E1081" t="s">
        <v>27</v>
      </c>
      <c r="F1081" s="1">
        <v>41931</v>
      </c>
      <c r="G1081">
        <v>24</v>
      </c>
      <c r="H1081">
        <v>0</v>
      </c>
      <c r="I1081">
        <v>0</v>
      </c>
    </row>
    <row r="1082" spans="1:9">
      <c r="A1082" t="s">
        <v>14</v>
      </c>
      <c r="B1082" t="s">
        <v>22</v>
      </c>
      <c r="C1082" t="s">
        <v>16</v>
      </c>
      <c r="D1082" t="s">
        <v>35</v>
      </c>
      <c r="E1082" t="s">
        <v>27</v>
      </c>
      <c r="F1082" s="1">
        <v>41931</v>
      </c>
      <c r="G1082">
        <v>24</v>
      </c>
      <c r="H1082">
        <v>0</v>
      </c>
      <c r="I1082">
        <v>0</v>
      </c>
    </row>
    <row r="1083" spans="1:9">
      <c r="A1083" t="s">
        <v>14</v>
      </c>
      <c r="B1083" t="s">
        <v>22</v>
      </c>
      <c r="C1083" t="s">
        <v>16</v>
      </c>
      <c r="D1083" t="s">
        <v>35</v>
      </c>
      <c r="E1083" t="s">
        <v>27</v>
      </c>
      <c r="F1083" s="1">
        <v>41931</v>
      </c>
      <c r="G1083">
        <v>24</v>
      </c>
      <c r="H1083">
        <v>0</v>
      </c>
      <c r="I1083">
        <v>0</v>
      </c>
    </row>
    <row r="1084" spans="1:9">
      <c r="A1084" t="s">
        <v>14</v>
      </c>
      <c r="B1084" t="s">
        <v>22</v>
      </c>
      <c r="C1084" t="s">
        <v>16</v>
      </c>
      <c r="D1084" t="s">
        <v>35</v>
      </c>
      <c r="E1084" t="s">
        <v>27</v>
      </c>
      <c r="F1084" s="1">
        <v>41931</v>
      </c>
      <c r="G1084">
        <v>24</v>
      </c>
      <c r="H1084">
        <v>0</v>
      </c>
      <c r="I1084">
        <v>0</v>
      </c>
    </row>
    <row r="1085" spans="1:9">
      <c r="A1085" t="s">
        <v>14</v>
      </c>
      <c r="B1085" t="s">
        <v>22</v>
      </c>
      <c r="C1085" t="s">
        <v>16</v>
      </c>
      <c r="D1085" t="s">
        <v>35</v>
      </c>
      <c r="E1085" t="s">
        <v>27</v>
      </c>
      <c r="F1085" s="1">
        <v>41931</v>
      </c>
      <c r="G1085">
        <v>24</v>
      </c>
      <c r="H1085">
        <v>0</v>
      </c>
      <c r="I1085">
        <v>0</v>
      </c>
    </row>
    <row r="1086" spans="1:9">
      <c r="A1086" t="s">
        <v>14</v>
      </c>
      <c r="B1086" t="s">
        <v>22</v>
      </c>
      <c r="C1086" t="s">
        <v>16</v>
      </c>
      <c r="D1086" t="s">
        <v>35</v>
      </c>
      <c r="E1086" t="s">
        <v>27</v>
      </c>
      <c r="F1086" s="1">
        <v>41931</v>
      </c>
      <c r="G1086">
        <v>24</v>
      </c>
      <c r="H1086">
        <v>0</v>
      </c>
      <c r="I1086">
        <v>0</v>
      </c>
    </row>
    <row r="1087" spans="1:9">
      <c r="A1087" t="s">
        <v>14</v>
      </c>
      <c r="B1087" t="s">
        <v>22</v>
      </c>
      <c r="C1087" t="s">
        <v>16</v>
      </c>
      <c r="D1087" t="s">
        <v>35</v>
      </c>
      <c r="E1087" t="s">
        <v>27</v>
      </c>
      <c r="F1087" s="1">
        <v>41931</v>
      </c>
      <c r="G1087">
        <v>24</v>
      </c>
      <c r="H1087">
        <v>0</v>
      </c>
      <c r="I1087">
        <v>0</v>
      </c>
    </row>
    <row r="1088" spans="1:9">
      <c r="A1088" t="s">
        <v>14</v>
      </c>
      <c r="B1088" t="s">
        <v>22</v>
      </c>
      <c r="C1088" t="s">
        <v>16</v>
      </c>
      <c r="D1088" t="s">
        <v>35</v>
      </c>
      <c r="E1088" t="s">
        <v>27</v>
      </c>
      <c r="F1088" s="1">
        <v>41931</v>
      </c>
      <c r="G1088">
        <v>24</v>
      </c>
      <c r="H1088">
        <v>0</v>
      </c>
      <c r="I1088">
        <v>0</v>
      </c>
    </row>
    <row r="1089" spans="1:9">
      <c r="A1089" t="s">
        <v>14</v>
      </c>
      <c r="B1089" t="s">
        <v>22</v>
      </c>
      <c r="C1089" t="s">
        <v>16</v>
      </c>
      <c r="D1089" t="s">
        <v>35</v>
      </c>
      <c r="E1089" t="s">
        <v>27</v>
      </c>
      <c r="F1089" s="1">
        <v>41931</v>
      </c>
      <c r="G1089">
        <v>24</v>
      </c>
      <c r="H1089">
        <v>0</v>
      </c>
      <c r="I1089">
        <v>0</v>
      </c>
    </row>
    <row r="1090" spans="1:9">
      <c r="A1090" t="s">
        <v>14</v>
      </c>
      <c r="B1090" t="s">
        <v>22</v>
      </c>
      <c r="C1090" t="s">
        <v>16</v>
      </c>
      <c r="D1090" t="s">
        <v>35</v>
      </c>
      <c r="E1090" t="s">
        <v>27</v>
      </c>
      <c r="F1090" s="1">
        <v>41931</v>
      </c>
      <c r="G1090">
        <v>24</v>
      </c>
      <c r="H1090">
        <v>0</v>
      </c>
      <c r="I1090">
        <v>0</v>
      </c>
    </row>
    <row r="1091" spans="1:9">
      <c r="A1091" t="s">
        <v>14</v>
      </c>
      <c r="B1091" t="s">
        <v>22</v>
      </c>
      <c r="C1091" t="s">
        <v>16</v>
      </c>
      <c r="D1091" t="s">
        <v>35</v>
      </c>
      <c r="E1091" t="s">
        <v>27</v>
      </c>
      <c r="F1091" s="1">
        <v>41931</v>
      </c>
      <c r="G1091">
        <v>24</v>
      </c>
      <c r="H1091">
        <v>0</v>
      </c>
      <c r="I1091">
        <v>0</v>
      </c>
    </row>
    <row r="1092" spans="1:9">
      <c r="A1092" t="s">
        <v>14</v>
      </c>
      <c r="B1092" t="s">
        <v>22</v>
      </c>
      <c r="C1092" t="s">
        <v>16</v>
      </c>
      <c r="D1092" t="s">
        <v>35</v>
      </c>
      <c r="E1092" t="s">
        <v>27</v>
      </c>
      <c r="F1092" s="1">
        <v>41931</v>
      </c>
      <c r="G1092">
        <v>24</v>
      </c>
      <c r="H1092">
        <v>0</v>
      </c>
      <c r="I1092">
        <v>0</v>
      </c>
    </row>
    <row r="1093" spans="1:9">
      <c r="A1093" t="s">
        <v>14</v>
      </c>
      <c r="B1093" t="s">
        <v>22</v>
      </c>
      <c r="C1093" t="s">
        <v>16</v>
      </c>
      <c r="D1093" t="s">
        <v>35</v>
      </c>
      <c r="E1093" t="s">
        <v>27</v>
      </c>
      <c r="F1093" s="1">
        <v>41931</v>
      </c>
      <c r="G1093">
        <v>24</v>
      </c>
      <c r="H1093">
        <v>0</v>
      </c>
      <c r="I1093">
        <v>0</v>
      </c>
    </row>
    <row r="1094" spans="1:9">
      <c r="A1094" t="s">
        <v>14</v>
      </c>
      <c r="B1094" t="s">
        <v>22</v>
      </c>
      <c r="C1094" t="s">
        <v>16</v>
      </c>
      <c r="D1094" t="s">
        <v>35</v>
      </c>
      <c r="E1094" t="s">
        <v>27</v>
      </c>
      <c r="F1094" s="1">
        <v>41931</v>
      </c>
      <c r="G1094">
        <v>24</v>
      </c>
      <c r="H1094">
        <v>0</v>
      </c>
      <c r="I1094">
        <v>0</v>
      </c>
    </row>
    <row r="1095" spans="1:9">
      <c r="A1095" t="s">
        <v>14</v>
      </c>
      <c r="B1095" t="s">
        <v>22</v>
      </c>
      <c r="C1095" t="s">
        <v>16</v>
      </c>
      <c r="D1095" t="s">
        <v>35</v>
      </c>
      <c r="E1095" t="s">
        <v>27</v>
      </c>
      <c r="F1095" s="1">
        <v>41931</v>
      </c>
      <c r="G1095">
        <v>24</v>
      </c>
      <c r="H1095">
        <v>0</v>
      </c>
      <c r="I1095">
        <v>0</v>
      </c>
    </row>
    <row r="1096" spans="1:9">
      <c r="A1096" t="s">
        <v>14</v>
      </c>
      <c r="B1096" t="s">
        <v>22</v>
      </c>
      <c r="C1096" t="s">
        <v>16</v>
      </c>
      <c r="D1096" t="s">
        <v>35</v>
      </c>
      <c r="E1096" t="s">
        <v>27</v>
      </c>
      <c r="F1096" s="1">
        <v>41931</v>
      </c>
      <c r="G1096">
        <v>24</v>
      </c>
      <c r="H1096">
        <v>0</v>
      </c>
      <c r="I1096">
        <v>0</v>
      </c>
    </row>
    <row r="1097" spans="1:9">
      <c r="A1097" t="s">
        <v>14</v>
      </c>
      <c r="B1097" t="s">
        <v>22</v>
      </c>
      <c r="C1097" t="s">
        <v>16</v>
      </c>
      <c r="D1097" t="s">
        <v>35</v>
      </c>
      <c r="E1097" t="s">
        <v>27</v>
      </c>
      <c r="F1097" s="1">
        <v>41931</v>
      </c>
      <c r="G1097">
        <v>24</v>
      </c>
      <c r="H1097">
        <v>0</v>
      </c>
      <c r="I1097">
        <v>0</v>
      </c>
    </row>
    <row r="1098" spans="1:9">
      <c r="A1098" t="s">
        <v>14</v>
      </c>
      <c r="B1098" t="s">
        <v>22</v>
      </c>
      <c r="C1098" t="s">
        <v>16</v>
      </c>
      <c r="D1098" t="s">
        <v>35</v>
      </c>
      <c r="E1098" t="s">
        <v>27</v>
      </c>
      <c r="F1098" s="1">
        <v>41931</v>
      </c>
      <c r="G1098">
        <v>24</v>
      </c>
      <c r="H1098">
        <v>0</v>
      </c>
      <c r="I1098">
        <v>0</v>
      </c>
    </row>
    <row r="1099" spans="1:9">
      <c r="A1099" t="s">
        <v>14</v>
      </c>
      <c r="B1099" t="s">
        <v>22</v>
      </c>
      <c r="C1099" t="s">
        <v>16</v>
      </c>
      <c r="D1099" t="s">
        <v>35</v>
      </c>
      <c r="E1099" t="s">
        <v>27</v>
      </c>
      <c r="F1099" s="1">
        <v>41931</v>
      </c>
      <c r="G1099">
        <v>24</v>
      </c>
      <c r="H1099">
        <v>0</v>
      </c>
      <c r="I1099">
        <v>0</v>
      </c>
    </row>
    <row r="1100" spans="1:9">
      <c r="A1100" t="s">
        <v>14</v>
      </c>
      <c r="B1100" t="s">
        <v>22</v>
      </c>
      <c r="C1100" t="s">
        <v>16</v>
      </c>
      <c r="D1100" t="s">
        <v>35</v>
      </c>
      <c r="E1100" t="s">
        <v>27</v>
      </c>
      <c r="F1100" s="1">
        <v>41931</v>
      </c>
      <c r="G1100">
        <v>24</v>
      </c>
      <c r="H1100">
        <v>0</v>
      </c>
      <c r="I1100">
        <v>0</v>
      </c>
    </row>
    <row r="1101" spans="1:9">
      <c r="A1101" t="s">
        <v>14</v>
      </c>
      <c r="B1101" t="s">
        <v>22</v>
      </c>
      <c r="C1101" t="s">
        <v>16</v>
      </c>
      <c r="D1101" t="s">
        <v>35</v>
      </c>
      <c r="E1101" t="s">
        <v>27</v>
      </c>
      <c r="F1101" s="1">
        <v>41931</v>
      </c>
      <c r="G1101">
        <v>24</v>
      </c>
      <c r="H1101">
        <v>0</v>
      </c>
      <c r="I1101">
        <v>0</v>
      </c>
    </row>
    <row r="1102" spans="1:9">
      <c r="A1102" t="s">
        <v>14</v>
      </c>
      <c r="B1102" t="s">
        <v>22</v>
      </c>
      <c r="C1102" t="s">
        <v>16</v>
      </c>
      <c r="D1102" t="s">
        <v>35</v>
      </c>
      <c r="E1102" t="s">
        <v>27</v>
      </c>
      <c r="F1102" s="1">
        <v>41931</v>
      </c>
      <c r="G1102">
        <v>24</v>
      </c>
      <c r="H1102">
        <v>0</v>
      </c>
      <c r="I1102">
        <v>0</v>
      </c>
    </row>
    <row r="1103" spans="1:9">
      <c r="A1103" t="s">
        <v>14</v>
      </c>
      <c r="B1103" t="s">
        <v>22</v>
      </c>
      <c r="C1103" t="s">
        <v>16</v>
      </c>
      <c r="D1103" t="s">
        <v>35</v>
      </c>
      <c r="E1103" t="s">
        <v>27</v>
      </c>
      <c r="F1103" s="1">
        <v>41931</v>
      </c>
      <c r="G1103">
        <v>24</v>
      </c>
      <c r="H1103">
        <v>0</v>
      </c>
      <c r="I1103">
        <v>0</v>
      </c>
    </row>
    <row r="1104" spans="1:9">
      <c r="A1104" t="s">
        <v>14</v>
      </c>
      <c r="B1104" t="s">
        <v>22</v>
      </c>
      <c r="C1104" t="s">
        <v>16</v>
      </c>
      <c r="D1104" t="s">
        <v>35</v>
      </c>
      <c r="E1104" t="s">
        <v>27</v>
      </c>
      <c r="F1104" s="1">
        <v>41931</v>
      </c>
      <c r="G1104">
        <v>24</v>
      </c>
      <c r="H1104">
        <v>0</v>
      </c>
      <c r="I1104">
        <v>0</v>
      </c>
    </row>
    <row r="1105" spans="1:9">
      <c r="A1105" t="s">
        <v>14</v>
      </c>
      <c r="B1105" t="s">
        <v>22</v>
      </c>
      <c r="C1105" t="s">
        <v>16</v>
      </c>
      <c r="D1105" t="s">
        <v>35</v>
      </c>
      <c r="E1105" t="s">
        <v>27</v>
      </c>
      <c r="F1105" s="1">
        <v>41931</v>
      </c>
      <c r="G1105">
        <v>22</v>
      </c>
      <c r="H1105">
        <v>0</v>
      </c>
      <c r="I1105">
        <v>0</v>
      </c>
    </row>
    <row r="1106" spans="1:9">
      <c r="A1106" t="s">
        <v>14</v>
      </c>
      <c r="B1106" t="s">
        <v>22</v>
      </c>
      <c r="C1106" t="s">
        <v>16</v>
      </c>
      <c r="D1106" t="s">
        <v>35</v>
      </c>
      <c r="E1106" t="s">
        <v>27</v>
      </c>
      <c r="F1106" s="1">
        <v>41931</v>
      </c>
      <c r="G1106">
        <v>22</v>
      </c>
      <c r="H1106">
        <v>0</v>
      </c>
      <c r="I1106">
        <v>0</v>
      </c>
    </row>
    <row r="1107" spans="1:9">
      <c r="A1107" t="s">
        <v>14</v>
      </c>
      <c r="B1107" t="s">
        <v>22</v>
      </c>
      <c r="C1107" t="s">
        <v>16</v>
      </c>
      <c r="D1107" t="s">
        <v>35</v>
      </c>
      <c r="E1107" t="s">
        <v>27</v>
      </c>
      <c r="F1107" s="1">
        <v>41931</v>
      </c>
      <c r="G1107">
        <v>22</v>
      </c>
      <c r="H1107">
        <v>0</v>
      </c>
      <c r="I1107">
        <v>0</v>
      </c>
    </row>
    <row r="1108" spans="1:9">
      <c r="A1108" t="s">
        <v>14</v>
      </c>
      <c r="B1108" t="s">
        <v>22</v>
      </c>
      <c r="C1108" t="s">
        <v>16</v>
      </c>
      <c r="D1108" t="s">
        <v>35</v>
      </c>
      <c r="E1108" t="s">
        <v>27</v>
      </c>
      <c r="F1108" s="1">
        <v>41931</v>
      </c>
      <c r="G1108">
        <v>22</v>
      </c>
      <c r="H1108">
        <v>0</v>
      </c>
      <c r="I1108">
        <v>0</v>
      </c>
    </row>
    <row r="1109" spans="1:9">
      <c r="A1109" t="s">
        <v>14</v>
      </c>
      <c r="B1109" t="s">
        <v>22</v>
      </c>
      <c r="C1109" t="s">
        <v>16</v>
      </c>
      <c r="D1109" t="s">
        <v>35</v>
      </c>
      <c r="E1109" t="s">
        <v>27</v>
      </c>
      <c r="F1109" s="1">
        <v>41931</v>
      </c>
      <c r="G1109">
        <v>22</v>
      </c>
      <c r="H1109">
        <v>0</v>
      </c>
      <c r="I1109">
        <v>0</v>
      </c>
    </row>
    <row r="1110" spans="1:9">
      <c r="A1110" t="s">
        <v>14</v>
      </c>
      <c r="B1110" t="s">
        <v>22</v>
      </c>
      <c r="C1110" t="s">
        <v>16</v>
      </c>
      <c r="D1110" t="s">
        <v>35</v>
      </c>
      <c r="E1110" t="s">
        <v>27</v>
      </c>
      <c r="F1110" s="1">
        <v>41931</v>
      </c>
      <c r="G1110">
        <v>22</v>
      </c>
      <c r="H1110">
        <v>0</v>
      </c>
      <c r="I1110">
        <v>0</v>
      </c>
    </row>
    <row r="1111" spans="1:9">
      <c r="A1111" t="s">
        <v>14</v>
      </c>
      <c r="B1111" t="s">
        <v>22</v>
      </c>
      <c r="C1111" t="s">
        <v>16</v>
      </c>
      <c r="D1111" t="s">
        <v>35</v>
      </c>
      <c r="E1111" t="s">
        <v>27</v>
      </c>
      <c r="F1111" s="1">
        <v>41931</v>
      </c>
      <c r="G1111">
        <v>22</v>
      </c>
      <c r="H1111">
        <v>0</v>
      </c>
      <c r="I1111">
        <v>0</v>
      </c>
    </row>
    <row r="1112" spans="1:9">
      <c r="A1112" t="s">
        <v>14</v>
      </c>
      <c r="B1112" t="s">
        <v>22</v>
      </c>
      <c r="C1112" t="s">
        <v>16</v>
      </c>
      <c r="D1112" t="s">
        <v>35</v>
      </c>
      <c r="E1112" t="s">
        <v>27</v>
      </c>
      <c r="F1112" s="1">
        <v>41931</v>
      </c>
      <c r="G1112">
        <v>22</v>
      </c>
      <c r="H1112">
        <v>0</v>
      </c>
      <c r="I1112">
        <v>0</v>
      </c>
    </row>
    <row r="1113" spans="1:9">
      <c r="A1113" t="s">
        <v>14</v>
      </c>
      <c r="B1113" t="s">
        <v>22</v>
      </c>
      <c r="C1113" t="s">
        <v>16</v>
      </c>
      <c r="D1113" t="s">
        <v>35</v>
      </c>
      <c r="E1113" t="s">
        <v>27</v>
      </c>
      <c r="F1113" s="1">
        <v>41931</v>
      </c>
      <c r="G1113">
        <v>22</v>
      </c>
      <c r="H1113">
        <v>0</v>
      </c>
      <c r="I1113">
        <v>0</v>
      </c>
    </row>
    <row r="1114" spans="1:9">
      <c r="A1114" t="s">
        <v>14</v>
      </c>
      <c r="B1114" t="s">
        <v>22</v>
      </c>
      <c r="C1114" t="s">
        <v>16</v>
      </c>
      <c r="D1114" t="s">
        <v>35</v>
      </c>
      <c r="E1114" t="s">
        <v>27</v>
      </c>
      <c r="F1114" s="1">
        <v>41931</v>
      </c>
      <c r="G1114">
        <v>29</v>
      </c>
      <c r="H1114">
        <v>0</v>
      </c>
      <c r="I1114">
        <v>0</v>
      </c>
    </row>
    <row r="1115" spans="1:9">
      <c r="A1115" t="s">
        <v>14</v>
      </c>
      <c r="B1115" t="s">
        <v>22</v>
      </c>
      <c r="C1115" t="s">
        <v>16</v>
      </c>
      <c r="D1115" t="s">
        <v>35</v>
      </c>
      <c r="E1115" t="s">
        <v>27</v>
      </c>
      <c r="F1115" s="1">
        <v>41931</v>
      </c>
      <c r="G1115">
        <v>29</v>
      </c>
      <c r="H1115">
        <v>0</v>
      </c>
      <c r="I1115">
        <v>0</v>
      </c>
    </row>
    <row r="1116" spans="1:9">
      <c r="A1116" t="s">
        <v>14</v>
      </c>
      <c r="B1116" t="s">
        <v>22</v>
      </c>
      <c r="C1116" t="s">
        <v>16</v>
      </c>
      <c r="D1116" t="s">
        <v>35</v>
      </c>
      <c r="E1116" t="s">
        <v>27</v>
      </c>
      <c r="F1116" s="1">
        <v>41931</v>
      </c>
      <c r="G1116">
        <v>29</v>
      </c>
      <c r="H1116">
        <v>0</v>
      </c>
      <c r="I1116">
        <v>0</v>
      </c>
    </row>
    <row r="1117" spans="1:9">
      <c r="A1117" t="s">
        <v>14</v>
      </c>
      <c r="B1117" t="s">
        <v>22</v>
      </c>
      <c r="C1117" t="s">
        <v>16</v>
      </c>
      <c r="D1117" t="s">
        <v>35</v>
      </c>
      <c r="E1117" t="s">
        <v>27</v>
      </c>
      <c r="F1117" s="1">
        <v>41931</v>
      </c>
      <c r="G1117">
        <v>29</v>
      </c>
      <c r="H1117">
        <v>0</v>
      </c>
      <c r="I1117">
        <v>0</v>
      </c>
    </row>
    <row r="1118" spans="1:9">
      <c r="A1118" t="s">
        <v>14</v>
      </c>
      <c r="B1118" t="s">
        <v>22</v>
      </c>
      <c r="C1118" t="s">
        <v>16</v>
      </c>
      <c r="D1118" t="s">
        <v>35</v>
      </c>
      <c r="E1118" t="s">
        <v>27</v>
      </c>
      <c r="F1118" s="1">
        <v>41931</v>
      </c>
      <c r="G1118">
        <v>29</v>
      </c>
      <c r="H1118">
        <v>0</v>
      </c>
      <c r="I1118">
        <v>0</v>
      </c>
    </row>
    <row r="1119" spans="1:9">
      <c r="A1119" t="s">
        <v>14</v>
      </c>
      <c r="B1119" t="s">
        <v>22</v>
      </c>
      <c r="C1119" t="s">
        <v>16</v>
      </c>
      <c r="D1119" t="s">
        <v>35</v>
      </c>
      <c r="E1119" t="s">
        <v>27</v>
      </c>
      <c r="F1119" s="1">
        <v>41931</v>
      </c>
      <c r="G1119">
        <v>29</v>
      </c>
      <c r="H1119">
        <v>0</v>
      </c>
      <c r="I1119">
        <v>0</v>
      </c>
    </row>
    <row r="1120" spans="1:9">
      <c r="A1120" t="s">
        <v>14</v>
      </c>
      <c r="B1120" t="s">
        <v>22</v>
      </c>
      <c r="C1120" t="s">
        <v>16</v>
      </c>
      <c r="D1120" t="s">
        <v>35</v>
      </c>
      <c r="E1120" t="s">
        <v>27</v>
      </c>
      <c r="F1120" s="1">
        <v>41931</v>
      </c>
      <c r="G1120">
        <v>29</v>
      </c>
      <c r="H1120">
        <v>0</v>
      </c>
      <c r="I1120">
        <v>0</v>
      </c>
    </row>
    <row r="1121" spans="1:9">
      <c r="A1121" t="s">
        <v>14</v>
      </c>
      <c r="B1121" t="s">
        <v>22</v>
      </c>
      <c r="C1121" t="s">
        <v>16</v>
      </c>
      <c r="D1121" t="s">
        <v>35</v>
      </c>
      <c r="E1121" t="s">
        <v>27</v>
      </c>
      <c r="F1121" s="1">
        <v>41931</v>
      </c>
      <c r="G1121">
        <v>29</v>
      </c>
      <c r="H1121">
        <v>0</v>
      </c>
      <c r="I1121">
        <v>0</v>
      </c>
    </row>
    <row r="1122" spans="1:9">
      <c r="A1122" t="s">
        <v>14</v>
      </c>
      <c r="B1122" t="s">
        <v>22</v>
      </c>
      <c r="C1122" t="s">
        <v>16</v>
      </c>
      <c r="D1122" t="s">
        <v>55</v>
      </c>
      <c r="E1122" t="s">
        <v>27</v>
      </c>
      <c r="F1122" s="1">
        <v>41932</v>
      </c>
      <c r="G1122">
        <v>28</v>
      </c>
      <c r="H1122">
        <v>0</v>
      </c>
      <c r="I1122">
        <v>0</v>
      </c>
    </row>
    <row r="1123" spans="1:9">
      <c r="A1123" t="s">
        <v>14</v>
      </c>
      <c r="B1123" t="s">
        <v>22</v>
      </c>
      <c r="C1123" t="s">
        <v>16</v>
      </c>
      <c r="D1123" t="s">
        <v>55</v>
      </c>
      <c r="E1123" t="s">
        <v>27</v>
      </c>
      <c r="F1123" s="1">
        <v>41932</v>
      </c>
      <c r="G1123">
        <v>28</v>
      </c>
      <c r="H1123">
        <v>0</v>
      </c>
      <c r="I1123">
        <v>0</v>
      </c>
    </row>
    <row r="1124" spans="1:9">
      <c r="A1124" t="s">
        <v>14</v>
      </c>
      <c r="B1124" t="s">
        <v>22</v>
      </c>
      <c r="C1124" t="s">
        <v>16</v>
      </c>
      <c r="D1124" t="s">
        <v>55</v>
      </c>
      <c r="E1124" t="s">
        <v>27</v>
      </c>
      <c r="F1124" s="1">
        <v>41932</v>
      </c>
      <c r="G1124">
        <v>28</v>
      </c>
      <c r="H1124">
        <v>0</v>
      </c>
      <c r="I1124">
        <v>0</v>
      </c>
    </row>
    <row r="1125" spans="1:9">
      <c r="A1125" t="s">
        <v>14</v>
      </c>
      <c r="B1125" t="s">
        <v>22</v>
      </c>
      <c r="C1125" t="s">
        <v>16</v>
      </c>
      <c r="D1125" t="s">
        <v>55</v>
      </c>
      <c r="E1125" t="s">
        <v>27</v>
      </c>
      <c r="F1125" s="1">
        <v>41932</v>
      </c>
      <c r="G1125">
        <v>28</v>
      </c>
      <c r="H1125">
        <v>0</v>
      </c>
      <c r="I1125">
        <v>0</v>
      </c>
    </row>
    <row r="1126" spans="1:9">
      <c r="A1126" t="s">
        <v>14</v>
      </c>
      <c r="B1126" t="s">
        <v>22</v>
      </c>
      <c r="C1126" t="s">
        <v>16</v>
      </c>
      <c r="D1126" t="s">
        <v>55</v>
      </c>
      <c r="E1126" t="s">
        <v>27</v>
      </c>
      <c r="F1126" s="1">
        <v>41932</v>
      </c>
      <c r="G1126">
        <v>28</v>
      </c>
      <c r="H1126">
        <v>0</v>
      </c>
      <c r="I1126">
        <v>0</v>
      </c>
    </row>
    <row r="1127" spans="1:9">
      <c r="A1127" t="s">
        <v>14</v>
      </c>
      <c r="B1127" t="s">
        <v>22</v>
      </c>
      <c r="C1127" t="s">
        <v>16</v>
      </c>
      <c r="D1127" t="s">
        <v>55</v>
      </c>
      <c r="E1127" t="s">
        <v>27</v>
      </c>
      <c r="F1127" s="1">
        <v>41932</v>
      </c>
      <c r="G1127">
        <v>28</v>
      </c>
      <c r="H1127">
        <v>0</v>
      </c>
      <c r="I1127">
        <v>0</v>
      </c>
    </row>
    <row r="1128" spans="1:9">
      <c r="A1128" t="s">
        <v>14</v>
      </c>
      <c r="B1128" t="s">
        <v>22</v>
      </c>
      <c r="C1128" t="s">
        <v>16</v>
      </c>
      <c r="D1128" t="s">
        <v>55</v>
      </c>
      <c r="E1128" t="s">
        <v>27</v>
      </c>
      <c r="F1128" s="1">
        <v>41932</v>
      </c>
      <c r="G1128">
        <v>28</v>
      </c>
      <c r="H1128">
        <v>0</v>
      </c>
      <c r="I1128">
        <v>0</v>
      </c>
    </row>
    <row r="1129" spans="1:9">
      <c r="A1129" t="s">
        <v>14</v>
      </c>
      <c r="B1129" t="s">
        <v>22</v>
      </c>
      <c r="C1129" t="s">
        <v>16</v>
      </c>
      <c r="D1129" t="s">
        <v>55</v>
      </c>
      <c r="E1129" t="s">
        <v>27</v>
      </c>
      <c r="F1129" s="1">
        <v>41932</v>
      </c>
      <c r="G1129">
        <v>28</v>
      </c>
      <c r="H1129">
        <v>0</v>
      </c>
      <c r="I1129">
        <v>0</v>
      </c>
    </row>
    <row r="1130" spans="1:9">
      <c r="A1130" t="s">
        <v>14</v>
      </c>
      <c r="B1130" t="s">
        <v>22</v>
      </c>
      <c r="C1130" t="s">
        <v>16</v>
      </c>
      <c r="D1130" t="s">
        <v>55</v>
      </c>
      <c r="E1130" t="s">
        <v>27</v>
      </c>
      <c r="F1130" s="1">
        <v>41932</v>
      </c>
      <c r="G1130">
        <v>28</v>
      </c>
      <c r="H1130">
        <v>0</v>
      </c>
      <c r="I1130">
        <v>0</v>
      </c>
    </row>
    <row r="1131" spans="1:9">
      <c r="A1131" t="s">
        <v>14</v>
      </c>
      <c r="B1131" t="s">
        <v>22</v>
      </c>
      <c r="C1131" t="s">
        <v>16</v>
      </c>
      <c r="D1131" t="s">
        <v>55</v>
      </c>
      <c r="E1131" t="s">
        <v>27</v>
      </c>
      <c r="F1131" s="1">
        <v>41932</v>
      </c>
      <c r="G1131">
        <v>22</v>
      </c>
      <c r="H1131">
        <v>0</v>
      </c>
      <c r="I1131">
        <v>0</v>
      </c>
    </row>
    <row r="1132" spans="1:9">
      <c r="A1132" t="s">
        <v>14</v>
      </c>
      <c r="B1132" t="s">
        <v>22</v>
      </c>
      <c r="C1132" t="s">
        <v>16</v>
      </c>
      <c r="D1132" t="s">
        <v>55</v>
      </c>
      <c r="E1132" t="s">
        <v>27</v>
      </c>
      <c r="F1132" s="1">
        <v>41932</v>
      </c>
      <c r="G1132">
        <v>22</v>
      </c>
      <c r="H1132">
        <v>0</v>
      </c>
      <c r="I1132">
        <v>0</v>
      </c>
    </row>
    <row r="1133" spans="1:9">
      <c r="A1133" t="s">
        <v>14</v>
      </c>
      <c r="B1133" t="s">
        <v>22</v>
      </c>
      <c r="C1133" t="s">
        <v>16</v>
      </c>
      <c r="D1133" t="s">
        <v>55</v>
      </c>
      <c r="E1133" t="s">
        <v>27</v>
      </c>
      <c r="F1133" s="1">
        <v>41932</v>
      </c>
      <c r="G1133">
        <v>22</v>
      </c>
      <c r="H1133">
        <v>0</v>
      </c>
      <c r="I1133">
        <v>0</v>
      </c>
    </row>
    <row r="1134" spans="1:9">
      <c r="A1134" t="s">
        <v>14</v>
      </c>
      <c r="B1134" t="s">
        <v>22</v>
      </c>
      <c r="C1134" t="s">
        <v>16</v>
      </c>
      <c r="D1134" t="s">
        <v>55</v>
      </c>
      <c r="E1134" t="s">
        <v>27</v>
      </c>
      <c r="F1134" s="1">
        <v>41932</v>
      </c>
      <c r="G1134">
        <v>22</v>
      </c>
      <c r="H1134">
        <v>0</v>
      </c>
      <c r="I1134">
        <v>0</v>
      </c>
    </row>
    <row r="1135" spans="1:9">
      <c r="A1135" t="s">
        <v>14</v>
      </c>
      <c r="B1135" t="s">
        <v>22</v>
      </c>
      <c r="C1135" t="s">
        <v>16</v>
      </c>
      <c r="D1135" t="s">
        <v>55</v>
      </c>
      <c r="E1135" t="s">
        <v>27</v>
      </c>
      <c r="F1135" s="1">
        <v>41932</v>
      </c>
      <c r="G1135">
        <v>22</v>
      </c>
      <c r="H1135">
        <v>0</v>
      </c>
      <c r="I1135">
        <v>0</v>
      </c>
    </row>
    <row r="1136" spans="1:9">
      <c r="A1136" t="s">
        <v>14</v>
      </c>
      <c r="B1136" t="s">
        <v>22</v>
      </c>
      <c r="C1136" t="s">
        <v>16</v>
      </c>
      <c r="D1136" t="s">
        <v>55</v>
      </c>
      <c r="E1136" t="s">
        <v>27</v>
      </c>
      <c r="F1136" s="1">
        <v>41932</v>
      </c>
      <c r="G1136">
        <v>22</v>
      </c>
      <c r="H1136">
        <v>0</v>
      </c>
      <c r="I1136">
        <v>0</v>
      </c>
    </row>
    <row r="1137" spans="1:9">
      <c r="A1137" t="s">
        <v>14</v>
      </c>
      <c r="B1137" t="s">
        <v>22</v>
      </c>
      <c r="C1137" t="s">
        <v>16</v>
      </c>
      <c r="D1137" t="s">
        <v>55</v>
      </c>
      <c r="E1137" t="s">
        <v>27</v>
      </c>
      <c r="F1137" s="1">
        <v>41932</v>
      </c>
      <c r="G1137">
        <v>22</v>
      </c>
      <c r="H1137">
        <v>0</v>
      </c>
      <c r="I1137">
        <v>0</v>
      </c>
    </row>
    <row r="1138" spans="1:9">
      <c r="A1138" t="s">
        <v>14</v>
      </c>
      <c r="B1138" t="s">
        <v>22</v>
      </c>
      <c r="C1138" t="s">
        <v>16</v>
      </c>
      <c r="D1138" t="s">
        <v>55</v>
      </c>
      <c r="E1138" t="s">
        <v>27</v>
      </c>
      <c r="F1138" s="1">
        <v>41932</v>
      </c>
      <c r="G1138">
        <v>22</v>
      </c>
      <c r="H1138">
        <v>0</v>
      </c>
      <c r="I1138">
        <v>0</v>
      </c>
    </row>
    <row r="1139" spans="1:9">
      <c r="A1139" t="s">
        <v>14</v>
      </c>
      <c r="B1139" t="s">
        <v>22</v>
      </c>
      <c r="C1139" t="s">
        <v>16</v>
      </c>
      <c r="D1139" t="s">
        <v>55</v>
      </c>
      <c r="E1139" t="s">
        <v>27</v>
      </c>
      <c r="F1139" s="1">
        <v>41932</v>
      </c>
      <c r="G1139">
        <v>22</v>
      </c>
      <c r="H1139">
        <v>0</v>
      </c>
      <c r="I1139">
        <v>0</v>
      </c>
    </row>
    <row r="1140" spans="1:9">
      <c r="A1140" t="s">
        <v>14</v>
      </c>
      <c r="B1140" t="s">
        <v>22</v>
      </c>
      <c r="C1140" t="s">
        <v>16</v>
      </c>
      <c r="D1140" t="s">
        <v>55</v>
      </c>
      <c r="E1140" t="s">
        <v>27</v>
      </c>
      <c r="F1140" s="1">
        <v>41932</v>
      </c>
      <c r="G1140">
        <v>23</v>
      </c>
      <c r="H1140">
        <v>0</v>
      </c>
      <c r="I1140">
        <v>0</v>
      </c>
    </row>
    <row r="1141" spans="1:9">
      <c r="A1141" t="s">
        <v>14</v>
      </c>
      <c r="B1141" t="s">
        <v>22</v>
      </c>
      <c r="C1141" t="s">
        <v>16</v>
      </c>
      <c r="D1141" t="s">
        <v>55</v>
      </c>
      <c r="E1141" t="s">
        <v>27</v>
      </c>
      <c r="F1141" s="1">
        <v>41932</v>
      </c>
      <c r="G1141">
        <v>23</v>
      </c>
      <c r="H1141">
        <v>0</v>
      </c>
      <c r="I1141">
        <v>0</v>
      </c>
    </row>
    <row r="1142" spans="1:9">
      <c r="A1142" t="s">
        <v>14</v>
      </c>
      <c r="B1142" t="s">
        <v>22</v>
      </c>
      <c r="C1142" t="s">
        <v>16</v>
      </c>
      <c r="D1142" t="s">
        <v>55</v>
      </c>
      <c r="E1142" t="s">
        <v>27</v>
      </c>
      <c r="F1142" s="1">
        <v>41932</v>
      </c>
      <c r="G1142">
        <v>23</v>
      </c>
      <c r="H1142">
        <v>0</v>
      </c>
      <c r="I1142">
        <v>0</v>
      </c>
    </row>
    <row r="1143" spans="1:9">
      <c r="A1143" t="s">
        <v>14</v>
      </c>
      <c r="B1143" t="s">
        <v>22</v>
      </c>
      <c r="C1143" t="s">
        <v>16</v>
      </c>
      <c r="D1143" t="s">
        <v>55</v>
      </c>
      <c r="E1143" t="s">
        <v>27</v>
      </c>
      <c r="F1143" s="1">
        <v>41932</v>
      </c>
      <c r="G1143">
        <v>23</v>
      </c>
      <c r="H1143">
        <v>0</v>
      </c>
      <c r="I1143">
        <v>0</v>
      </c>
    </row>
    <row r="1144" spans="1:9">
      <c r="A1144" t="s">
        <v>14</v>
      </c>
      <c r="B1144" t="s">
        <v>22</v>
      </c>
      <c r="C1144" t="s">
        <v>16</v>
      </c>
      <c r="D1144" t="s">
        <v>55</v>
      </c>
      <c r="E1144" t="s">
        <v>27</v>
      </c>
      <c r="F1144" s="1">
        <v>41932</v>
      </c>
      <c r="G1144">
        <v>23</v>
      </c>
      <c r="H1144">
        <v>0</v>
      </c>
      <c r="I1144">
        <v>0</v>
      </c>
    </row>
    <row r="1145" spans="1:9">
      <c r="A1145" t="s">
        <v>14</v>
      </c>
      <c r="B1145" t="s">
        <v>22</v>
      </c>
      <c r="C1145" t="s">
        <v>16</v>
      </c>
      <c r="D1145" t="s">
        <v>55</v>
      </c>
      <c r="E1145" t="s">
        <v>27</v>
      </c>
      <c r="F1145" s="1">
        <v>41932</v>
      </c>
      <c r="G1145">
        <v>24</v>
      </c>
      <c r="H1145">
        <v>0</v>
      </c>
      <c r="I1145">
        <v>0</v>
      </c>
    </row>
    <row r="1146" spans="1:9">
      <c r="A1146" t="s">
        <v>14</v>
      </c>
      <c r="B1146" t="s">
        <v>22</v>
      </c>
      <c r="C1146" t="s">
        <v>16</v>
      </c>
      <c r="D1146" t="s">
        <v>55</v>
      </c>
      <c r="E1146" t="s">
        <v>27</v>
      </c>
      <c r="F1146" s="1">
        <v>41932</v>
      </c>
      <c r="G1146">
        <v>24</v>
      </c>
      <c r="H1146">
        <v>0</v>
      </c>
      <c r="I1146">
        <v>0</v>
      </c>
    </row>
    <row r="1147" spans="1:9">
      <c r="A1147" t="s">
        <v>14</v>
      </c>
      <c r="B1147" t="s">
        <v>22</v>
      </c>
      <c r="C1147" t="s">
        <v>16</v>
      </c>
      <c r="D1147" t="s">
        <v>55</v>
      </c>
      <c r="E1147" t="s">
        <v>27</v>
      </c>
      <c r="F1147" s="1">
        <v>41932</v>
      </c>
      <c r="G1147">
        <v>24</v>
      </c>
      <c r="H1147">
        <v>0</v>
      </c>
      <c r="I1147">
        <v>0</v>
      </c>
    </row>
    <row r="1148" spans="1:9">
      <c r="A1148" t="s">
        <v>14</v>
      </c>
      <c r="B1148" t="s">
        <v>22</v>
      </c>
      <c r="C1148" t="s">
        <v>16</v>
      </c>
      <c r="D1148" t="s">
        <v>55</v>
      </c>
      <c r="E1148" t="s">
        <v>27</v>
      </c>
      <c r="F1148" s="1">
        <v>41932</v>
      </c>
      <c r="G1148">
        <v>24</v>
      </c>
      <c r="H1148">
        <v>0</v>
      </c>
      <c r="I1148">
        <v>0</v>
      </c>
    </row>
    <row r="1149" spans="1:9">
      <c r="A1149" t="s">
        <v>14</v>
      </c>
      <c r="B1149" t="s">
        <v>22</v>
      </c>
      <c r="C1149" t="s">
        <v>16</v>
      </c>
      <c r="D1149" t="s">
        <v>55</v>
      </c>
      <c r="E1149" t="s">
        <v>27</v>
      </c>
      <c r="F1149" s="1">
        <v>41932</v>
      </c>
      <c r="G1149">
        <v>24</v>
      </c>
      <c r="H1149">
        <v>0</v>
      </c>
      <c r="I1149">
        <v>0</v>
      </c>
    </row>
    <row r="1150" spans="1:9">
      <c r="A1150" t="s">
        <v>14</v>
      </c>
      <c r="B1150" t="s">
        <v>22</v>
      </c>
      <c r="C1150" t="s">
        <v>16</v>
      </c>
      <c r="D1150" t="s">
        <v>55</v>
      </c>
      <c r="E1150" t="s">
        <v>27</v>
      </c>
      <c r="F1150" s="1">
        <v>41932</v>
      </c>
      <c r="G1150">
        <v>24</v>
      </c>
      <c r="H1150">
        <v>0</v>
      </c>
      <c r="I1150">
        <v>0</v>
      </c>
    </row>
    <row r="1151" spans="1:9">
      <c r="A1151" t="s">
        <v>14</v>
      </c>
      <c r="B1151" t="s">
        <v>22</v>
      </c>
      <c r="C1151" t="s">
        <v>16</v>
      </c>
      <c r="D1151" t="s">
        <v>55</v>
      </c>
      <c r="E1151" t="s">
        <v>27</v>
      </c>
      <c r="F1151" s="1">
        <v>41932</v>
      </c>
      <c r="G1151">
        <v>24</v>
      </c>
      <c r="H1151">
        <v>0</v>
      </c>
      <c r="I1151">
        <v>0</v>
      </c>
    </row>
    <row r="1152" spans="1:9">
      <c r="A1152" t="s">
        <v>14</v>
      </c>
      <c r="B1152" t="s">
        <v>22</v>
      </c>
      <c r="C1152" t="s">
        <v>16</v>
      </c>
      <c r="D1152" t="s">
        <v>55</v>
      </c>
      <c r="E1152" t="s">
        <v>27</v>
      </c>
      <c r="F1152" s="1">
        <v>41932</v>
      </c>
      <c r="G1152">
        <v>24</v>
      </c>
      <c r="H1152">
        <v>0</v>
      </c>
      <c r="I1152">
        <v>0</v>
      </c>
    </row>
    <row r="1153" spans="1:9">
      <c r="A1153" t="s">
        <v>14</v>
      </c>
      <c r="B1153" t="s">
        <v>22</v>
      </c>
      <c r="C1153" t="s">
        <v>16</v>
      </c>
      <c r="D1153" t="s">
        <v>55</v>
      </c>
      <c r="E1153" t="s">
        <v>27</v>
      </c>
      <c r="F1153" s="1">
        <v>41932</v>
      </c>
      <c r="G1153">
        <v>24</v>
      </c>
      <c r="H1153">
        <v>0</v>
      </c>
      <c r="I1153">
        <v>0</v>
      </c>
    </row>
    <row r="1154" spans="1:9">
      <c r="A1154" t="s">
        <v>14</v>
      </c>
      <c r="B1154" t="s">
        <v>22</v>
      </c>
      <c r="C1154" t="s">
        <v>16</v>
      </c>
      <c r="D1154" t="s">
        <v>55</v>
      </c>
      <c r="E1154" t="s">
        <v>27</v>
      </c>
      <c r="F1154" s="1">
        <v>41932</v>
      </c>
      <c r="G1154">
        <v>23</v>
      </c>
      <c r="H1154">
        <v>0</v>
      </c>
      <c r="I1154">
        <v>0</v>
      </c>
    </row>
    <row r="1155" spans="1:9">
      <c r="A1155" t="s">
        <v>14</v>
      </c>
      <c r="B1155" t="s">
        <v>22</v>
      </c>
      <c r="C1155" t="s">
        <v>16</v>
      </c>
      <c r="D1155" t="s">
        <v>55</v>
      </c>
      <c r="E1155" t="s">
        <v>27</v>
      </c>
      <c r="F1155" s="1">
        <v>41932</v>
      </c>
      <c r="G1155">
        <v>23</v>
      </c>
      <c r="H1155">
        <v>0</v>
      </c>
      <c r="I1155">
        <v>0</v>
      </c>
    </row>
    <row r="1156" spans="1:9">
      <c r="A1156" t="s">
        <v>14</v>
      </c>
      <c r="B1156" t="s">
        <v>22</v>
      </c>
      <c r="C1156" t="s">
        <v>16</v>
      </c>
      <c r="D1156" t="s">
        <v>55</v>
      </c>
      <c r="E1156" t="s">
        <v>27</v>
      </c>
      <c r="F1156" s="1">
        <v>41932</v>
      </c>
      <c r="G1156">
        <v>23</v>
      </c>
      <c r="H1156">
        <v>0</v>
      </c>
      <c r="I1156">
        <v>0</v>
      </c>
    </row>
    <row r="1157" spans="1:9">
      <c r="A1157" t="s">
        <v>14</v>
      </c>
      <c r="B1157" t="s">
        <v>22</v>
      </c>
      <c r="C1157" t="s">
        <v>16</v>
      </c>
      <c r="D1157" t="s">
        <v>55</v>
      </c>
      <c r="E1157" t="s">
        <v>27</v>
      </c>
      <c r="F1157" s="1">
        <v>41933</v>
      </c>
      <c r="G1157">
        <v>25</v>
      </c>
      <c r="H1157">
        <v>0</v>
      </c>
      <c r="I1157">
        <v>0</v>
      </c>
    </row>
    <row r="1158" spans="1:9">
      <c r="A1158" t="s">
        <v>14</v>
      </c>
      <c r="B1158" t="s">
        <v>22</v>
      </c>
      <c r="C1158" t="s">
        <v>16</v>
      </c>
      <c r="D1158" t="s">
        <v>55</v>
      </c>
      <c r="E1158" t="s">
        <v>27</v>
      </c>
      <c r="F1158" s="1">
        <v>41933</v>
      </c>
      <c r="G1158">
        <v>25</v>
      </c>
      <c r="H1158">
        <v>0</v>
      </c>
      <c r="I1158">
        <v>0</v>
      </c>
    </row>
    <row r="1159" spans="1:9">
      <c r="A1159" t="s">
        <v>14</v>
      </c>
      <c r="B1159" t="s">
        <v>22</v>
      </c>
      <c r="C1159" t="s">
        <v>16</v>
      </c>
      <c r="D1159" t="s">
        <v>55</v>
      </c>
      <c r="E1159" t="s">
        <v>27</v>
      </c>
      <c r="F1159" s="1">
        <v>41933</v>
      </c>
      <c r="G1159">
        <v>25</v>
      </c>
      <c r="H1159">
        <v>0</v>
      </c>
      <c r="I1159">
        <v>0</v>
      </c>
    </row>
    <row r="1160" spans="1:9">
      <c r="A1160" t="s">
        <v>14</v>
      </c>
      <c r="B1160" t="s">
        <v>22</v>
      </c>
      <c r="C1160" t="s">
        <v>16</v>
      </c>
      <c r="D1160" t="s">
        <v>55</v>
      </c>
      <c r="E1160" t="s">
        <v>27</v>
      </c>
      <c r="F1160" s="1">
        <v>41933</v>
      </c>
      <c r="G1160">
        <v>25</v>
      </c>
      <c r="H1160">
        <v>0</v>
      </c>
      <c r="I1160">
        <v>0</v>
      </c>
    </row>
    <row r="1161" spans="1:9">
      <c r="A1161" t="s">
        <v>14</v>
      </c>
      <c r="B1161" t="s">
        <v>22</v>
      </c>
      <c r="C1161" t="s">
        <v>16</v>
      </c>
      <c r="D1161" t="s">
        <v>55</v>
      </c>
      <c r="E1161" t="s">
        <v>27</v>
      </c>
      <c r="F1161" s="1">
        <v>41933</v>
      </c>
      <c r="G1161">
        <v>25</v>
      </c>
      <c r="H1161">
        <v>0</v>
      </c>
      <c r="I1161">
        <v>0</v>
      </c>
    </row>
    <row r="1162" spans="1:9">
      <c r="A1162" t="s">
        <v>14</v>
      </c>
      <c r="B1162" t="s">
        <v>22</v>
      </c>
      <c r="C1162" t="s">
        <v>16</v>
      </c>
      <c r="D1162" t="s">
        <v>55</v>
      </c>
      <c r="E1162" t="s">
        <v>27</v>
      </c>
      <c r="F1162" s="1">
        <v>41933</v>
      </c>
      <c r="G1162">
        <v>25</v>
      </c>
      <c r="H1162">
        <v>0</v>
      </c>
      <c r="I1162">
        <v>0</v>
      </c>
    </row>
    <row r="1163" spans="1:9">
      <c r="A1163" t="s">
        <v>14</v>
      </c>
      <c r="B1163" t="s">
        <v>22</v>
      </c>
      <c r="C1163" t="s">
        <v>16</v>
      </c>
      <c r="D1163" t="s">
        <v>55</v>
      </c>
      <c r="E1163" t="s">
        <v>27</v>
      </c>
      <c r="F1163" s="1">
        <v>41933</v>
      </c>
      <c r="G1163">
        <v>25</v>
      </c>
      <c r="H1163">
        <v>0</v>
      </c>
      <c r="I1163">
        <v>0</v>
      </c>
    </row>
    <row r="1164" spans="1:9">
      <c r="A1164" t="s">
        <v>14</v>
      </c>
      <c r="B1164" t="s">
        <v>22</v>
      </c>
      <c r="C1164" t="s">
        <v>16</v>
      </c>
      <c r="D1164" t="s">
        <v>55</v>
      </c>
      <c r="E1164" t="s">
        <v>27</v>
      </c>
      <c r="F1164" s="1">
        <v>41933</v>
      </c>
      <c r="G1164">
        <v>25</v>
      </c>
      <c r="H1164">
        <v>0</v>
      </c>
      <c r="I1164">
        <v>0</v>
      </c>
    </row>
    <row r="1165" spans="1:9">
      <c r="A1165" t="s">
        <v>14</v>
      </c>
      <c r="B1165" t="s">
        <v>22</v>
      </c>
      <c r="C1165" t="s">
        <v>16</v>
      </c>
      <c r="D1165" t="s">
        <v>55</v>
      </c>
      <c r="E1165" t="s">
        <v>27</v>
      </c>
      <c r="F1165" s="1">
        <v>41933</v>
      </c>
      <c r="G1165">
        <v>23</v>
      </c>
      <c r="H1165">
        <v>0</v>
      </c>
      <c r="I1165">
        <v>0</v>
      </c>
    </row>
    <row r="1166" spans="1:9">
      <c r="A1166" t="s">
        <v>14</v>
      </c>
      <c r="B1166" t="s">
        <v>22</v>
      </c>
      <c r="C1166" t="s">
        <v>16</v>
      </c>
      <c r="D1166" t="s">
        <v>55</v>
      </c>
      <c r="E1166" t="s">
        <v>27</v>
      </c>
      <c r="F1166" s="1">
        <v>41933</v>
      </c>
      <c r="G1166">
        <v>23</v>
      </c>
      <c r="H1166">
        <v>0</v>
      </c>
      <c r="I1166">
        <v>0</v>
      </c>
    </row>
    <row r="1167" spans="1:9">
      <c r="A1167" t="s">
        <v>14</v>
      </c>
      <c r="B1167" t="s">
        <v>22</v>
      </c>
      <c r="C1167" t="s">
        <v>16</v>
      </c>
      <c r="D1167" t="s">
        <v>55</v>
      </c>
      <c r="E1167" t="s">
        <v>27</v>
      </c>
      <c r="F1167" s="1">
        <v>41933</v>
      </c>
      <c r="G1167">
        <v>23</v>
      </c>
      <c r="H1167">
        <v>0</v>
      </c>
      <c r="I1167">
        <v>0</v>
      </c>
    </row>
    <row r="1168" spans="1:9">
      <c r="A1168" t="s">
        <v>14</v>
      </c>
      <c r="B1168" t="s">
        <v>22</v>
      </c>
      <c r="C1168" t="s">
        <v>16</v>
      </c>
      <c r="D1168" t="s">
        <v>55</v>
      </c>
      <c r="E1168" t="s">
        <v>27</v>
      </c>
      <c r="F1168" s="1">
        <v>41933</v>
      </c>
      <c r="G1168">
        <v>23</v>
      </c>
      <c r="H1168">
        <v>0</v>
      </c>
      <c r="I1168">
        <v>0</v>
      </c>
    </row>
    <row r="1169" spans="1:9">
      <c r="A1169" t="s">
        <v>14</v>
      </c>
      <c r="B1169" t="s">
        <v>22</v>
      </c>
      <c r="C1169" t="s">
        <v>16</v>
      </c>
      <c r="D1169" t="s">
        <v>55</v>
      </c>
      <c r="E1169" t="s">
        <v>27</v>
      </c>
      <c r="F1169" s="1">
        <v>41933</v>
      </c>
      <c r="G1169">
        <v>23</v>
      </c>
      <c r="H1169">
        <v>0</v>
      </c>
      <c r="I1169">
        <v>0</v>
      </c>
    </row>
    <row r="1170" spans="1:9">
      <c r="A1170" t="s">
        <v>14</v>
      </c>
      <c r="B1170" t="s">
        <v>22</v>
      </c>
      <c r="C1170" t="s">
        <v>16</v>
      </c>
      <c r="D1170" t="s">
        <v>55</v>
      </c>
      <c r="E1170" t="s">
        <v>27</v>
      </c>
      <c r="F1170" s="1">
        <v>41933</v>
      </c>
      <c r="G1170">
        <v>23</v>
      </c>
      <c r="H1170">
        <v>0</v>
      </c>
      <c r="I1170">
        <v>0</v>
      </c>
    </row>
    <row r="1171" spans="1:9">
      <c r="A1171" t="s">
        <v>14</v>
      </c>
      <c r="B1171" t="s">
        <v>22</v>
      </c>
      <c r="C1171" t="s">
        <v>16</v>
      </c>
      <c r="D1171" t="s">
        <v>55</v>
      </c>
      <c r="E1171" t="s">
        <v>27</v>
      </c>
      <c r="F1171" s="1">
        <v>41933</v>
      </c>
      <c r="G1171">
        <v>23</v>
      </c>
      <c r="H1171">
        <v>0</v>
      </c>
      <c r="I1171">
        <v>0</v>
      </c>
    </row>
    <row r="1172" spans="1:9">
      <c r="A1172" t="s">
        <v>14</v>
      </c>
      <c r="B1172" t="s">
        <v>22</v>
      </c>
      <c r="C1172" t="s">
        <v>16</v>
      </c>
      <c r="D1172" t="s">
        <v>55</v>
      </c>
      <c r="E1172" t="s">
        <v>27</v>
      </c>
      <c r="F1172" s="1">
        <v>41933</v>
      </c>
      <c r="G1172">
        <v>23</v>
      </c>
      <c r="H1172">
        <v>0</v>
      </c>
      <c r="I1172">
        <v>0</v>
      </c>
    </row>
    <row r="1173" spans="1:9">
      <c r="A1173" t="s">
        <v>14</v>
      </c>
      <c r="B1173" t="s">
        <v>22</v>
      </c>
      <c r="C1173" t="s">
        <v>16</v>
      </c>
      <c r="D1173" t="s">
        <v>55</v>
      </c>
      <c r="E1173" t="s">
        <v>27</v>
      </c>
      <c r="F1173" s="1">
        <v>41933</v>
      </c>
      <c r="G1173">
        <v>23</v>
      </c>
      <c r="H1173">
        <v>0</v>
      </c>
      <c r="I1173">
        <v>0</v>
      </c>
    </row>
    <row r="1174" spans="1:9">
      <c r="A1174" t="s">
        <v>14</v>
      </c>
      <c r="B1174" t="s">
        <v>22</v>
      </c>
      <c r="C1174" t="s">
        <v>16</v>
      </c>
      <c r="D1174" t="s">
        <v>55</v>
      </c>
      <c r="E1174" t="s">
        <v>27</v>
      </c>
      <c r="F1174" s="1">
        <v>41933</v>
      </c>
      <c r="G1174">
        <v>23</v>
      </c>
      <c r="H1174">
        <v>0</v>
      </c>
      <c r="I1174">
        <v>0</v>
      </c>
    </row>
    <row r="1175" spans="1:9">
      <c r="A1175" t="s">
        <v>14</v>
      </c>
      <c r="B1175" t="s">
        <v>22</v>
      </c>
      <c r="C1175" t="s">
        <v>16</v>
      </c>
      <c r="D1175" t="s">
        <v>55</v>
      </c>
      <c r="E1175" t="s">
        <v>27</v>
      </c>
      <c r="F1175" s="1">
        <v>41933</v>
      </c>
      <c r="G1175">
        <v>23</v>
      </c>
      <c r="H1175">
        <v>0</v>
      </c>
      <c r="I1175">
        <v>0</v>
      </c>
    </row>
    <row r="1176" spans="1:9">
      <c r="A1176" t="s">
        <v>14</v>
      </c>
      <c r="B1176" t="s">
        <v>22</v>
      </c>
      <c r="C1176" t="s">
        <v>16</v>
      </c>
      <c r="D1176" t="s">
        <v>55</v>
      </c>
      <c r="E1176" t="s">
        <v>27</v>
      </c>
      <c r="F1176" s="1">
        <v>41933</v>
      </c>
      <c r="G1176">
        <v>23</v>
      </c>
      <c r="H1176">
        <v>0</v>
      </c>
      <c r="I1176">
        <v>0</v>
      </c>
    </row>
    <row r="1177" spans="1:9">
      <c r="A1177" t="s">
        <v>14</v>
      </c>
      <c r="B1177" t="s">
        <v>22</v>
      </c>
      <c r="C1177" t="s">
        <v>16</v>
      </c>
      <c r="D1177" t="s">
        <v>55</v>
      </c>
      <c r="E1177" t="s">
        <v>27</v>
      </c>
      <c r="F1177" s="1">
        <v>41932</v>
      </c>
      <c r="G1177">
        <v>22</v>
      </c>
      <c r="H1177">
        <v>8.6999999999999993</v>
      </c>
      <c r="I1177">
        <v>2.5</v>
      </c>
    </row>
    <row r="1178" spans="1:9">
      <c r="A1178" t="s">
        <v>14</v>
      </c>
      <c r="B1178" t="s">
        <v>22</v>
      </c>
      <c r="C1178" t="s">
        <v>16</v>
      </c>
      <c r="D1178" t="s">
        <v>35</v>
      </c>
      <c r="E1178" t="s">
        <v>27</v>
      </c>
      <c r="F1178" s="1">
        <v>41931</v>
      </c>
      <c r="G1178">
        <v>21</v>
      </c>
      <c r="H1178">
        <v>9.1999999999999993</v>
      </c>
      <c r="I1178">
        <v>1.5</v>
      </c>
    </row>
    <row r="1179" spans="1:9">
      <c r="A1179" t="s">
        <v>14</v>
      </c>
      <c r="B1179" t="s">
        <v>22</v>
      </c>
      <c r="C1179" t="s">
        <v>16</v>
      </c>
      <c r="D1179" t="s">
        <v>55</v>
      </c>
      <c r="E1179" t="s">
        <v>27</v>
      </c>
      <c r="F1179" s="1">
        <v>41932</v>
      </c>
      <c r="G1179">
        <v>23</v>
      </c>
      <c r="H1179">
        <v>11.6</v>
      </c>
      <c r="I1179">
        <v>2</v>
      </c>
    </row>
    <row r="1180" spans="1:9">
      <c r="A1180" t="s">
        <v>14</v>
      </c>
      <c r="B1180" t="s">
        <v>31</v>
      </c>
      <c r="C1180" t="s">
        <v>9</v>
      </c>
      <c r="D1180" t="s">
        <v>29</v>
      </c>
      <c r="E1180" t="s">
        <v>27</v>
      </c>
      <c r="F1180" s="1">
        <v>41930</v>
      </c>
      <c r="G1180">
        <v>15</v>
      </c>
      <c r="H1180">
        <v>0</v>
      </c>
      <c r="I1180">
        <v>0</v>
      </c>
    </row>
    <row r="1181" spans="1:9">
      <c r="A1181" t="s">
        <v>14</v>
      </c>
      <c r="B1181" t="s">
        <v>31</v>
      </c>
      <c r="C1181" t="s">
        <v>9</v>
      </c>
      <c r="D1181" t="s">
        <v>29</v>
      </c>
      <c r="E1181" t="s">
        <v>27</v>
      </c>
      <c r="F1181" s="1">
        <v>41930</v>
      </c>
      <c r="G1181">
        <v>15</v>
      </c>
      <c r="H1181">
        <v>0</v>
      </c>
      <c r="I1181">
        <v>0</v>
      </c>
    </row>
    <row r="1182" spans="1:9">
      <c r="A1182" t="s">
        <v>14</v>
      </c>
      <c r="B1182" t="s">
        <v>31</v>
      </c>
      <c r="C1182" t="s">
        <v>9</v>
      </c>
      <c r="D1182" t="s">
        <v>29</v>
      </c>
      <c r="E1182" t="s">
        <v>27</v>
      </c>
      <c r="F1182" s="1">
        <v>41930</v>
      </c>
      <c r="G1182">
        <v>15</v>
      </c>
      <c r="H1182">
        <v>0</v>
      </c>
      <c r="I1182">
        <v>0</v>
      </c>
    </row>
    <row r="1183" spans="1:9">
      <c r="A1183" t="s">
        <v>14</v>
      </c>
      <c r="B1183" t="s">
        <v>31</v>
      </c>
      <c r="C1183" t="s">
        <v>9</v>
      </c>
      <c r="D1183" t="s">
        <v>35</v>
      </c>
      <c r="E1183" t="s">
        <v>27</v>
      </c>
      <c r="F1183" s="1">
        <v>41931</v>
      </c>
      <c r="G1183">
        <v>20</v>
      </c>
      <c r="H1183">
        <v>0</v>
      </c>
      <c r="I1183">
        <v>0</v>
      </c>
    </row>
    <row r="1184" spans="1:9">
      <c r="A1184" t="s">
        <v>14</v>
      </c>
      <c r="B1184" t="s">
        <v>31</v>
      </c>
      <c r="C1184" t="s">
        <v>9</v>
      </c>
      <c r="D1184" t="s">
        <v>35</v>
      </c>
      <c r="E1184" t="s">
        <v>27</v>
      </c>
      <c r="F1184" s="1">
        <v>41931</v>
      </c>
      <c r="G1184">
        <v>20</v>
      </c>
      <c r="H1184">
        <v>0</v>
      </c>
      <c r="I1184">
        <v>0</v>
      </c>
    </row>
    <row r="1185" spans="1:9">
      <c r="A1185" t="s">
        <v>14</v>
      </c>
      <c r="B1185" t="s">
        <v>31</v>
      </c>
      <c r="C1185" t="s">
        <v>9</v>
      </c>
      <c r="D1185" t="s">
        <v>35</v>
      </c>
      <c r="E1185" t="s">
        <v>27</v>
      </c>
      <c r="F1185" s="1">
        <v>41931</v>
      </c>
      <c r="G1185">
        <v>20</v>
      </c>
      <c r="H1185">
        <v>0</v>
      </c>
      <c r="I1185">
        <v>0</v>
      </c>
    </row>
    <row r="1186" spans="1:9">
      <c r="A1186" t="s">
        <v>14</v>
      </c>
      <c r="B1186" t="s">
        <v>31</v>
      </c>
      <c r="C1186" t="s">
        <v>9</v>
      </c>
      <c r="D1186" t="s">
        <v>35</v>
      </c>
      <c r="E1186" t="s">
        <v>27</v>
      </c>
      <c r="F1186" s="1">
        <v>41931</v>
      </c>
      <c r="G1186">
        <v>20</v>
      </c>
      <c r="H1186">
        <v>0</v>
      </c>
      <c r="I1186">
        <v>0</v>
      </c>
    </row>
    <row r="1187" spans="1:9">
      <c r="A1187" t="s">
        <v>14</v>
      </c>
      <c r="B1187" t="s">
        <v>31</v>
      </c>
      <c r="C1187" t="s">
        <v>9</v>
      </c>
      <c r="D1187" t="s">
        <v>35</v>
      </c>
      <c r="E1187" t="s">
        <v>27</v>
      </c>
      <c r="F1187" s="1">
        <v>41931</v>
      </c>
      <c r="G1187">
        <v>20</v>
      </c>
      <c r="H1187">
        <v>0</v>
      </c>
      <c r="I1187">
        <v>0</v>
      </c>
    </row>
    <row r="1188" spans="1:9">
      <c r="A1188" t="s">
        <v>14</v>
      </c>
      <c r="B1188" t="s">
        <v>31</v>
      </c>
      <c r="C1188" t="s">
        <v>9</v>
      </c>
      <c r="D1188" t="s">
        <v>35</v>
      </c>
      <c r="E1188" t="s">
        <v>27</v>
      </c>
      <c r="F1188" s="1">
        <v>41931</v>
      </c>
      <c r="G1188">
        <v>20</v>
      </c>
      <c r="H1188">
        <v>0</v>
      </c>
      <c r="I1188">
        <v>0</v>
      </c>
    </row>
    <row r="1189" spans="1:9">
      <c r="A1189" t="s">
        <v>14</v>
      </c>
      <c r="B1189" t="s">
        <v>31</v>
      </c>
      <c r="C1189" t="s">
        <v>9</v>
      </c>
      <c r="D1189" t="s">
        <v>35</v>
      </c>
      <c r="E1189" t="s">
        <v>27</v>
      </c>
      <c r="F1189" s="1">
        <v>41931</v>
      </c>
      <c r="G1189">
        <v>20</v>
      </c>
      <c r="H1189">
        <v>0</v>
      </c>
      <c r="I1189">
        <v>0</v>
      </c>
    </row>
    <row r="1190" spans="1:9">
      <c r="A1190" t="s">
        <v>14</v>
      </c>
      <c r="B1190" t="s">
        <v>31</v>
      </c>
      <c r="C1190" t="s">
        <v>9</v>
      </c>
      <c r="D1190" t="s">
        <v>35</v>
      </c>
      <c r="E1190" t="s">
        <v>27</v>
      </c>
      <c r="F1190" s="1">
        <v>41931</v>
      </c>
      <c r="G1190">
        <v>20</v>
      </c>
      <c r="H1190">
        <v>0</v>
      </c>
      <c r="I1190">
        <v>0</v>
      </c>
    </row>
    <row r="1191" spans="1:9">
      <c r="A1191" t="s">
        <v>14</v>
      </c>
      <c r="B1191" t="s">
        <v>31</v>
      </c>
      <c r="C1191" t="s">
        <v>9</v>
      </c>
      <c r="D1191" t="s">
        <v>35</v>
      </c>
      <c r="E1191" t="s">
        <v>27</v>
      </c>
      <c r="F1191" s="1">
        <v>41931</v>
      </c>
      <c r="G1191">
        <v>20</v>
      </c>
      <c r="H1191">
        <v>0</v>
      </c>
      <c r="I1191">
        <v>0</v>
      </c>
    </row>
    <row r="1192" spans="1:9">
      <c r="A1192" t="s">
        <v>14</v>
      </c>
      <c r="B1192" t="s">
        <v>31</v>
      </c>
      <c r="C1192" t="s">
        <v>9</v>
      </c>
      <c r="D1192" t="s">
        <v>35</v>
      </c>
      <c r="E1192" t="s">
        <v>27</v>
      </c>
      <c r="F1192" s="1">
        <v>41931</v>
      </c>
      <c r="G1192">
        <v>20</v>
      </c>
      <c r="H1192">
        <v>0</v>
      </c>
      <c r="I1192">
        <v>0</v>
      </c>
    </row>
    <row r="1193" spans="1:9">
      <c r="A1193" t="s">
        <v>14</v>
      </c>
      <c r="B1193" t="s">
        <v>31</v>
      </c>
      <c r="C1193" t="s">
        <v>9</v>
      </c>
      <c r="D1193" t="s">
        <v>35</v>
      </c>
      <c r="E1193" t="s">
        <v>27</v>
      </c>
      <c r="F1193" s="1">
        <v>41931</v>
      </c>
      <c r="G1193">
        <v>20</v>
      </c>
      <c r="H1193">
        <v>0</v>
      </c>
      <c r="I1193">
        <v>0</v>
      </c>
    </row>
    <row r="1194" spans="1:9">
      <c r="A1194" t="s">
        <v>14</v>
      </c>
      <c r="B1194" t="s">
        <v>31</v>
      </c>
      <c r="C1194" t="s">
        <v>9</v>
      </c>
      <c r="D1194" t="s">
        <v>35</v>
      </c>
      <c r="E1194" t="s">
        <v>27</v>
      </c>
      <c r="F1194" s="1">
        <v>41931</v>
      </c>
      <c r="G1194">
        <v>20</v>
      </c>
      <c r="H1194">
        <v>0</v>
      </c>
      <c r="I1194">
        <v>0</v>
      </c>
    </row>
    <row r="1195" spans="1:9">
      <c r="A1195" t="s">
        <v>14</v>
      </c>
      <c r="B1195" t="s">
        <v>31</v>
      </c>
      <c r="C1195" t="s">
        <v>9</v>
      </c>
      <c r="D1195" t="s">
        <v>35</v>
      </c>
      <c r="E1195" t="s">
        <v>27</v>
      </c>
      <c r="F1195" s="1">
        <v>41931</v>
      </c>
      <c r="G1195">
        <v>14</v>
      </c>
      <c r="H1195">
        <v>0</v>
      </c>
      <c r="I1195">
        <v>0</v>
      </c>
    </row>
    <row r="1196" spans="1:9">
      <c r="A1196" t="s">
        <v>14</v>
      </c>
      <c r="B1196" t="s">
        <v>31</v>
      </c>
      <c r="C1196" t="s">
        <v>9</v>
      </c>
      <c r="D1196" t="s">
        <v>35</v>
      </c>
      <c r="E1196" t="s">
        <v>27</v>
      </c>
      <c r="F1196" s="1">
        <v>41931</v>
      </c>
      <c r="G1196">
        <v>14</v>
      </c>
      <c r="H1196">
        <v>0</v>
      </c>
      <c r="I1196">
        <v>0</v>
      </c>
    </row>
    <row r="1197" spans="1:9">
      <c r="A1197" t="s">
        <v>14</v>
      </c>
      <c r="B1197" t="s">
        <v>31</v>
      </c>
      <c r="C1197" t="s">
        <v>9</v>
      </c>
      <c r="D1197" t="s">
        <v>35</v>
      </c>
      <c r="E1197" t="s">
        <v>27</v>
      </c>
      <c r="F1197" s="1">
        <v>41931</v>
      </c>
      <c r="G1197">
        <v>14</v>
      </c>
      <c r="H1197">
        <v>0</v>
      </c>
      <c r="I1197">
        <v>0</v>
      </c>
    </row>
    <row r="1198" spans="1:9">
      <c r="A1198" t="s">
        <v>14</v>
      </c>
      <c r="B1198" t="s">
        <v>31</v>
      </c>
      <c r="C1198" t="s">
        <v>9</v>
      </c>
      <c r="D1198" t="s">
        <v>35</v>
      </c>
      <c r="E1198" t="s">
        <v>27</v>
      </c>
      <c r="F1198" s="1">
        <v>41931</v>
      </c>
      <c r="G1198">
        <v>14</v>
      </c>
      <c r="H1198">
        <v>0</v>
      </c>
      <c r="I1198">
        <v>0</v>
      </c>
    </row>
    <row r="1199" spans="1:9">
      <c r="A1199" t="s">
        <v>14</v>
      </c>
      <c r="B1199" t="s">
        <v>31</v>
      </c>
      <c r="C1199" t="s">
        <v>9</v>
      </c>
      <c r="D1199" t="s">
        <v>35</v>
      </c>
      <c r="E1199" t="s">
        <v>27</v>
      </c>
      <c r="F1199" s="1">
        <v>41931</v>
      </c>
      <c r="G1199">
        <v>14</v>
      </c>
      <c r="H1199">
        <v>0</v>
      </c>
      <c r="I1199">
        <v>0</v>
      </c>
    </row>
    <row r="1200" spans="1:9">
      <c r="A1200" t="s">
        <v>14</v>
      </c>
      <c r="B1200" t="s">
        <v>31</v>
      </c>
      <c r="C1200" t="s">
        <v>9</v>
      </c>
      <c r="D1200" t="s">
        <v>35</v>
      </c>
      <c r="E1200" t="s">
        <v>27</v>
      </c>
      <c r="F1200" s="1">
        <v>41931</v>
      </c>
      <c r="G1200">
        <v>14</v>
      </c>
      <c r="H1200">
        <v>0</v>
      </c>
      <c r="I1200">
        <v>0</v>
      </c>
    </row>
    <row r="1201" spans="1:9">
      <c r="A1201" t="s">
        <v>14</v>
      </c>
      <c r="B1201" t="s">
        <v>31</v>
      </c>
      <c r="C1201" t="s">
        <v>9</v>
      </c>
      <c r="D1201" t="s">
        <v>35</v>
      </c>
      <c r="E1201" t="s">
        <v>27</v>
      </c>
      <c r="F1201" s="1">
        <v>41931</v>
      </c>
      <c r="G1201">
        <v>14</v>
      </c>
      <c r="H1201">
        <v>0</v>
      </c>
      <c r="I1201">
        <v>0</v>
      </c>
    </row>
    <row r="1202" spans="1:9">
      <c r="A1202" t="s">
        <v>14</v>
      </c>
      <c r="B1202" t="s">
        <v>31</v>
      </c>
      <c r="C1202" t="s">
        <v>9</v>
      </c>
      <c r="D1202" t="s">
        <v>35</v>
      </c>
      <c r="E1202" t="s">
        <v>27</v>
      </c>
      <c r="F1202" s="1">
        <v>41931</v>
      </c>
      <c r="G1202">
        <v>14</v>
      </c>
      <c r="H1202">
        <v>0</v>
      </c>
      <c r="I1202">
        <v>0</v>
      </c>
    </row>
    <row r="1203" spans="1:9">
      <c r="A1203" t="s">
        <v>14</v>
      </c>
      <c r="B1203" t="s">
        <v>31</v>
      </c>
      <c r="C1203" t="s">
        <v>9</v>
      </c>
      <c r="D1203" t="s">
        <v>35</v>
      </c>
      <c r="E1203" t="s">
        <v>27</v>
      </c>
      <c r="F1203" s="1">
        <v>41931</v>
      </c>
      <c r="G1203">
        <v>14</v>
      </c>
      <c r="H1203">
        <v>0</v>
      </c>
      <c r="I1203">
        <v>0</v>
      </c>
    </row>
    <row r="1204" spans="1:9">
      <c r="A1204" t="s">
        <v>14</v>
      </c>
      <c r="B1204" t="s">
        <v>31</v>
      </c>
      <c r="C1204" t="s">
        <v>9</v>
      </c>
      <c r="D1204" t="s">
        <v>35</v>
      </c>
      <c r="E1204" t="s">
        <v>27</v>
      </c>
      <c r="F1204" s="1">
        <v>41931</v>
      </c>
      <c r="G1204">
        <v>14</v>
      </c>
      <c r="H1204">
        <v>0</v>
      </c>
      <c r="I1204">
        <v>0</v>
      </c>
    </row>
    <row r="1205" spans="1:9">
      <c r="A1205" t="s">
        <v>14</v>
      </c>
      <c r="B1205" t="s">
        <v>31</v>
      </c>
      <c r="C1205" t="s">
        <v>9</v>
      </c>
      <c r="D1205" t="s">
        <v>35</v>
      </c>
      <c r="E1205" t="s">
        <v>27</v>
      </c>
      <c r="F1205" s="1">
        <v>41931</v>
      </c>
      <c r="G1205">
        <v>14</v>
      </c>
      <c r="H1205">
        <v>0</v>
      </c>
      <c r="I1205">
        <v>0</v>
      </c>
    </row>
    <row r="1206" spans="1:9">
      <c r="A1206" t="s">
        <v>14</v>
      </c>
      <c r="B1206" t="s">
        <v>31</v>
      </c>
      <c r="C1206" t="s">
        <v>9</v>
      </c>
      <c r="D1206" t="s">
        <v>35</v>
      </c>
      <c r="E1206" t="s">
        <v>27</v>
      </c>
      <c r="F1206" s="1">
        <v>41931</v>
      </c>
      <c r="G1206">
        <v>14</v>
      </c>
      <c r="H1206">
        <v>0</v>
      </c>
      <c r="I1206">
        <v>0</v>
      </c>
    </row>
    <row r="1207" spans="1:9">
      <c r="A1207" t="s">
        <v>14</v>
      </c>
      <c r="B1207" t="s">
        <v>31</v>
      </c>
      <c r="C1207" t="s">
        <v>9</v>
      </c>
      <c r="D1207" t="s">
        <v>35</v>
      </c>
      <c r="E1207" t="s">
        <v>27</v>
      </c>
      <c r="F1207" s="1">
        <v>41931</v>
      </c>
      <c r="G1207">
        <v>14</v>
      </c>
      <c r="H1207">
        <v>0</v>
      </c>
      <c r="I1207">
        <v>0</v>
      </c>
    </row>
    <row r="1208" spans="1:9">
      <c r="A1208" t="s">
        <v>14</v>
      </c>
      <c r="B1208" t="s">
        <v>31</v>
      </c>
      <c r="C1208" t="s">
        <v>9</v>
      </c>
      <c r="D1208" t="s">
        <v>35</v>
      </c>
      <c r="E1208" t="s">
        <v>27</v>
      </c>
      <c r="F1208" s="1">
        <v>41931</v>
      </c>
      <c r="G1208">
        <v>14</v>
      </c>
      <c r="H1208">
        <v>0</v>
      </c>
      <c r="I1208">
        <v>0</v>
      </c>
    </row>
    <row r="1209" spans="1:9">
      <c r="A1209" t="s">
        <v>14</v>
      </c>
      <c r="B1209" t="s">
        <v>31</v>
      </c>
      <c r="C1209" t="s">
        <v>9</v>
      </c>
      <c r="D1209" t="s">
        <v>35</v>
      </c>
      <c r="E1209" t="s">
        <v>27</v>
      </c>
      <c r="F1209" s="1">
        <v>41931</v>
      </c>
      <c r="G1209">
        <v>14</v>
      </c>
      <c r="H1209">
        <v>0</v>
      </c>
      <c r="I1209">
        <v>0</v>
      </c>
    </row>
    <row r="1210" spans="1:9">
      <c r="A1210" t="s">
        <v>14</v>
      </c>
      <c r="B1210" t="s">
        <v>31</v>
      </c>
      <c r="C1210" t="s">
        <v>9</v>
      </c>
      <c r="D1210" t="s">
        <v>35</v>
      </c>
      <c r="E1210" t="s">
        <v>27</v>
      </c>
      <c r="F1210" s="1">
        <v>41931</v>
      </c>
      <c r="G1210">
        <v>14</v>
      </c>
      <c r="H1210">
        <v>0</v>
      </c>
      <c r="I1210">
        <v>0</v>
      </c>
    </row>
    <row r="1211" spans="1:9">
      <c r="A1211" t="s">
        <v>14</v>
      </c>
      <c r="B1211" t="s">
        <v>31</v>
      </c>
      <c r="C1211" t="s">
        <v>9</v>
      </c>
      <c r="D1211" t="s">
        <v>35</v>
      </c>
      <c r="E1211" t="s">
        <v>27</v>
      </c>
      <c r="F1211" s="1">
        <v>41931</v>
      </c>
      <c r="G1211">
        <v>14</v>
      </c>
      <c r="H1211">
        <v>0</v>
      </c>
      <c r="I1211">
        <v>0</v>
      </c>
    </row>
    <row r="1212" spans="1:9">
      <c r="A1212" t="s">
        <v>14</v>
      </c>
      <c r="B1212" t="s">
        <v>31</v>
      </c>
      <c r="C1212" t="s">
        <v>9</v>
      </c>
      <c r="D1212" t="s">
        <v>35</v>
      </c>
      <c r="E1212" t="s">
        <v>27</v>
      </c>
      <c r="F1212" s="1">
        <v>41931</v>
      </c>
      <c r="G1212">
        <v>14</v>
      </c>
      <c r="H1212">
        <v>0</v>
      </c>
      <c r="I1212">
        <v>0</v>
      </c>
    </row>
    <row r="1213" spans="1:9">
      <c r="A1213" t="s">
        <v>14</v>
      </c>
      <c r="B1213" t="s">
        <v>31</v>
      </c>
      <c r="C1213" t="s">
        <v>9</v>
      </c>
      <c r="D1213" t="s">
        <v>35</v>
      </c>
      <c r="E1213" t="s">
        <v>27</v>
      </c>
      <c r="F1213" s="1">
        <v>41931</v>
      </c>
      <c r="G1213">
        <v>14</v>
      </c>
      <c r="H1213">
        <v>0</v>
      </c>
      <c r="I1213">
        <v>0</v>
      </c>
    </row>
    <row r="1214" spans="1:9">
      <c r="A1214" t="s">
        <v>14</v>
      </c>
      <c r="B1214" t="s">
        <v>31</v>
      </c>
      <c r="C1214" t="s">
        <v>9</v>
      </c>
      <c r="D1214" t="s">
        <v>35</v>
      </c>
      <c r="E1214" t="s">
        <v>27</v>
      </c>
      <c r="F1214" s="1">
        <v>41931</v>
      </c>
      <c r="G1214">
        <v>14</v>
      </c>
      <c r="H1214">
        <v>0</v>
      </c>
      <c r="I1214">
        <v>0</v>
      </c>
    </row>
    <row r="1215" spans="1:9">
      <c r="A1215" t="s">
        <v>14</v>
      </c>
      <c r="B1215" t="s">
        <v>31</v>
      </c>
      <c r="C1215" t="s">
        <v>9</v>
      </c>
      <c r="D1215" t="s">
        <v>35</v>
      </c>
      <c r="E1215" t="s">
        <v>27</v>
      </c>
      <c r="F1215" s="1">
        <v>41931</v>
      </c>
      <c r="G1215">
        <v>14</v>
      </c>
      <c r="H1215">
        <v>0</v>
      </c>
      <c r="I1215">
        <v>0</v>
      </c>
    </row>
    <row r="1216" spans="1:9">
      <c r="A1216" t="s">
        <v>14</v>
      </c>
      <c r="B1216" t="s">
        <v>31</v>
      </c>
      <c r="C1216" t="s">
        <v>9</v>
      </c>
      <c r="D1216" t="s">
        <v>35</v>
      </c>
      <c r="E1216" t="s">
        <v>27</v>
      </c>
      <c r="F1216" s="1">
        <v>41931</v>
      </c>
      <c r="G1216">
        <v>14</v>
      </c>
      <c r="H1216">
        <v>0</v>
      </c>
      <c r="I1216">
        <v>0</v>
      </c>
    </row>
    <row r="1217" spans="1:9">
      <c r="A1217" t="s">
        <v>14</v>
      </c>
      <c r="B1217" t="s">
        <v>31</v>
      </c>
      <c r="C1217" t="s">
        <v>9</v>
      </c>
      <c r="D1217" t="s">
        <v>35</v>
      </c>
      <c r="E1217" t="s">
        <v>27</v>
      </c>
      <c r="F1217" s="1">
        <v>41931</v>
      </c>
      <c r="G1217">
        <v>14</v>
      </c>
      <c r="H1217">
        <v>0</v>
      </c>
      <c r="I1217">
        <v>0</v>
      </c>
    </row>
    <row r="1218" spans="1:9">
      <c r="A1218" t="s">
        <v>14</v>
      </c>
      <c r="B1218" t="s">
        <v>31</v>
      </c>
      <c r="C1218" t="s">
        <v>9</v>
      </c>
      <c r="D1218" t="s">
        <v>35</v>
      </c>
      <c r="E1218" t="s">
        <v>27</v>
      </c>
      <c r="F1218" s="1">
        <v>41931</v>
      </c>
      <c r="G1218">
        <v>24</v>
      </c>
      <c r="H1218">
        <v>0</v>
      </c>
      <c r="I1218">
        <v>0</v>
      </c>
    </row>
    <row r="1219" spans="1:9">
      <c r="A1219" t="s">
        <v>14</v>
      </c>
      <c r="B1219" t="s">
        <v>31</v>
      </c>
      <c r="C1219" t="s">
        <v>9</v>
      </c>
      <c r="D1219" t="s">
        <v>35</v>
      </c>
      <c r="E1219" t="s">
        <v>27</v>
      </c>
      <c r="F1219" s="1">
        <v>41931</v>
      </c>
      <c r="G1219">
        <v>24</v>
      </c>
      <c r="H1219">
        <v>0</v>
      </c>
      <c r="I1219">
        <v>0</v>
      </c>
    </row>
    <row r="1220" spans="1:9">
      <c r="A1220" t="s">
        <v>14</v>
      </c>
      <c r="B1220" t="s">
        <v>31</v>
      </c>
      <c r="C1220" t="s">
        <v>9</v>
      </c>
      <c r="D1220" t="s">
        <v>35</v>
      </c>
      <c r="E1220" t="s">
        <v>27</v>
      </c>
      <c r="F1220" s="1">
        <v>41931</v>
      </c>
      <c r="G1220">
        <v>24</v>
      </c>
      <c r="H1220">
        <v>0</v>
      </c>
      <c r="I1220">
        <v>0</v>
      </c>
    </row>
    <row r="1221" spans="1:9">
      <c r="A1221" t="s">
        <v>14</v>
      </c>
      <c r="B1221" t="s">
        <v>31</v>
      </c>
      <c r="C1221" t="s">
        <v>9</v>
      </c>
      <c r="D1221" t="s">
        <v>35</v>
      </c>
      <c r="E1221" t="s">
        <v>27</v>
      </c>
      <c r="F1221" s="1">
        <v>41931</v>
      </c>
      <c r="G1221">
        <v>24</v>
      </c>
      <c r="H1221">
        <v>0</v>
      </c>
      <c r="I1221">
        <v>0</v>
      </c>
    </row>
    <row r="1222" spans="1:9">
      <c r="A1222" t="s">
        <v>14</v>
      </c>
      <c r="B1222" t="s">
        <v>31</v>
      </c>
      <c r="C1222" t="s">
        <v>9</v>
      </c>
      <c r="D1222" t="s">
        <v>35</v>
      </c>
      <c r="E1222" t="s">
        <v>27</v>
      </c>
      <c r="F1222" s="1">
        <v>41931</v>
      </c>
      <c r="G1222">
        <v>24</v>
      </c>
      <c r="H1222">
        <v>0</v>
      </c>
      <c r="I1222">
        <v>0</v>
      </c>
    </row>
    <row r="1223" spans="1:9">
      <c r="A1223" t="s">
        <v>14</v>
      </c>
      <c r="B1223" t="s">
        <v>31</v>
      </c>
      <c r="C1223" t="s">
        <v>9</v>
      </c>
      <c r="D1223" t="s">
        <v>35</v>
      </c>
      <c r="E1223" t="s">
        <v>27</v>
      </c>
      <c r="F1223" s="1">
        <v>41931</v>
      </c>
      <c r="G1223">
        <v>24</v>
      </c>
      <c r="H1223">
        <v>0</v>
      </c>
      <c r="I1223">
        <v>0</v>
      </c>
    </row>
    <row r="1224" spans="1:9">
      <c r="A1224" t="s">
        <v>14</v>
      </c>
      <c r="B1224" t="s">
        <v>31</v>
      </c>
      <c r="C1224" t="s">
        <v>9</v>
      </c>
      <c r="D1224" t="s">
        <v>35</v>
      </c>
      <c r="E1224" t="s">
        <v>27</v>
      </c>
      <c r="F1224" s="1">
        <v>41931</v>
      </c>
      <c r="G1224">
        <v>24</v>
      </c>
      <c r="H1224">
        <v>0</v>
      </c>
      <c r="I1224">
        <v>0</v>
      </c>
    </row>
    <row r="1225" spans="1:9">
      <c r="A1225" t="s">
        <v>14</v>
      </c>
      <c r="B1225" t="s">
        <v>31</v>
      </c>
      <c r="C1225" t="s">
        <v>9</v>
      </c>
      <c r="D1225" t="s">
        <v>35</v>
      </c>
      <c r="E1225" t="s">
        <v>27</v>
      </c>
      <c r="F1225" s="1">
        <v>41931</v>
      </c>
      <c r="G1225">
        <v>24</v>
      </c>
      <c r="H1225">
        <v>0</v>
      </c>
      <c r="I1225">
        <v>0</v>
      </c>
    </row>
    <row r="1226" spans="1:9">
      <c r="A1226" t="s">
        <v>14</v>
      </c>
      <c r="B1226" t="s">
        <v>31</v>
      </c>
      <c r="C1226" t="s">
        <v>9</v>
      </c>
      <c r="D1226" t="s">
        <v>35</v>
      </c>
      <c r="E1226" t="s">
        <v>27</v>
      </c>
      <c r="F1226" s="1">
        <v>41931</v>
      </c>
      <c r="G1226">
        <v>24</v>
      </c>
      <c r="H1226">
        <v>0</v>
      </c>
      <c r="I1226">
        <v>0</v>
      </c>
    </row>
    <row r="1227" spans="1:9">
      <c r="A1227" t="s">
        <v>14</v>
      </c>
      <c r="B1227" t="s">
        <v>31</v>
      </c>
      <c r="C1227" t="s">
        <v>9</v>
      </c>
      <c r="D1227" t="s">
        <v>35</v>
      </c>
      <c r="E1227" t="s">
        <v>27</v>
      </c>
      <c r="F1227" s="1">
        <v>41931</v>
      </c>
      <c r="G1227">
        <v>24</v>
      </c>
      <c r="H1227">
        <v>0</v>
      </c>
      <c r="I1227">
        <v>0</v>
      </c>
    </row>
    <row r="1228" spans="1:9">
      <c r="A1228" t="s">
        <v>14</v>
      </c>
      <c r="B1228" t="s">
        <v>31</v>
      </c>
      <c r="C1228" t="s">
        <v>9</v>
      </c>
      <c r="D1228" t="s">
        <v>35</v>
      </c>
      <c r="E1228" t="s">
        <v>27</v>
      </c>
      <c r="F1228" s="1">
        <v>41931</v>
      </c>
      <c r="G1228">
        <v>24</v>
      </c>
      <c r="H1228">
        <v>0</v>
      </c>
      <c r="I1228">
        <v>0</v>
      </c>
    </row>
    <row r="1229" spans="1:9">
      <c r="A1229" t="s">
        <v>14</v>
      </c>
      <c r="B1229" t="s">
        <v>31</v>
      </c>
      <c r="C1229" t="s">
        <v>9</v>
      </c>
      <c r="D1229" t="s">
        <v>35</v>
      </c>
      <c r="E1229" t="s">
        <v>27</v>
      </c>
      <c r="F1229" s="1">
        <v>41931</v>
      </c>
      <c r="G1229">
        <v>24</v>
      </c>
      <c r="H1229">
        <v>0</v>
      </c>
      <c r="I1229">
        <v>0</v>
      </c>
    </row>
    <row r="1230" spans="1:9">
      <c r="A1230" t="s">
        <v>14</v>
      </c>
      <c r="B1230" t="s">
        <v>31</v>
      </c>
      <c r="C1230" t="s">
        <v>9</v>
      </c>
      <c r="D1230" t="s">
        <v>35</v>
      </c>
      <c r="E1230" t="s">
        <v>27</v>
      </c>
      <c r="F1230" s="1">
        <v>41931</v>
      </c>
      <c r="G1230">
        <v>24</v>
      </c>
      <c r="H1230">
        <v>0</v>
      </c>
      <c r="I1230">
        <v>0</v>
      </c>
    </row>
    <row r="1231" spans="1:9">
      <c r="A1231" t="s">
        <v>14</v>
      </c>
      <c r="B1231" t="s">
        <v>31</v>
      </c>
      <c r="C1231" t="s">
        <v>9</v>
      </c>
      <c r="D1231" t="s">
        <v>35</v>
      </c>
      <c r="E1231" t="s">
        <v>27</v>
      </c>
      <c r="F1231" s="1">
        <v>41931</v>
      </c>
      <c r="G1231">
        <v>24</v>
      </c>
      <c r="H1231">
        <v>0</v>
      </c>
      <c r="I1231">
        <v>0</v>
      </c>
    </row>
    <row r="1232" spans="1:9">
      <c r="A1232" t="s">
        <v>14</v>
      </c>
      <c r="B1232" t="s">
        <v>31</v>
      </c>
      <c r="C1232" t="s">
        <v>9</v>
      </c>
      <c r="D1232" t="s">
        <v>35</v>
      </c>
      <c r="E1232" t="s">
        <v>27</v>
      </c>
      <c r="F1232" s="1">
        <v>41931</v>
      </c>
      <c r="G1232">
        <v>24</v>
      </c>
      <c r="H1232">
        <v>0</v>
      </c>
      <c r="I1232">
        <v>0</v>
      </c>
    </row>
    <row r="1233" spans="1:9">
      <c r="A1233" t="s">
        <v>14</v>
      </c>
      <c r="B1233" t="s">
        <v>31</v>
      </c>
      <c r="C1233" t="s">
        <v>9</v>
      </c>
      <c r="D1233" t="s">
        <v>35</v>
      </c>
      <c r="E1233" t="s">
        <v>27</v>
      </c>
      <c r="F1233" s="1">
        <v>41931</v>
      </c>
      <c r="G1233">
        <v>24</v>
      </c>
      <c r="H1233">
        <v>0</v>
      </c>
      <c r="I1233">
        <v>0</v>
      </c>
    </row>
    <row r="1234" spans="1:9">
      <c r="A1234" t="s">
        <v>14</v>
      </c>
      <c r="B1234" t="s">
        <v>31</v>
      </c>
      <c r="C1234" t="s">
        <v>9</v>
      </c>
      <c r="D1234" t="s">
        <v>35</v>
      </c>
      <c r="E1234" t="s">
        <v>27</v>
      </c>
      <c r="F1234" s="1">
        <v>41931</v>
      </c>
      <c r="G1234">
        <v>24</v>
      </c>
      <c r="H1234">
        <v>0</v>
      </c>
      <c r="I1234">
        <v>0</v>
      </c>
    </row>
    <row r="1235" spans="1:9">
      <c r="A1235" t="s">
        <v>14</v>
      </c>
      <c r="B1235" t="s">
        <v>31</v>
      </c>
      <c r="C1235" t="s">
        <v>9</v>
      </c>
      <c r="D1235" t="s">
        <v>35</v>
      </c>
      <c r="E1235" t="s">
        <v>27</v>
      </c>
      <c r="F1235" s="1">
        <v>41931</v>
      </c>
      <c r="G1235">
        <v>24</v>
      </c>
      <c r="H1235">
        <v>0</v>
      </c>
      <c r="I1235">
        <v>0</v>
      </c>
    </row>
    <row r="1236" spans="1:9">
      <c r="A1236" t="s">
        <v>14</v>
      </c>
      <c r="B1236" t="s">
        <v>31</v>
      </c>
      <c r="C1236" t="s">
        <v>9</v>
      </c>
      <c r="D1236" t="s">
        <v>35</v>
      </c>
      <c r="E1236" t="s">
        <v>27</v>
      </c>
      <c r="F1236" s="1">
        <v>41931</v>
      </c>
      <c r="G1236">
        <v>17</v>
      </c>
      <c r="H1236">
        <v>0</v>
      </c>
      <c r="I1236">
        <v>0</v>
      </c>
    </row>
    <row r="1237" spans="1:9">
      <c r="A1237" t="s">
        <v>14</v>
      </c>
      <c r="B1237" t="s">
        <v>31</v>
      </c>
      <c r="C1237" t="s">
        <v>9</v>
      </c>
      <c r="D1237" t="s">
        <v>35</v>
      </c>
      <c r="E1237" t="s">
        <v>27</v>
      </c>
      <c r="F1237" s="1">
        <v>41931</v>
      </c>
      <c r="G1237">
        <v>17</v>
      </c>
      <c r="H1237">
        <v>0</v>
      </c>
      <c r="I1237">
        <v>0</v>
      </c>
    </row>
    <row r="1238" spans="1:9">
      <c r="A1238" t="s">
        <v>14</v>
      </c>
      <c r="B1238" t="s">
        <v>31</v>
      </c>
      <c r="C1238" t="s">
        <v>9</v>
      </c>
      <c r="D1238" t="s">
        <v>35</v>
      </c>
      <c r="E1238" t="s">
        <v>27</v>
      </c>
      <c r="F1238" s="1">
        <v>41931</v>
      </c>
      <c r="G1238">
        <v>17</v>
      </c>
      <c r="H1238">
        <v>0</v>
      </c>
      <c r="I1238">
        <v>0</v>
      </c>
    </row>
    <row r="1239" spans="1:9">
      <c r="A1239" t="s">
        <v>14</v>
      </c>
      <c r="B1239" t="s">
        <v>31</v>
      </c>
      <c r="C1239" t="s">
        <v>9</v>
      </c>
      <c r="D1239" t="s">
        <v>35</v>
      </c>
      <c r="E1239" t="s">
        <v>27</v>
      </c>
      <c r="F1239" s="1">
        <v>41931</v>
      </c>
      <c r="G1239">
        <v>17</v>
      </c>
      <c r="H1239">
        <v>0</v>
      </c>
      <c r="I1239">
        <v>0</v>
      </c>
    </row>
    <row r="1240" spans="1:9">
      <c r="A1240" t="s">
        <v>14</v>
      </c>
      <c r="B1240" t="s">
        <v>31</v>
      </c>
      <c r="C1240" t="s">
        <v>9</v>
      </c>
      <c r="D1240" t="s">
        <v>35</v>
      </c>
      <c r="E1240" t="s">
        <v>27</v>
      </c>
      <c r="F1240" s="1">
        <v>41931</v>
      </c>
      <c r="G1240">
        <v>17</v>
      </c>
      <c r="H1240">
        <v>0</v>
      </c>
      <c r="I1240">
        <v>0</v>
      </c>
    </row>
    <row r="1241" spans="1:9">
      <c r="A1241" t="s">
        <v>14</v>
      </c>
      <c r="B1241" t="s">
        <v>31</v>
      </c>
      <c r="C1241" t="s">
        <v>9</v>
      </c>
      <c r="D1241" t="s">
        <v>35</v>
      </c>
      <c r="E1241" t="s">
        <v>27</v>
      </c>
      <c r="F1241" s="1">
        <v>41931</v>
      </c>
      <c r="G1241">
        <v>17</v>
      </c>
      <c r="H1241">
        <v>0</v>
      </c>
      <c r="I1241">
        <v>0</v>
      </c>
    </row>
    <row r="1242" spans="1:9">
      <c r="A1242" t="s">
        <v>14</v>
      </c>
      <c r="B1242" t="s">
        <v>31</v>
      </c>
      <c r="C1242" t="s">
        <v>9</v>
      </c>
      <c r="D1242" t="s">
        <v>35</v>
      </c>
      <c r="E1242" t="s">
        <v>27</v>
      </c>
      <c r="F1242" s="1">
        <v>41931</v>
      </c>
      <c r="G1242">
        <v>17</v>
      </c>
      <c r="H1242">
        <v>0</v>
      </c>
      <c r="I1242">
        <v>0</v>
      </c>
    </row>
    <row r="1243" spans="1:9">
      <c r="A1243" t="s">
        <v>14</v>
      </c>
      <c r="B1243" t="s">
        <v>31</v>
      </c>
      <c r="C1243" t="s">
        <v>9</v>
      </c>
      <c r="D1243" t="s">
        <v>35</v>
      </c>
      <c r="E1243" t="s">
        <v>27</v>
      </c>
      <c r="F1243" s="1">
        <v>41931</v>
      </c>
      <c r="G1243">
        <v>17</v>
      </c>
      <c r="H1243">
        <v>0</v>
      </c>
      <c r="I1243">
        <v>0</v>
      </c>
    </row>
    <row r="1244" spans="1:9">
      <c r="A1244" t="s">
        <v>14</v>
      </c>
      <c r="B1244" t="s">
        <v>31</v>
      </c>
      <c r="C1244" t="s">
        <v>9</v>
      </c>
      <c r="D1244" t="s">
        <v>35</v>
      </c>
      <c r="E1244" t="s">
        <v>27</v>
      </c>
      <c r="F1244" s="1">
        <v>41931</v>
      </c>
      <c r="G1244">
        <v>17</v>
      </c>
      <c r="H1244">
        <v>0</v>
      </c>
      <c r="I1244">
        <v>0</v>
      </c>
    </row>
    <row r="1245" spans="1:9">
      <c r="A1245" t="s">
        <v>14</v>
      </c>
      <c r="B1245" t="s">
        <v>31</v>
      </c>
      <c r="C1245" t="s">
        <v>9</v>
      </c>
      <c r="D1245" t="s">
        <v>35</v>
      </c>
      <c r="E1245" t="s">
        <v>27</v>
      </c>
      <c r="F1245" s="1">
        <v>41931</v>
      </c>
      <c r="G1245">
        <v>17</v>
      </c>
      <c r="H1245">
        <v>0</v>
      </c>
      <c r="I1245">
        <v>0</v>
      </c>
    </row>
    <row r="1246" spans="1:9">
      <c r="A1246" t="s">
        <v>14</v>
      </c>
      <c r="B1246" t="s">
        <v>31</v>
      </c>
      <c r="C1246" t="s">
        <v>9</v>
      </c>
      <c r="D1246" t="s">
        <v>35</v>
      </c>
      <c r="E1246" t="s">
        <v>27</v>
      </c>
      <c r="F1246" s="1">
        <v>41931</v>
      </c>
      <c r="G1246">
        <v>17</v>
      </c>
      <c r="H1246">
        <v>0</v>
      </c>
      <c r="I1246">
        <v>0</v>
      </c>
    </row>
    <row r="1247" spans="1:9">
      <c r="A1247" t="s">
        <v>14</v>
      </c>
      <c r="B1247" t="s">
        <v>31</v>
      </c>
      <c r="C1247" t="s">
        <v>16</v>
      </c>
      <c r="D1247" t="s">
        <v>29</v>
      </c>
      <c r="E1247" t="s">
        <v>27</v>
      </c>
      <c r="F1247" s="1">
        <v>41930</v>
      </c>
      <c r="G1247">
        <v>15</v>
      </c>
      <c r="H1247">
        <v>0</v>
      </c>
      <c r="I1247">
        <v>0</v>
      </c>
    </row>
    <row r="1248" spans="1:9">
      <c r="A1248" t="s">
        <v>14</v>
      </c>
      <c r="B1248" t="s">
        <v>31</v>
      </c>
      <c r="C1248" t="s">
        <v>16</v>
      </c>
      <c r="D1248" t="s">
        <v>29</v>
      </c>
      <c r="E1248" t="s">
        <v>27</v>
      </c>
      <c r="F1248" s="1">
        <v>41930</v>
      </c>
      <c r="G1248">
        <v>15</v>
      </c>
      <c r="H1248">
        <v>0</v>
      </c>
      <c r="I1248">
        <v>0</v>
      </c>
    </row>
    <row r="1249" spans="1:9">
      <c r="A1249" t="s">
        <v>14</v>
      </c>
      <c r="B1249" t="s">
        <v>31</v>
      </c>
      <c r="C1249" t="s">
        <v>16</v>
      </c>
      <c r="D1249" t="s">
        <v>29</v>
      </c>
      <c r="E1249" t="s">
        <v>27</v>
      </c>
      <c r="F1249" s="1">
        <v>41930</v>
      </c>
      <c r="G1249">
        <v>15</v>
      </c>
      <c r="H1249">
        <v>0</v>
      </c>
      <c r="I1249">
        <v>0</v>
      </c>
    </row>
    <row r="1250" spans="1:9">
      <c r="A1250" t="s">
        <v>14</v>
      </c>
      <c r="B1250" t="s">
        <v>31</v>
      </c>
      <c r="C1250" t="s">
        <v>16</v>
      </c>
      <c r="D1250" t="s">
        <v>29</v>
      </c>
      <c r="E1250" t="s">
        <v>27</v>
      </c>
      <c r="F1250" s="1">
        <v>41930</v>
      </c>
      <c r="G1250">
        <v>15</v>
      </c>
      <c r="H1250">
        <v>0</v>
      </c>
      <c r="I1250">
        <v>0</v>
      </c>
    </row>
    <row r="1251" spans="1:9">
      <c r="A1251" t="s">
        <v>14</v>
      </c>
      <c r="B1251" t="s">
        <v>31</v>
      </c>
      <c r="C1251" t="s">
        <v>16</v>
      </c>
      <c r="D1251" t="s">
        <v>29</v>
      </c>
      <c r="E1251" t="s">
        <v>27</v>
      </c>
      <c r="F1251" s="1">
        <v>41930</v>
      </c>
      <c r="G1251">
        <v>15</v>
      </c>
      <c r="H1251">
        <v>0</v>
      </c>
      <c r="I1251">
        <v>0</v>
      </c>
    </row>
    <row r="1252" spans="1:9">
      <c r="A1252" t="s">
        <v>14</v>
      </c>
      <c r="B1252" t="s">
        <v>31</v>
      </c>
      <c r="C1252" t="s">
        <v>16</v>
      </c>
      <c r="D1252" t="s">
        <v>29</v>
      </c>
      <c r="E1252" t="s">
        <v>27</v>
      </c>
      <c r="F1252" s="1">
        <v>41930</v>
      </c>
      <c r="G1252">
        <v>15</v>
      </c>
      <c r="H1252">
        <v>0</v>
      </c>
      <c r="I1252">
        <v>0</v>
      </c>
    </row>
    <row r="1253" spans="1:9">
      <c r="A1253" t="s">
        <v>14</v>
      </c>
      <c r="B1253" t="s">
        <v>31</v>
      </c>
      <c r="C1253" t="s">
        <v>16</v>
      </c>
      <c r="D1253" t="s">
        <v>29</v>
      </c>
      <c r="E1253" t="s">
        <v>27</v>
      </c>
      <c r="F1253" s="1">
        <v>41930</v>
      </c>
      <c r="G1253">
        <v>15</v>
      </c>
      <c r="H1253">
        <v>0</v>
      </c>
      <c r="I1253">
        <v>0</v>
      </c>
    </row>
    <row r="1254" spans="1:9">
      <c r="A1254" t="s">
        <v>14</v>
      </c>
      <c r="B1254" t="s">
        <v>31</v>
      </c>
      <c r="C1254" t="s">
        <v>16</v>
      </c>
      <c r="D1254" t="s">
        <v>29</v>
      </c>
      <c r="E1254" t="s">
        <v>27</v>
      </c>
      <c r="F1254" s="1">
        <v>41930</v>
      </c>
      <c r="G1254">
        <v>15</v>
      </c>
      <c r="H1254">
        <v>0</v>
      </c>
      <c r="I1254">
        <v>0</v>
      </c>
    </row>
    <row r="1255" spans="1:9">
      <c r="A1255" t="s">
        <v>14</v>
      </c>
      <c r="B1255" t="s">
        <v>31</v>
      </c>
      <c r="C1255" t="s">
        <v>16</v>
      </c>
      <c r="D1255" t="s">
        <v>29</v>
      </c>
      <c r="E1255" t="s">
        <v>27</v>
      </c>
      <c r="F1255" s="1">
        <v>41930</v>
      </c>
      <c r="G1255">
        <v>15</v>
      </c>
      <c r="H1255">
        <v>0</v>
      </c>
      <c r="I1255">
        <v>0</v>
      </c>
    </row>
    <row r="1256" spans="1:9">
      <c r="A1256" t="s">
        <v>14</v>
      </c>
      <c r="B1256" t="s">
        <v>31</v>
      </c>
      <c r="C1256" t="s">
        <v>16</v>
      </c>
      <c r="D1256" t="s">
        <v>29</v>
      </c>
      <c r="E1256" t="s">
        <v>27</v>
      </c>
      <c r="F1256" s="1">
        <v>41930</v>
      </c>
      <c r="G1256">
        <v>15</v>
      </c>
      <c r="H1256">
        <v>0</v>
      </c>
      <c r="I1256">
        <v>0</v>
      </c>
    </row>
    <row r="1257" spans="1:9">
      <c r="A1257" t="s">
        <v>14</v>
      </c>
      <c r="B1257" t="s">
        <v>31</v>
      </c>
      <c r="C1257" t="s">
        <v>16</v>
      </c>
      <c r="D1257" t="s">
        <v>29</v>
      </c>
      <c r="E1257" t="s">
        <v>27</v>
      </c>
      <c r="F1257" s="1">
        <v>41930</v>
      </c>
      <c r="G1257">
        <v>15</v>
      </c>
      <c r="H1257">
        <v>0</v>
      </c>
      <c r="I1257">
        <v>0</v>
      </c>
    </row>
    <row r="1258" spans="1:9">
      <c r="A1258" t="s">
        <v>14</v>
      </c>
      <c r="B1258" t="s">
        <v>31</v>
      </c>
      <c r="C1258" t="s">
        <v>16</v>
      </c>
      <c r="D1258" t="s">
        <v>29</v>
      </c>
      <c r="E1258" t="s">
        <v>27</v>
      </c>
      <c r="F1258" s="1">
        <v>41930</v>
      </c>
      <c r="G1258">
        <v>15</v>
      </c>
      <c r="H1258">
        <v>0</v>
      </c>
      <c r="I1258">
        <v>0</v>
      </c>
    </row>
    <row r="1259" spans="1:9">
      <c r="A1259" t="s">
        <v>14</v>
      </c>
      <c r="B1259" t="s">
        <v>31</v>
      </c>
      <c r="C1259" t="s">
        <v>16</v>
      </c>
      <c r="D1259" t="s">
        <v>29</v>
      </c>
      <c r="E1259" t="s">
        <v>27</v>
      </c>
      <c r="F1259" s="1">
        <v>41930</v>
      </c>
      <c r="G1259">
        <v>15</v>
      </c>
      <c r="H1259">
        <v>0</v>
      </c>
      <c r="I1259">
        <v>0</v>
      </c>
    </row>
    <row r="1260" spans="1:9">
      <c r="A1260" t="s">
        <v>14</v>
      </c>
      <c r="B1260" t="s">
        <v>31</v>
      </c>
      <c r="C1260" t="s">
        <v>16</v>
      </c>
      <c r="D1260" t="s">
        <v>29</v>
      </c>
      <c r="E1260" t="s">
        <v>27</v>
      </c>
      <c r="F1260" s="1">
        <v>41930</v>
      </c>
      <c r="G1260">
        <v>15</v>
      </c>
      <c r="H1260">
        <v>0</v>
      </c>
      <c r="I1260">
        <v>0</v>
      </c>
    </row>
    <row r="1261" spans="1:9">
      <c r="A1261" t="s">
        <v>14</v>
      </c>
      <c r="B1261" t="s">
        <v>31</v>
      </c>
      <c r="C1261" t="s">
        <v>16</v>
      </c>
      <c r="D1261" t="s">
        <v>29</v>
      </c>
      <c r="E1261" t="s">
        <v>27</v>
      </c>
      <c r="F1261" s="1">
        <v>41930</v>
      </c>
      <c r="G1261">
        <v>15</v>
      </c>
      <c r="H1261">
        <v>0</v>
      </c>
      <c r="I1261">
        <v>0</v>
      </c>
    </row>
    <row r="1262" spans="1:9">
      <c r="A1262" t="s">
        <v>14</v>
      </c>
      <c r="B1262" t="s">
        <v>31</v>
      </c>
      <c r="C1262" t="s">
        <v>16</v>
      </c>
      <c r="D1262" t="s">
        <v>29</v>
      </c>
      <c r="E1262" t="s">
        <v>27</v>
      </c>
      <c r="F1262" s="1">
        <v>41930</v>
      </c>
      <c r="G1262">
        <v>15</v>
      </c>
      <c r="H1262">
        <v>0</v>
      </c>
      <c r="I1262">
        <v>0</v>
      </c>
    </row>
    <row r="1263" spans="1:9">
      <c r="A1263" t="s">
        <v>14</v>
      </c>
      <c r="B1263" t="s">
        <v>31</v>
      </c>
      <c r="C1263" t="s">
        <v>16</v>
      </c>
      <c r="D1263" t="s">
        <v>29</v>
      </c>
      <c r="E1263" t="s">
        <v>27</v>
      </c>
      <c r="F1263" s="1">
        <v>41930</v>
      </c>
      <c r="G1263">
        <v>15</v>
      </c>
      <c r="H1263">
        <v>0</v>
      </c>
      <c r="I1263">
        <v>0</v>
      </c>
    </row>
    <row r="1264" spans="1:9">
      <c r="A1264" t="s">
        <v>14</v>
      </c>
      <c r="B1264" t="s">
        <v>31</v>
      </c>
      <c r="C1264" t="s">
        <v>16</v>
      </c>
      <c r="D1264" t="s">
        <v>29</v>
      </c>
      <c r="E1264" t="s">
        <v>27</v>
      </c>
      <c r="F1264" s="1">
        <v>41930</v>
      </c>
      <c r="G1264">
        <v>15</v>
      </c>
      <c r="H1264">
        <v>0</v>
      </c>
      <c r="I1264">
        <v>0</v>
      </c>
    </row>
    <row r="1265" spans="1:9">
      <c r="A1265" t="s">
        <v>14</v>
      </c>
      <c r="B1265" t="s">
        <v>31</v>
      </c>
      <c r="C1265" t="s">
        <v>16</v>
      </c>
      <c r="D1265" t="s">
        <v>29</v>
      </c>
      <c r="E1265" t="s">
        <v>27</v>
      </c>
      <c r="F1265" s="1">
        <v>41930</v>
      </c>
      <c r="G1265">
        <v>15</v>
      </c>
      <c r="H1265">
        <v>0</v>
      </c>
      <c r="I1265">
        <v>0</v>
      </c>
    </row>
    <row r="1266" spans="1:9">
      <c r="A1266" t="s">
        <v>14</v>
      </c>
      <c r="B1266" t="s">
        <v>31</v>
      </c>
      <c r="C1266" t="s">
        <v>16</v>
      </c>
      <c r="D1266" t="s">
        <v>29</v>
      </c>
      <c r="E1266" t="s">
        <v>27</v>
      </c>
      <c r="F1266" s="1">
        <v>41930</v>
      </c>
      <c r="G1266">
        <v>15</v>
      </c>
      <c r="H1266">
        <v>0</v>
      </c>
      <c r="I1266">
        <v>0</v>
      </c>
    </row>
    <row r="1267" spans="1:9">
      <c r="A1267" t="s">
        <v>14</v>
      </c>
      <c r="B1267" t="s">
        <v>31</v>
      </c>
      <c r="C1267" t="s">
        <v>16</v>
      </c>
      <c r="D1267" t="s">
        <v>35</v>
      </c>
      <c r="E1267" t="s">
        <v>27</v>
      </c>
      <c r="F1267" s="1">
        <v>41931</v>
      </c>
      <c r="G1267">
        <v>23</v>
      </c>
      <c r="H1267">
        <v>0</v>
      </c>
      <c r="I1267">
        <v>0</v>
      </c>
    </row>
    <row r="1268" spans="1:9">
      <c r="A1268" t="s">
        <v>14</v>
      </c>
      <c r="B1268" t="s">
        <v>31</v>
      </c>
      <c r="C1268" t="s">
        <v>16</v>
      </c>
      <c r="D1268" t="s">
        <v>35</v>
      </c>
      <c r="E1268" t="s">
        <v>27</v>
      </c>
      <c r="F1268" s="1">
        <v>41931</v>
      </c>
      <c r="G1268">
        <v>23</v>
      </c>
      <c r="H1268">
        <v>0</v>
      </c>
      <c r="I1268">
        <v>0</v>
      </c>
    </row>
    <row r="1269" spans="1:9">
      <c r="A1269" t="s">
        <v>14</v>
      </c>
      <c r="B1269" t="s">
        <v>31</v>
      </c>
      <c r="C1269" t="s">
        <v>16</v>
      </c>
      <c r="D1269" t="s">
        <v>35</v>
      </c>
      <c r="E1269" t="s">
        <v>27</v>
      </c>
      <c r="F1269" s="1">
        <v>41931</v>
      </c>
      <c r="G1269">
        <v>23</v>
      </c>
      <c r="H1269">
        <v>0</v>
      </c>
      <c r="I1269">
        <v>0</v>
      </c>
    </row>
    <row r="1270" spans="1:9">
      <c r="A1270" t="s">
        <v>14</v>
      </c>
      <c r="B1270" t="s">
        <v>31</v>
      </c>
      <c r="C1270" t="s">
        <v>16</v>
      </c>
      <c r="D1270" t="s">
        <v>35</v>
      </c>
      <c r="E1270" t="s">
        <v>27</v>
      </c>
      <c r="F1270" s="1">
        <v>41931</v>
      </c>
      <c r="G1270">
        <v>23</v>
      </c>
      <c r="H1270">
        <v>0</v>
      </c>
      <c r="I1270">
        <v>0</v>
      </c>
    </row>
    <row r="1271" spans="1:9">
      <c r="A1271" t="s">
        <v>14</v>
      </c>
      <c r="B1271" t="s">
        <v>31</v>
      </c>
      <c r="C1271" t="s">
        <v>16</v>
      </c>
      <c r="D1271" t="s">
        <v>35</v>
      </c>
      <c r="E1271" t="s">
        <v>27</v>
      </c>
      <c r="F1271" s="1">
        <v>41931</v>
      </c>
      <c r="G1271">
        <v>23</v>
      </c>
      <c r="H1271">
        <v>0</v>
      </c>
      <c r="I1271">
        <v>0</v>
      </c>
    </row>
    <row r="1272" spans="1:9">
      <c r="A1272" t="s">
        <v>14</v>
      </c>
      <c r="B1272" t="s">
        <v>31</v>
      </c>
      <c r="C1272" t="s">
        <v>16</v>
      </c>
      <c r="D1272" t="s">
        <v>35</v>
      </c>
      <c r="E1272" t="s">
        <v>27</v>
      </c>
      <c r="F1272" s="1">
        <v>41931</v>
      </c>
      <c r="G1272">
        <v>23</v>
      </c>
      <c r="H1272">
        <v>0</v>
      </c>
      <c r="I1272">
        <v>0</v>
      </c>
    </row>
    <row r="1273" spans="1:9">
      <c r="A1273" t="s">
        <v>14</v>
      </c>
      <c r="B1273" t="s">
        <v>31</v>
      </c>
      <c r="C1273" t="s">
        <v>16</v>
      </c>
      <c r="D1273" t="s">
        <v>35</v>
      </c>
      <c r="E1273" t="s">
        <v>27</v>
      </c>
      <c r="F1273" s="1">
        <v>41931</v>
      </c>
      <c r="G1273">
        <v>23</v>
      </c>
      <c r="H1273">
        <v>0</v>
      </c>
      <c r="I1273">
        <v>0</v>
      </c>
    </row>
    <row r="1274" spans="1:9">
      <c r="A1274" t="s">
        <v>14</v>
      </c>
      <c r="B1274" t="s">
        <v>31</v>
      </c>
      <c r="C1274" t="s">
        <v>16</v>
      </c>
      <c r="D1274" t="s">
        <v>35</v>
      </c>
      <c r="E1274" t="s">
        <v>27</v>
      </c>
      <c r="F1274" s="1">
        <v>41931</v>
      </c>
      <c r="G1274">
        <v>23</v>
      </c>
      <c r="H1274">
        <v>0</v>
      </c>
      <c r="I1274">
        <v>0</v>
      </c>
    </row>
    <row r="1275" spans="1:9">
      <c r="A1275" t="s">
        <v>14</v>
      </c>
      <c r="B1275" t="s">
        <v>31</v>
      </c>
      <c r="C1275" t="s">
        <v>16</v>
      </c>
      <c r="D1275" t="s">
        <v>35</v>
      </c>
      <c r="E1275" t="s">
        <v>27</v>
      </c>
      <c r="F1275" s="1">
        <v>41931</v>
      </c>
      <c r="G1275">
        <v>23</v>
      </c>
      <c r="H1275">
        <v>0</v>
      </c>
      <c r="I1275">
        <v>0</v>
      </c>
    </row>
    <row r="1276" spans="1:9">
      <c r="A1276" t="s">
        <v>14</v>
      </c>
      <c r="B1276" t="s">
        <v>31</v>
      </c>
      <c r="C1276" t="s">
        <v>16</v>
      </c>
      <c r="D1276" t="s">
        <v>35</v>
      </c>
      <c r="E1276" t="s">
        <v>27</v>
      </c>
      <c r="F1276" s="1">
        <v>41931</v>
      </c>
      <c r="G1276">
        <v>23</v>
      </c>
      <c r="H1276">
        <v>0</v>
      </c>
      <c r="I1276">
        <v>0</v>
      </c>
    </row>
    <row r="1277" spans="1:9">
      <c r="A1277" t="s">
        <v>14</v>
      </c>
      <c r="B1277" t="s">
        <v>31</v>
      </c>
      <c r="C1277" t="s">
        <v>16</v>
      </c>
      <c r="D1277" t="s">
        <v>35</v>
      </c>
      <c r="E1277" t="s">
        <v>27</v>
      </c>
      <c r="F1277" s="1">
        <v>41931</v>
      </c>
      <c r="G1277">
        <v>23</v>
      </c>
      <c r="H1277">
        <v>0</v>
      </c>
      <c r="I1277">
        <v>0</v>
      </c>
    </row>
    <row r="1278" spans="1:9">
      <c r="A1278" t="s">
        <v>14</v>
      </c>
      <c r="B1278" t="s">
        <v>31</v>
      </c>
      <c r="C1278" t="s">
        <v>16</v>
      </c>
      <c r="D1278" t="s">
        <v>35</v>
      </c>
      <c r="E1278" t="s">
        <v>27</v>
      </c>
      <c r="F1278" s="1">
        <v>41931</v>
      </c>
      <c r="G1278">
        <v>23</v>
      </c>
      <c r="H1278">
        <v>0</v>
      </c>
      <c r="I1278">
        <v>0</v>
      </c>
    </row>
    <row r="1279" spans="1:9">
      <c r="A1279" t="s">
        <v>14</v>
      </c>
      <c r="B1279" t="s">
        <v>31</v>
      </c>
      <c r="C1279" t="s">
        <v>16</v>
      </c>
      <c r="D1279" t="s">
        <v>35</v>
      </c>
      <c r="E1279" t="s">
        <v>27</v>
      </c>
      <c r="F1279" s="1">
        <v>41931</v>
      </c>
      <c r="G1279">
        <v>23</v>
      </c>
      <c r="H1279">
        <v>0</v>
      </c>
      <c r="I1279">
        <v>0</v>
      </c>
    </row>
    <row r="1280" spans="1:9">
      <c r="A1280" t="s">
        <v>14</v>
      </c>
      <c r="B1280" t="s">
        <v>31</v>
      </c>
      <c r="C1280" t="s">
        <v>16</v>
      </c>
      <c r="D1280" t="s">
        <v>35</v>
      </c>
      <c r="E1280" t="s">
        <v>27</v>
      </c>
      <c r="F1280" s="1">
        <v>41931</v>
      </c>
      <c r="G1280">
        <v>23</v>
      </c>
      <c r="H1280">
        <v>0</v>
      </c>
      <c r="I1280">
        <v>0</v>
      </c>
    </row>
    <row r="1281" spans="1:9">
      <c r="A1281" t="s">
        <v>14</v>
      </c>
      <c r="B1281" t="s">
        <v>31</v>
      </c>
      <c r="C1281" t="s">
        <v>16</v>
      </c>
      <c r="D1281" t="s">
        <v>35</v>
      </c>
      <c r="E1281" t="s">
        <v>27</v>
      </c>
      <c r="F1281" s="1">
        <v>41931</v>
      </c>
      <c r="G1281">
        <v>23</v>
      </c>
      <c r="H1281">
        <v>0</v>
      </c>
      <c r="I1281">
        <v>0</v>
      </c>
    </row>
    <row r="1282" spans="1:9">
      <c r="A1282" t="s">
        <v>14</v>
      </c>
      <c r="B1282" t="s">
        <v>31</v>
      </c>
      <c r="C1282" t="s">
        <v>16</v>
      </c>
      <c r="D1282" t="s">
        <v>35</v>
      </c>
      <c r="E1282" t="s">
        <v>27</v>
      </c>
      <c r="F1282" s="1">
        <v>41931</v>
      </c>
      <c r="G1282">
        <v>23</v>
      </c>
      <c r="H1282">
        <v>0</v>
      </c>
      <c r="I1282">
        <v>0</v>
      </c>
    </row>
    <row r="1283" spans="1:9">
      <c r="A1283" t="s">
        <v>14</v>
      </c>
      <c r="B1283" t="s">
        <v>31</v>
      </c>
      <c r="C1283" t="s">
        <v>16</v>
      </c>
      <c r="D1283" t="s">
        <v>35</v>
      </c>
      <c r="E1283" t="s">
        <v>27</v>
      </c>
      <c r="F1283" s="1">
        <v>41931</v>
      </c>
      <c r="G1283">
        <v>23</v>
      </c>
      <c r="H1283">
        <v>0</v>
      </c>
      <c r="I1283">
        <v>0</v>
      </c>
    </row>
    <row r="1284" spans="1:9">
      <c r="A1284" t="s">
        <v>14</v>
      </c>
      <c r="B1284" t="s">
        <v>31</v>
      </c>
      <c r="C1284" t="s">
        <v>16</v>
      </c>
      <c r="D1284" t="s">
        <v>35</v>
      </c>
      <c r="E1284" t="s">
        <v>27</v>
      </c>
      <c r="F1284" s="1">
        <v>41931</v>
      </c>
      <c r="G1284">
        <v>24</v>
      </c>
      <c r="H1284">
        <v>0</v>
      </c>
      <c r="I1284">
        <v>0</v>
      </c>
    </row>
    <row r="1285" spans="1:9">
      <c r="A1285" t="s">
        <v>14</v>
      </c>
      <c r="B1285" t="s">
        <v>31</v>
      </c>
      <c r="C1285" t="s">
        <v>16</v>
      </c>
      <c r="D1285" t="s">
        <v>35</v>
      </c>
      <c r="E1285" t="s">
        <v>27</v>
      </c>
      <c r="F1285" s="1">
        <v>41931</v>
      </c>
      <c r="G1285">
        <v>24</v>
      </c>
      <c r="H1285">
        <v>0</v>
      </c>
      <c r="I1285">
        <v>0</v>
      </c>
    </row>
    <row r="1286" spans="1:9">
      <c r="A1286" t="s">
        <v>14</v>
      </c>
      <c r="B1286" t="s">
        <v>31</v>
      </c>
      <c r="C1286" t="s">
        <v>16</v>
      </c>
      <c r="D1286" t="s">
        <v>35</v>
      </c>
      <c r="E1286" t="s">
        <v>27</v>
      </c>
      <c r="F1286" s="1">
        <v>41931</v>
      </c>
      <c r="G1286">
        <v>24</v>
      </c>
      <c r="H1286">
        <v>0</v>
      </c>
      <c r="I1286">
        <v>0</v>
      </c>
    </row>
    <row r="1287" spans="1:9">
      <c r="A1287" t="s">
        <v>14</v>
      </c>
      <c r="B1287" t="s">
        <v>31</v>
      </c>
      <c r="C1287" t="s">
        <v>16</v>
      </c>
      <c r="D1287" t="s">
        <v>35</v>
      </c>
      <c r="E1287" t="s">
        <v>27</v>
      </c>
      <c r="F1287" s="1">
        <v>41931</v>
      </c>
      <c r="G1287">
        <v>27</v>
      </c>
      <c r="H1287">
        <v>0</v>
      </c>
      <c r="I1287">
        <v>0</v>
      </c>
    </row>
    <row r="1288" spans="1:9">
      <c r="A1288" t="s">
        <v>14</v>
      </c>
      <c r="B1288" t="s">
        <v>31</v>
      </c>
      <c r="C1288" t="s">
        <v>16</v>
      </c>
      <c r="D1288" t="s">
        <v>35</v>
      </c>
      <c r="E1288" t="s">
        <v>27</v>
      </c>
      <c r="F1288" s="1">
        <v>41931</v>
      </c>
      <c r="G1288">
        <v>27</v>
      </c>
      <c r="H1288">
        <v>0</v>
      </c>
      <c r="I1288">
        <v>0</v>
      </c>
    </row>
    <row r="1289" spans="1:9">
      <c r="A1289" t="s">
        <v>14</v>
      </c>
      <c r="B1289" t="s">
        <v>31</v>
      </c>
      <c r="C1289" t="s">
        <v>16</v>
      </c>
      <c r="D1289" t="s">
        <v>35</v>
      </c>
      <c r="E1289" t="s">
        <v>27</v>
      </c>
      <c r="F1289" s="1">
        <v>41931</v>
      </c>
      <c r="G1289">
        <v>27</v>
      </c>
      <c r="H1289">
        <v>0</v>
      </c>
      <c r="I1289">
        <v>0</v>
      </c>
    </row>
    <row r="1290" spans="1:9">
      <c r="A1290" t="s">
        <v>14</v>
      </c>
      <c r="B1290" t="s">
        <v>31</v>
      </c>
      <c r="C1290" t="s">
        <v>16</v>
      </c>
      <c r="D1290" t="s">
        <v>35</v>
      </c>
      <c r="E1290" t="s">
        <v>27</v>
      </c>
      <c r="F1290" s="1">
        <v>41931</v>
      </c>
      <c r="G1290">
        <v>27</v>
      </c>
      <c r="H1290">
        <v>0</v>
      </c>
      <c r="I1290">
        <v>0</v>
      </c>
    </row>
    <row r="1291" spans="1:9">
      <c r="A1291" t="s">
        <v>14</v>
      </c>
      <c r="B1291" t="s">
        <v>31</v>
      </c>
      <c r="C1291" t="s">
        <v>16</v>
      </c>
      <c r="D1291" t="s">
        <v>35</v>
      </c>
      <c r="E1291" t="s">
        <v>27</v>
      </c>
      <c r="F1291" s="1">
        <v>41931</v>
      </c>
      <c r="G1291">
        <v>27</v>
      </c>
      <c r="H1291">
        <v>0</v>
      </c>
      <c r="I1291">
        <v>0</v>
      </c>
    </row>
    <row r="1292" spans="1:9">
      <c r="A1292" t="s">
        <v>14</v>
      </c>
      <c r="B1292" t="s">
        <v>31</v>
      </c>
      <c r="C1292" t="s">
        <v>16</v>
      </c>
      <c r="D1292" t="s">
        <v>35</v>
      </c>
      <c r="E1292" t="s">
        <v>27</v>
      </c>
      <c r="F1292" s="1">
        <v>41931</v>
      </c>
      <c r="G1292">
        <v>27</v>
      </c>
      <c r="H1292">
        <v>0</v>
      </c>
      <c r="I1292">
        <v>0</v>
      </c>
    </row>
    <row r="1293" spans="1:9">
      <c r="A1293" t="s">
        <v>14</v>
      </c>
      <c r="B1293" t="s">
        <v>31</v>
      </c>
      <c r="C1293" t="s">
        <v>16</v>
      </c>
      <c r="D1293" t="s">
        <v>35</v>
      </c>
      <c r="E1293" t="s">
        <v>27</v>
      </c>
      <c r="F1293" s="1">
        <v>41931</v>
      </c>
      <c r="G1293">
        <v>27</v>
      </c>
      <c r="H1293">
        <v>0</v>
      </c>
      <c r="I1293">
        <v>0</v>
      </c>
    </row>
    <row r="1294" spans="1:9">
      <c r="A1294" t="s">
        <v>14</v>
      </c>
      <c r="B1294" t="s">
        <v>31</v>
      </c>
      <c r="C1294" t="s">
        <v>16</v>
      </c>
      <c r="D1294" t="s">
        <v>35</v>
      </c>
      <c r="E1294" t="s">
        <v>27</v>
      </c>
      <c r="F1294" s="1">
        <v>41931</v>
      </c>
      <c r="G1294">
        <v>27</v>
      </c>
      <c r="H1294">
        <v>0</v>
      </c>
      <c r="I1294">
        <v>0</v>
      </c>
    </row>
    <row r="1295" spans="1:9">
      <c r="A1295" t="s">
        <v>14</v>
      </c>
      <c r="B1295" t="s">
        <v>31</v>
      </c>
      <c r="C1295" t="s">
        <v>16</v>
      </c>
      <c r="D1295" t="s">
        <v>35</v>
      </c>
      <c r="E1295" t="s">
        <v>27</v>
      </c>
      <c r="F1295" s="1">
        <v>41931</v>
      </c>
      <c r="G1295">
        <v>27</v>
      </c>
      <c r="H1295">
        <v>0</v>
      </c>
      <c r="I1295">
        <v>0</v>
      </c>
    </row>
    <row r="1296" spans="1:9">
      <c r="A1296" t="s">
        <v>14</v>
      </c>
      <c r="B1296" t="s">
        <v>31</v>
      </c>
      <c r="C1296" t="s">
        <v>16</v>
      </c>
      <c r="D1296" t="s">
        <v>35</v>
      </c>
      <c r="E1296" t="s">
        <v>27</v>
      </c>
      <c r="F1296" s="1">
        <v>41931</v>
      </c>
      <c r="G1296">
        <v>27</v>
      </c>
      <c r="H1296">
        <v>0</v>
      </c>
      <c r="I1296">
        <v>0</v>
      </c>
    </row>
    <row r="1297" spans="1:9">
      <c r="A1297" t="s">
        <v>14</v>
      </c>
      <c r="B1297" t="s">
        <v>31</v>
      </c>
      <c r="C1297" t="s">
        <v>16</v>
      </c>
      <c r="D1297" t="s">
        <v>35</v>
      </c>
      <c r="E1297" t="s">
        <v>27</v>
      </c>
      <c r="F1297" s="1">
        <v>41931</v>
      </c>
      <c r="G1297">
        <v>27</v>
      </c>
      <c r="H1297">
        <v>0</v>
      </c>
      <c r="I1297">
        <v>0</v>
      </c>
    </row>
    <row r="1298" spans="1:9">
      <c r="A1298" t="s">
        <v>14</v>
      </c>
      <c r="B1298" t="s">
        <v>31</v>
      </c>
      <c r="C1298" t="s">
        <v>16</v>
      </c>
      <c r="D1298" t="s">
        <v>35</v>
      </c>
      <c r="E1298" t="s">
        <v>27</v>
      </c>
      <c r="F1298" s="1">
        <v>41931</v>
      </c>
      <c r="G1298">
        <v>27</v>
      </c>
      <c r="H1298">
        <v>0</v>
      </c>
      <c r="I1298">
        <v>0</v>
      </c>
    </row>
    <row r="1299" spans="1:9">
      <c r="A1299" t="s">
        <v>14</v>
      </c>
      <c r="B1299" t="s">
        <v>31</v>
      </c>
      <c r="C1299" t="s">
        <v>16</v>
      </c>
      <c r="D1299" t="s">
        <v>55</v>
      </c>
      <c r="E1299" t="s">
        <v>27</v>
      </c>
      <c r="F1299" s="1">
        <v>41932</v>
      </c>
      <c r="G1299">
        <v>26</v>
      </c>
      <c r="H1299">
        <v>0</v>
      </c>
      <c r="I1299">
        <v>0</v>
      </c>
    </row>
    <row r="1300" spans="1:9">
      <c r="A1300" t="s">
        <v>14</v>
      </c>
      <c r="B1300" t="s">
        <v>31</v>
      </c>
      <c r="C1300" t="s">
        <v>16</v>
      </c>
      <c r="D1300" t="s">
        <v>55</v>
      </c>
      <c r="E1300" t="s">
        <v>27</v>
      </c>
      <c r="F1300" s="1">
        <v>41932</v>
      </c>
      <c r="G1300">
        <v>26</v>
      </c>
      <c r="H1300">
        <v>0</v>
      </c>
      <c r="I1300">
        <v>0</v>
      </c>
    </row>
    <row r="1301" spans="1:9">
      <c r="A1301" t="s">
        <v>14</v>
      </c>
      <c r="B1301" t="s">
        <v>31</v>
      </c>
      <c r="C1301" t="s">
        <v>16</v>
      </c>
      <c r="D1301" t="s">
        <v>55</v>
      </c>
      <c r="E1301" t="s">
        <v>27</v>
      </c>
      <c r="F1301" s="1">
        <v>41932</v>
      </c>
      <c r="G1301">
        <v>26</v>
      </c>
      <c r="H1301">
        <v>0</v>
      </c>
      <c r="I1301">
        <v>0</v>
      </c>
    </row>
    <row r="1302" spans="1:9">
      <c r="A1302" t="s">
        <v>14</v>
      </c>
      <c r="B1302" t="s">
        <v>31</v>
      </c>
      <c r="C1302" t="s">
        <v>16</v>
      </c>
      <c r="D1302" t="s">
        <v>55</v>
      </c>
      <c r="E1302" t="s">
        <v>27</v>
      </c>
      <c r="F1302" s="1">
        <v>41932</v>
      </c>
      <c r="G1302">
        <v>26</v>
      </c>
      <c r="H1302">
        <v>0</v>
      </c>
      <c r="I1302">
        <v>0</v>
      </c>
    </row>
    <row r="1303" spans="1:9">
      <c r="A1303" t="s">
        <v>14</v>
      </c>
      <c r="B1303" t="s">
        <v>31</v>
      </c>
      <c r="C1303" t="s">
        <v>16</v>
      </c>
      <c r="D1303" t="s">
        <v>55</v>
      </c>
      <c r="E1303" t="s">
        <v>27</v>
      </c>
      <c r="F1303" s="1">
        <v>41932</v>
      </c>
      <c r="G1303">
        <v>26</v>
      </c>
      <c r="H1303">
        <v>0</v>
      </c>
      <c r="I1303">
        <v>0</v>
      </c>
    </row>
    <row r="1304" spans="1:9">
      <c r="A1304" t="s">
        <v>14</v>
      </c>
      <c r="B1304" t="s">
        <v>31</v>
      </c>
      <c r="C1304" t="s">
        <v>16</v>
      </c>
      <c r="D1304" t="s">
        <v>55</v>
      </c>
      <c r="E1304" t="s">
        <v>27</v>
      </c>
      <c r="F1304" s="1">
        <v>41932</v>
      </c>
      <c r="G1304">
        <v>26</v>
      </c>
      <c r="H1304">
        <v>0</v>
      </c>
      <c r="I1304">
        <v>0</v>
      </c>
    </row>
    <row r="1305" spans="1:9">
      <c r="A1305" t="s">
        <v>14</v>
      </c>
      <c r="B1305" t="s">
        <v>31</v>
      </c>
      <c r="C1305" t="s">
        <v>16</v>
      </c>
      <c r="D1305" t="s">
        <v>55</v>
      </c>
      <c r="E1305" t="s">
        <v>27</v>
      </c>
      <c r="F1305" s="1">
        <v>41932</v>
      </c>
      <c r="G1305">
        <v>26</v>
      </c>
      <c r="H1305">
        <v>0</v>
      </c>
      <c r="I1305">
        <v>0</v>
      </c>
    </row>
    <row r="1306" spans="1:9">
      <c r="A1306" t="s">
        <v>14</v>
      </c>
      <c r="B1306" t="s">
        <v>31</v>
      </c>
      <c r="C1306" t="s">
        <v>16</v>
      </c>
      <c r="D1306" t="s">
        <v>55</v>
      </c>
      <c r="E1306" t="s">
        <v>27</v>
      </c>
      <c r="F1306" s="1">
        <v>41932</v>
      </c>
      <c r="G1306">
        <v>26</v>
      </c>
      <c r="H1306">
        <v>0</v>
      </c>
      <c r="I1306">
        <v>0</v>
      </c>
    </row>
    <row r="1307" spans="1:9">
      <c r="A1307" t="s">
        <v>14</v>
      </c>
      <c r="B1307" t="s">
        <v>31</v>
      </c>
      <c r="C1307" t="s">
        <v>16</v>
      </c>
      <c r="D1307" t="s">
        <v>55</v>
      </c>
      <c r="E1307" t="s">
        <v>27</v>
      </c>
      <c r="F1307" s="1">
        <v>41932</v>
      </c>
      <c r="G1307">
        <v>26</v>
      </c>
      <c r="H1307">
        <v>0</v>
      </c>
      <c r="I1307">
        <v>0</v>
      </c>
    </row>
    <row r="1308" spans="1:9">
      <c r="A1308" t="s">
        <v>14</v>
      </c>
      <c r="B1308" t="s">
        <v>31</v>
      </c>
      <c r="C1308" t="s">
        <v>16</v>
      </c>
      <c r="D1308" t="s">
        <v>55</v>
      </c>
      <c r="E1308" t="s">
        <v>27</v>
      </c>
      <c r="F1308" s="1">
        <v>41932</v>
      </c>
      <c r="G1308">
        <v>26</v>
      </c>
      <c r="H1308">
        <v>0</v>
      </c>
      <c r="I1308">
        <v>0</v>
      </c>
    </row>
    <row r="1309" spans="1:9">
      <c r="A1309" t="s">
        <v>14</v>
      </c>
      <c r="B1309" t="s">
        <v>31</v>
      </c>
      <c r="C1309" t="s">
        <v>16</v>
      </c>
      <c r="D1309" t="s">
        <v>55</v>
      </c>
      <c r="E1309" t="s">
        <v>27</v>
      </c>
      <c r="F1309" s="1">
        <v>41932</v>
      </c>
      <c r="G1309">
        <v>26</v>
      </c>
      <c r="H1309">
        <v>0</v>
      </c>
      <c r="I1309">
        <v>0</v>
      </c>
    </row>
    <row r="1310" spans="1:9">
      <c r="A1310" t="s">
        <v>14</v>
      </c>
      <c r="B1310" t="s">
        <v>31</v>
      </c>
      <c r="C1310" t="s">
        <v>16</v>
      </c>
      <c r="D1310" t="s">
        <v>55</v>
      </c>
      <c r="E1310" t="s">
        <v>27</v>
      </c>
      <c r="F1310" s="1">
        <v>41932</v>
      </c>
      <c r="G1310">
        <v>26</v>
      </c>
      <c r="H1310">
        <v>0</v>
      </c>
      <c r="I1310">
        <v>0</v>
      </c>
    </row>
    <row r="1311" spans="1:9">
      <c r="A1311" t="s">
        <v>14</v>
      </c>
      <c r="B1311" t="s">
        <v>31</v>
      </c>
      <c r="C1311" t="s">
        <v>16</v>
      </c>
      <c r="D1311" t="s">
        <v>55</v>
      </c>
      <c r="E1311" t="s">
        <v>27</v>
      </c>
      <c r="F1311" s="1">
        <v>41932</v>
      </c>
      <c r="G1311">
        <v>26</v>
      </c>
      <c r="H1311">
        <v>0</v>
      </c>
      <c r="I1311">
        <v>0</v>
      </c>
    </row>
    <row r="1312" spans="1:9">
      <c r="A1312" t="s">
        <v>14</v>
      </c>
      <c r="B1312" t="s">
        <v>31</v>
      </c>
      <c r="C1312" t="s">
        <v>16</v>
      </c>
      <c r="D1312" t="s">
        <v>55</v>
      </c>
      <c r="E1312" t="s">
        <v>27</v>
      </c>
      <c r="F1312" s="1">
        <v>41932</v>
      </c>
      <c r="G1312">
        <v>26</v>
      </c>
      <c r="H1312">
        <v>0</v>
      </c>
      <c r="I1312">
        <v>0</v>
      </c>
    </row>
    <row r="1313" spans="1:9">
      <c r="A1313" t="s">
        <v>14</v>
      </c>
      <c r="B1313" t="s">
        <v>31</v>
      </c>
      <c r="C1313" t="s">
        <v>16</v>
      </c>
      <c r="D1313" t="s">
        <v>55</v>
      </c>
      <c r="E1313" t="s">
        <v>27</v>
      </c>
      <c r="F1313" s="1">
        <v>41932</v>
      </c>
      <c r="G1313">
        <v>26</v>
      </c>
      <c r="H1313">
        <v>0</v>
      </c>
      <c r="I1313">
        <v>0</v>
      </c>
    </row>
    <row r="1314" spans="1:9">
      <c r="A1314" t="s">
        <v>14</v>
      </c>
      <c r="B1314" t="s">
        <v>31</v>
      </c>
      <c r="C1314" t="s">
        <v>16</v>
      </c>
      <c r="D1314" t="s">
        <v>55</v>
      </c>
      <c r="E1314" t="s">
        <v>27</v>
      </c>
      <c r="F1314" s="1">
        <v>41932</v>
      </c>
      <c r="G1314">
        <v>26</v>
      </c>
      <c r="H1314">
        <v>0</v>
      </c>
      <c r="I1314">
        <v>0</v>
      </c>
    </row>
    <row r="1315" spans="1:9">
      <c r="A1315" t="s">
        <v>14</v>
      </c>
      <c r="B1315" t="s">
        <v>31</v>
      </c>
      <c r="C1315" t="s">
        <v>16</v>
      </c>
      <c r="D1315" t="s">
        <v>55</v>
      </c>
      <c r="E1315" t="s">
        <v>27</v>
      </c>
      <c r="F1315" s="1">
        <v>41932</v>
      </c>
      <c r="G1315">
        <v>26</v>
      </c>
      <c r="H1315">
        <v>0</v>
      </c>
      <c r="I1315">
        <v>0</v>
      </c>
    </row>
    <row r="1316" spans="1:9">
      <c r="A1316" t="s">
        <v>14</v>
      </c>
      <c r="B1316" t="s">
        <v>31</v>
      </c>
      <c r="C1316" t="s">
        <v>16</v>
      </c>
      <c r="D1316" t="s">
        <v>55</v>
      </c>
      <c r="E1316" t="s">
        <v>27</v>
      </c>
      <c r="F1316" s="1">
        <v>41932</v>
      </c>
      <c r="G1316">
        <v>26</v>
      </c>
      <c r="H1316">
        <v>0</v>
      </c>
      <c r="I1316">
        <v>0</v>
      </c>
    </row>
    <row r="1317" spans="1:9">
      <c r="A1317" t="s">
        <v>14</v>
      </c>
      <c r="B1317" t="s">
        <v>31</v>
      </c>
      <c r="C1317" t="s">
        <v>16</v>
      </c>
      <c r="D1317" t="s">
        <v>55</v>
      </c>
      <c r="E1317" t="s">
        <v>27</v>
      </c>
      <c r="F1317" s="1">
        <v>41932</v>
      </c>
      <c r="G1317">
        <v>26</v>
      </c>
      <c r="H1317">
        <v>0</v>
      </c>
      <c r="I1317">
        <v>0</v>
      </c>
    </row>
    <row r="1318" spans="1:9">
      <c r="A1318" t="s">
        <v>14</v>
      </c>
      <c r="B1318" t="s">
        <v>31</v>
      </c>
      <c r="C1318" t="s">
        <v>16</v>
      </c>
      <c r="D1318" t="s">
        <v>55</v>
      </c>
      <c r="E1318" t="s">
        <v>27</v>
      </c>
      <c r="F1318" s="1">
        <v>41932</v>
      </c>
      <c r="G1318">
        <v>26</v>
      </c>
      <c r="H1318">
        <v>0</v>
      </c>
      <c r="I1318">
        <v>0</v>
      </c>
    </row>
    <row r="1319" spans="1:9">
      <c r="A1319" t="s">
        <v>14</v>
      </c>
      <c r="B1319" t="s">
        <v>31</v>
      </c>
      <c r="C1319" t="s">
        <v>16</v>
      </c>
      <c r="D1319" t="s">
        <v>55</v>
      </c>
      <c r="E1319" t="s">
        <v>27</v>
      </c>
      <c r="F1319" s="1">
        <v>41932</v>
      </c>
      <c r="G1319">
        <v>26</v>
      </c>
      <c r="H1319">
        <v>0</v>
      </c>
      <c r="I1319">
        <v>0</v>
      </c>
    </row>
    <row r="1320" spans="1:9">
      <c r="A1320" t="s">
        <v>14</v>
      </c>
      <c r="B1320" t="s">
        <v>31</v>
      </c>
      <c r="C1320" t="s">
        <v>16</v>
      </c>
      <c r="D1320" t="s">
        <v>55</v>
      </c>
      <c r="E1320" t="s">
        <v>27</v>
      </c>
      <c r="F1320" s="1">
        <v>41932</v>
      </c>
      <c r="G1320">
        <v>26</v>
      </c>
      <c r="H1320">
        <v>0</v>
      </c>
      <c r="I1320">
        <v>0</v>
      </c>
    </row>
    <row r="1321" spans="1:9">
      <c r="A1321" t="s">
        <v>14</v>
      </c>
      <c r="B1321" t="s">
        <v>31</v>
      </c>
      <c r="C1321" t="s">
        <v>16</v>
      </c>
      <c r="D1321" t="s">
        <v>55</v>
      </c>
      <c r="E1321" t="s">
        <v>27</v>
      </c>
      <c r="F1321" s="1">
        <v>41932</v>
      </c>
      <c r="G1321">
        <v>26</v>
      </c>
      <c r="H1321">
        <v>0</v>
      </c>
      <c r="I1321">
        <v>0</v>
      </c>
    </row>
    <row r="1322" spans="1:9">
      <c r="A1322" t="s">
        <v>14</v>
      </c>
      <c r="B1322" t="s">
        <v>31</v>
      </c>
      <c r="C1322" t="s">
        <v>16</v>
      </c>
      <c r="D1322" t="s">
        <v>29</v>
      </c>
      <c r="E1322" t="s">
        <v>27</v>
      </c>
      <c r="F1322" s="1">
        <v>41930</v>
      </c>
      <c r="G1322">
        <v>15</v>
      </c>
      <c r="H1322">
        <v>6.6</v>
      </c>
      <c r="I1322">
        <v>2</v>
      </c>
    </row>
    <row r="1323" spans="1:9">
      <c r="A1323" t="s">
        <v>14</v>
      </c>
      <c r="B1323" t="s">
        <v>31</v>
      </c>
      <c r="C1323" t="s">
        <v>16</v>
      </c>
      <c r="D1323" t="s">
        <v>35</v>
      </c>
      <c r="E1323" t="s">
        <v>27</v>
      </c>
      <c r="F1323" s="1">
        <v>41931</v>
      </c>
      <c r="G1323">
        <v>23</v>
      </c>
      <c r="H1323">
        <v>9</v>
      </c>
      <c r="I1323">
        <v>1.9</v>
      </c>
    </row>
    <row r="1324" spans="1:9">
      <c r="A1324" t="s">
        <v>14</v>
      </c>
      <c r="B1324" t="s">
        <v>31</v>
      </c>
      <c r="C1324" t="s">
        <v>16</v>
      </c>
      <c r="D1324" t="s">
        <v>35</v>
      </c>
      <c r="E1324" t="s">
        <v>27</v>
      </c>
      <c r="F1324" s="1">
        <v>41931</v>
      </c>
      <c r="G1324">
        <v>23</v>
      </c>
      <c r="H1324">
        <v>9.8000000000000007</v>
      </c>
      <c r="I1324">
        <v>2</v>
      </c>
    </row>
  </sheetData>
  <sortState ref="A2:L1324">
    <sortCondition ref="A2:A1324"/>
    <sortCondition ref="B2:B1324"/>
    <sortCondition ref="C2:C1324"/>
    <sortCondition ref="H2:H1324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Data sorted for Pivot</vt:lpstr>
      <vt:lpstr>Data sorted by fish size</vt:lpstr>
      <vt:lpstr>Counts &amp; propn bites w. scars</vt:lpstr>
      <vt:lpstr>Overall means &amp; 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</dc:creator>
  <cp:lastModifiedBy>Andrew Hoey</cp:lastModifiedBy>
  <dcterms:created xsi:type="dcterms:W3CDTF">2014-10-17T10:45:11Z</dcterms:created>
  <dcterms:modified xsi:type="dcterms:W3CDTF">2014-11-23T08:06:18Z</dcterms:modified>
</cp:coreProperties>
</file>