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/Desktop/U of L 2019-2020/Feedback/"/>
    </mc:Choice>
  </mc:AlternateContent>
  <xr:revisionPtr revIDLastSave="0" documentId="13_ncr:1_{5A6E8900-C4E0-F745-BC91-5AAEB7E75B76}" xr6:coauthVersionLast="45" xr6:coauthVersionMax="45" xr10:uidLastSave="{00000000-0000-0000-0000-000000000000}"/>
  <bookViews>
    <workbookView xWindow="720" yWindow="1020" windowWidth="27640" windowHeight="15960" xr2:uid="{D4ED1B8E-2168-8747-B0B4-95F8DF00A8A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L45" i="1"/>
  <c r="K45" i="1"/>
  <c r="J45" i="1"/>
  <c r="I45" i="1"/>
  <c r="H45" i="1"/>
  <c r="G45" i="1"/>
  <c r="F45" i="1"/>
  <c r="E45" i="1"/>
  <c r="D45" i="1"/>
  <c r="C45" i="1"/>
  <c r="L44" i="1"/>
  <c r="K44" i="1"/>
  <c r="L43" i="1"/>
  <c r="K43" i="1"/>
  <c r="L42" i="1"/>
  <c r="K42" i="1"/>
  <c r="L41" i="1"/>
  <c r="K41" i="1"/>
  <c r="J41" i="1"/>
  <c r="I41" i="1"/>
  <c r="H41" i="1"/>
  <c r="G41" i="1"/>
  <c r="F41" i="1"/>
  <c r="E41" i="1"/>
  <c r="D41" i="1"/>
  <c r="C41" i="1"/>
  <c r="L40" i="1"/>
  <c r="K40" i="1"/>
  <c r="J40" i="1"/>
  <c r="I40" i="1"/>
  <c r="H40" i="1"/>
  <c r="G40" i="1"/>
  <c r="F40" i="1"/>
  <c r="E40" i="1"/>
  <c r="D40" i="1"/>
  <c r="C40" i="1"/>
  <c r="L39" i="1"/>
  <c r="K39" i="1"/>
  <c r="K46" i="1"/>
  <c r="J39" i="1"/>
  <c r="J46" i="1"/>
  <c r="I39" i="1"/>
  <c r="H39" i="1"/>
  <c r="G39" i="1"/>
  <c r="F39" i="1"/>
  <c r="F46" i="1"/>
  <c r="E39" i="1"/>
  <c r="E46" i="1"/>
  <c r="D39" i="1"/>
  <c r="C39" i="1"/>
  <c r="C46" i="1"/>
  <c r="B36" i="1"/>
  <c r="L35" i="1"/>
  <c r="L36" i="1"/>
  <c r="K35" i="1"/>
  <c r="K36" i="1"/>
  <c r="J35" i="1"/>
  <c r="J36" i="1"/>
  <c r="I35" i="1"/>
  <c r="I36" i="1"/>
  <c r="H35" i="1"/>
  <c r="H36" i="1"/>
  <c r="G35" i="1"/>
  <c r="G36" i="1"/>
  <c r="F35" i="1"/>
  <c r="F36" i="1"/>
  <c r="E35" i="1"/>
  <c r="E36" i="1"/>
  <c r="D35" i="1"/>
  <c r="D36" i="1"/>
  <c r="C35" i="1"/>
  <c r="C36" i="1"/>
  <c r="G46" i="1"/>
  <c r="L46" i="1"/>
  <c r="D46" i="1"/>
  <c r="H46" i="1"/>
  <c r="I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Luyckx</author>
  </authors>
  <commentList>
    <comment ref="B35" authorId="0" shapeId="0" xr:uid="{AB15EA19-928F-1B43-A488-41D9227EB35D}">
      <text>
        <r>
          <rPr>
            <b/>
            <sz val="9"/>
            <color rgb="FF000000"/>
            <rFont val="Tahoma"/>
            <family val="2"/>
          </rPr>
          <t>Karen Luyckx: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see purple box in FB calcs Karen 22 Jan "wild vs farmed"
</t>
        </r>
      </text>
    </comment>
  </commentList>
</comments>
</file>

<file path=xl/sharedStrings.xml><?xml version="1.0" encoding="utf-8"?>
<sst xmlns="http://schemas.openxmlformats.org/spreadsheetml/2006/main" count="111" uniqueCount="71">
  <si>
    <t>Best available average nutrition data per 100g of seafood</t>
  </si>
  <si>
    <t>Product (per 100g)</t>
  </si>
  <si>
    <t>multiplication factors related to 1 unit of salmon, see "forage fish" in Fish nutritional comparison - with Dept health</t>
  </si>
  <si>
    <t>Calcium, Ca (mg)</t>
  </si>
  <si>
    <t>Iron, Fe (mg)</t>
  </si>
  <si>
    <t>Selenium, Se (µg)</t>
  </si>
  <si>
    <t>Zinc, Zn (mg)</t>
  </si>
  <si>
    <t>Vitamin A, RAE (µg)</t>
  </si>
  <si>
    <t>Vitamin A, IU (IU)</t>
  </si>
  <si>
    <t>Vitamin D</t>
  </si>
  <si>
    <t>Vitamin B-12 (µg)</t>
  </si>
  <si>
    <t>20:5 n-3 (EPA) (g)</t>
  </si>
  <si>
    <t>22:6 n-3 (DHA) (g)</t>
  </si>
  <si>
    <t>Source</t>
  </si>
  <si>
    <t>Salmon, hot smoked</t>
  </si>
  <si>
    <t>UK Dept of Health</t>
  </si>
  <si>
    <t>https://www.gov.uk/government/publications/nutrient-analysis-of-fish</t>
  </si>
  <si>
    <t>Kippers (herring), grilled, flesh only</t>
  </si>
  <si>
    <t>Sardines, canned in brine</t>
  </si>
  <si>
    <t>Anchovy, canned</t>
  </si>
  <si>
    <t>USDA nutrition database</t>
  </si>
  <si>
    <t>https://fdc.nal.usda.gov/fdc-app.html#/food-details/174182/nutrients</t>
  </si>
  <si>
    <t>Mussels, purchased cooked</t>
  </si>
  <si>
    <t>Grilled Vannamei shrimp / prawns</t>
  </si>
  <si>
    <t>Capelin</t>
  </si>
  <si>
    <t>Oregon University</t>
  </si>
  <si>
    <t>https://seafood.oregonstate.edu/sites/agscid7/files/snic/omega-3-content-in-fish.pdf</t>
  </si>
  <si>
    <t>Menhaden</t>
  </si>
  <si>
    <t>No data found, but our estimate is low as Menhaden is reputed to be very high in Omega 3</t>
  </si>
  <si>
    <t>Sprat</t>
  </si>
  <si>
    <t>Blue whiting</t>
  </si>
  <si>
    <t>Spanish govt nutrition database</t>
  </si>
  <si>
    <t>https://bedca.net/bdpub/index_en.php</t>
  </si>
  <si>
    <t>Values in the grey column are the quantity of produced or wild-caught fish relative to the marine ingredients for the original salmon production, See Fish Savings Tab</t>
  </si>
  <si>
    <t>Notes</t>
  </si>
  <si>
    <t>Scenario A.1: Per 100g of salmon, we can also produce 223g of prawns if we are to use all available fishmeal and fish oil which results in the following nutritional profile:</t>
  </si>
  <si>
    <t>See spreadsheet "Salmon Feed Calculation"</t>
  </si>
  <si>
    <t>grilled vannamei prawns</t>
  </si>
  <si>
    <t>Total</t>
  </si>
  <si>
    <t>Scenario A.2: Per 100g of salmon and 223g of prawns produced, we can also calculate the theorethical nutritional profile of the wild-caught marine ingredients needed to produce the fishmeal and fish oil needed for the salmon and shrimp feed that was used.</t>
  </si>
  <si>
    <t>Kippers / herring</t>
  </si>
  <si>
    <t>Anchovy</t>
  </si>
  <si>
    <t>Sardines</t>
  </si>
  <si>
    <t>Atlantic mackerel</t>
  </si>
  <si>
    <t>Capelin (Whole, round, unprocessed, unprepared)</t>
  </si>
  <si>
    <t>USDA Food Data Central</t>
  </si>
  <si>
    <t>https://fdc.nal.usda.gov/fdc-app.html#/food-details/766674/nutrients</t>
  </si>
  <si>
    <t>https://fdc.nal.usda.gov/fdc-app.html#/food-details/767294/nutrients</t>
  </si>
  <si>
    <t>Sprat (raw)</t>
  </si>
  <si>
    <t>Sprat, fried</t>
  </si>
  <si>
    <t>Sprat, fried, with bones</t>
  </si>
  <si>
    <t>Total n3PUFA (g)</t>
  </si>
  <si>
    <t>widely variable</t>
  </si>
  <si>
    <t>McCance and Widdowson's Composition of Food Integrated Dataset 2019 (UK Resource)</t>
  </si>
  <si>
    <t>Mackerel (grilled, flesh only)</t>
  </si>
  <si>
    <t>Mackerel (raw, flesh only)</t>
  </si>
  <si>
    <t>Blue whiting, steamed, flesh only</t>
  </si>
  <si>
    <t>Blue whiting flesh only, steamed, weighed with skin and bones</t>
  </si>
  <si>
    <t>Sprat canned in oil</t>
  </si>
  <si>
    <t>https://frida.fooddata.dk/food/1120?lang=en</t>
  </si>
  <si>
    <t>Danish Food Comp Tables (they provide a range for each value)</t>
  </si>
  <si>
    <t>Whiting, raw</t>
  </si>
  <si>
    <t>Norwegian Food Composition Table 2019</t>
  </si>
  <si>
    <t>https://fdc.nal.usda.gov/fdc-app.html#/food-details/175146/nutrients</t>
  </si>
  <si>
    <t>Rainbow Smelt (raw)</t>
  </si>
  <si>
    <t>Rainbow Smelt (cooked)</t>
  </si>
  <si>
    <t>Carp, raw (0.54 edible proportion)</t>
  </si>
  <si>
    <t>https://fdc.nal.usda.gov/fdc-app.html#/food-details/171952/nutrients</t>
  </si>
  <si>
    <t>Carp, cooked, dry heat</t>
  </si>
  <si>
    <t>Carp</t>
  </si>
  <si>
    <t xml:space="preserve">Common Carp, raw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</si>
</sst>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???0"/>
    <numFmt numFmtId="166" formatCode="???0.0"/>
    <numFmt numFmtId="167" formatCode="???0.00"/>
    <numFmt numFmtId="168" formatCode="0.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u/>
      <sz val="12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4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0" fontId="4" fillId="2" borderId="4" xfId="0" applyFont="1" applyFill="1" applyBorder="1"/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4" fillId="2" borderId="5" xfId="0" applyFont="1" applyFill="1" applyBorder="1" applyAlignment="1">
      <alignment wrapText="1"/>
    </xf>
    <xf numFmtId="0" fontId="5" fillId="2" borderId="0" xfId="0" applyFont="1" applyFill="1"/>
    <xf numFmtId="0" fontId="4" fillId="0" borderId="0" xfId="0" applyFont="1"/>
    <xf numFmtId="0" fontId="0" fillId="0" borderId="6" xfId="0" quotePrefix="1" applyBorder="1"/>
    <xf numFmtId="0" fontId="2" fillId="0" borderId="0" xfId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8" fontId="0" fillId="0" borderId="7" xfId="0" applyNumberFormat="1" applyBorder="1"/>
    <xf numFmtId="2" fontId="0" fillId="0" borderId="7" xfId="0" applyNumberFormat="1" applyBorder="1"/>
    <xf numFmtId="168" fontId="0" fillId="0" borderId="0" xfId="0" applyNumberFormat="1"/>
    <xf numFmtId="2" fontId="0" fillId="0" borderId="0" xfId="0" applyNumberFormat="1"/>
    <xf numFmtId="164" fontId="0" fillId="0" borderId="0" xfId="0" applyNumberFormat="1"/>
    <xf numFmtId="168" fontId="0" fillId="5" borderId="3" xfId="0" applyNumberFormat="1" applyFill="1" applyBorder="1"/>
    <xf numFmtId="0" fontId="8" fillId="4" borderId="0" xfId="0" quotePrefix="1" applyFont="1" applyFill="1"/>
    <xf numFmtId="168" fontId="0" fillId="3" borderId="0" xfId="0" applyNumberFormat="1" applyFill="1"/>
    <xf numFmtId="2" fontId="0" fillId="3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  <xf numFmtId="164" fontId="6" fillId="3" borderId="5" xfId="0" applyNumberFormat="1" applyFont="1" applyFill="1" applyBorder="1" applyAlignment="1">
      <alignment horizontal="center"/>
    </xf>
    <xf numFmtId="0" fontId="0" fillId="0" borderId="4" xfId="0" applyBorder="1"/>
    <xf numFmtId="0" fontId="8" fillId="4" borderId="0" xfId="0" applyFont="1" applyFill="1"/>
    <xf numFmtId="49" fontId="0" fillId="0" borderId="0" xfId="0" applyNumberFormat="1"/>
    <xf numFmtId="0" fontId="0" fillId="5" borderId="12" xfId="0" applyFill="1" applyBorder="1"/>
    <xf numFmtId="0" fontId="0" fillId="5" borderId="11" xfId="0" applyFill="1" applyBorder="1"/>
    <xf numFmtId="168" fontId="0" fillId="5" borderId="11" xfId="0" applyNumberFormat="1" applyFill="1" applyBorder="1"/>
    <xf numFmtId="2" fontId="0" fillId="5" borderId="11" xfId="0" applyNumberFormat="1" applyFill="1" applyBorder="1"/>
    <xf numFmtId="164" fontId="0" fillId="5" borderId="11" xfId="0" applyNumberFormat="1" applyFill="1" applyBorder="1"/>
    <xf numFmtId="164" fontId="0" fillId="5" borderId="10" xfId="0" applyNumberFormat="1" applyFill="1" applyBorder="1"/>
    <xf numFmtId="164" fontId="0" fillId="6" borderId="3" xfId="0" applyNumberFormat="1" applyFill="1" applyBorder="1"/>
    <xf numFmtId="0" fontId="0" fillId="6" borderId="12" xfId="0" applyFill="1" applyBorder="1"/>
    <xf numFmtId="168" fontId="0" fillId="6" borderId="11" xfId="0" applyNumberFormat="1" applyFill="1" applyBorder="1"/>
    <xf numFmtId="164" fontId="0" fillId="6" borderId="11" xfId="0" applyNumberFormat="1" applyFill="1" applyBorder="1"/>
    <xf numFmtId="164" fontId="0" fillId="6" borderId="10" xfId="0" applyNumberFormat="1" applyFill="1" applyBorder="1"/>
    <xf numFmtId="0" fontId="0" fillId="0" borderId="13" xfId="0" applyBorder="1"/>
    <xf numFmtId="0" fontId="0" fillId="0" borderId="14" xfId="0" applyBorder="1"/>
    <xf numFmtId="168" fontId="0" fillId="0" borderId="14" xfId="0" applyNumberFormat="1" applyBorder="1"/>
    <xf numFmtId="2" fontId="0" fillId="0" borderId="14" xfId="0" applyNumberFormat="1" applyBorder="1"/>
    <xf numFmtId="164" fontId="0" fillId="0" borderId="14" xfId="0" applyNumberFormat="1" applyBorder="1"/>
    <xf numFmtId="0" fontId="9" fillId="0" borderId="6" xfId="0" quotePrefix="1" applyFont="1" applyBorder="1"/>
    <xf numFmtId="0" fontId="10" fillId="0" borderId="7" xfId="0" quotePrefix="1" applyFont="1" applyBorder="1"/>
    <xf numFmtId="0" fontId="9" fillId="3" borderId="7" xfId="0" applyFont="1" applyFill="1" applyBorder="1"/>
    <xf numFmtId="164" fontId="9" fillId="3" borderId="7" xfId="0" applyNumberFormat="1" applyFont="1" applyFill="1" applyBorder="1"/>
    <xf numFmtId="164" fontId="9" fillId="3" borderId="5" xfId="0" applyNumberFormat="1" applyFont="1" applyFill="1" applyBorder="1"/>
    <xf numFmtId="0" fontId="11" fillId="0" borderId="0" xfId="1" applyFont="1"/>
    <xf numFmtId="0" fontId="9" fillId="0" borderId="0" xfId="0" applyFont="1"/>
    <xf numFmtId="165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167" fontId="9" fillId="0" borderId="0" xfId="0" applyNumberFormat="1" applyFont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168" fontId="9" fillId="3" borderId="7" xfId="0" applyNumberFormat="1" applyFont="1" applyFill="1" applyBorder="1"/>
    <xf numFmtId="2" fontId="9" fillId="3" borderId="7" xfId="0" applyNumberFormat="1" applyFont="1" applyFill="1" applyBorder="1"/>
    <xf numFmtId="164" fontId="9" fillId="0" borderId="7" xfId="0" applyNumberFormat="1" applyFont="1" applyBorder="1"/>
    <xf numFmtId="164" fontId="9" fillId="0" borderId="5" xfId="0" applyNumberFormat="1" applyFont="1" applyBorder="1"/>
    <xf numFmtId="168" fontId="9" fillId="0" borderId="7" xfId="0" applyNumberFormat="1" applyFont="1" applyBorder="1"/>
    <xf numFmtId="2" fontId="9" fillId="0" borderId="7" xfId="0" applyNumberFormat="1" applyFont="1" applyBorder="1"/>
    <xf numFmtId="0" fontId="12" fillId="0" borderId="5" xfId="1" applyFont="1" applyBorder="1"/>
    <xf numFmtId="0" fontId="9" fillId="0" borderId="8" xfId="0" applyFont="1" applyBorder="1"/>
    <xf numFmtId="0" fontId="9" fillId="0" borderId="9" xfId="0" applyFont="1" applyBorder="1"/>
    <xf numFmtId="168" fontId="9" fillId="0" borderId="9" xfId="0" applyNumberFormat="1" applyFont="1" applyBorder="1"/>
    <xf numFmtId="2" fontId="9" fillId="0" borderId="9" xfId="0" applyNumberFormat="1" applyFont="1" applyBorder="1"/>
    <xf numFmtId="164" fontId="9" fillId="0" borderId="9" xfId="0" applyNumberFormat="1" applyFont="1" applyBorder="1"/>
    <xf numFmtId="164" fontId="9" fillId="0" borderId="10" xfId="0" applyNumberFormat="1" applyFont="1" applyBorder="1"/>
    <xf numFmtId="0" fontId="13" fillId="0" borderId="0" xfId="1" applyFont="1"/>
    <xf numFmtId="0" fontId="0" fillId="0" borderId="0" xfId="0" applyFont="1"/>
    <xf numFmtId="0" fontId="0" fillId="0" borderId="13" xfId="0" applyFont="1" applyBorder="1"/>
    <xf numFmtId="0" fontId="0" fillId="0" borderId="14" xfId="0" applyFont="1" applyBorder="1"/>
    <xf numFmtId="168" fontId="0" fillId="0" borderId="14" xfId="0" applyNumberFormat="1" applyFont="1" applyBorder="1"/>
    <xf numFmtId="2" fontId="0" fillId="0" borderId="14" xfId="0" applyNumberFormat="1" applyFont="1" applyBorder="1"/>
    <xf numFmtId="164" fontId="0" fillId="0" borderId="14" xfId="0" applyNumberFormat="1" applyFont="1" applyBorder="1"/>
    <xf numFmtId="164" fontId="2" fillId="0" borderId="5" xfId="1" applyNumberFormat="1" applyBorder="1"/>
    <xf numFmtId="168" fontId="7" fillId="4" borderId="11" xfId="0" applyNumberFormat="1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1" fillId="5" borderId="2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left" vertical="top" wrapText="1"/>
    </xf>
    <xf numFmtId="0" fontId="1" fillId="6" borderId="2" xfId="0" applyFont="1" applyFill="1" applyBorder="1" applyAlignment="1">
      <alignment horizontal="left" vertical="top" wrapText="1"/>
    </xf>
    <xf numFmtId="0" fontId="0" fillId="0" borderId="6" xfId="0" quotePrefix="1" applyFont="1" applyBorder="1"/>
    <xf numFmtId="0" fontId="6" fillId="0" borderId="7" xfId="0" quotePrefix="1" applyFont="1" applyBorder="1"/>
    <xf numFmtId="0" fontId="0" fillId="3" borderId="7" xfId="0" applyFont="1" applyFill="1" applyBorder="1"/>
    <xf numFmtId="164" fontId="0" fillId="3" borderId="7" xfId="0" applyNumberFormat="1" applyFont="1" applyFill="1" applyBorder="1"/>
    <xf numFmtId="165" fontId="0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0" xfId="0" quotePrefix="1" applyFont="1" applyAlignment="1">
      <alignment horizontal="center"/>
    </xf>
    <xf numFmtId="167" fontId="0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edca.net/bdpub/index_en.php" TargetMode="External"/><Relationship Id="rId13" Type="http://schemas.openxmlformats.org/officeDocument/2006/relationships/hyperlink" Target="https://www.gov.uk/government/publications/composition-of-foods-integrated-dataset-cofid" TargetMode="External"/><Relationship Id="rId18" Type="http://schemas.openxmlformats.org/officeDocument/2006/relationships/hyperlink" Target="https://seafood.oregonstate.edu/sites/agscid7/files/snic/omega-3-content-in-fish.pdf" TargetMode="External"/><Relationship Id="rId3" Type="http://schemas.openxmlformats.org/officeDocument/2006/relationships/hyperlink" Target="https://www.gov.uk/government/publications/nutrient-analysis-of-fish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seafood.oregonstate.edu/sites/agscid7/files/snic/omega-3-content-in-fish.pdf" TargetMode="External"/><Relationship Id="rId12" Type="http://schemas.openxmlformats.org/officeDocument/2006/relationships/hyperlink" Target="https://www.gov.uk/government/publications/composition-of-foods-integrated-dataset-cofid" TargetMode="External"/><Relationship Id="rId17" Type="http://schemas.openxmlformats.org/officeDocument/2006/relationships/hyperlink" Target="https://www.gov.uk/government/publications/nutrient-analysis-of-fish" TargetMode="External"/><Relationship Id="rId2" Type="http://schemas.openxmlformats.org/officeDocument/2006/relationships/hyperlink" Target="https://www.gov.uk/government/publications/nutrient-analysis-of-fish" TargetMode="External"/><Relationship Id="rId16" Type="http://schemas.openxmlformats.org/officeDocument/2006/relationships/hyperlink" Target="https://www.gov.uk/government/publications/nutrient-analysis-of-fish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www.gov.uk/government/publications/nutrient-analysis-of-fish" TargetMode="External"/><Relationship Id="rId6" Type="http://schemas.openxmlformats.org/officeDocument/2006/relationships/hyperlink" Target="https://seafood.oregonstate.edu/sites/agscid7/files/snic/omega-3-content-in-fish.pdf" TargetMode="External"/><Relationship Id="rId11" Type="http://schemas.openxmlformats.org/officeDocument/2006/relationships/hyperlink" Target="https://www.gov.uk/government/publications/composition-of-foods-integrated-dataset-cofid" TargetMode="External"/><Relationship Id="rId5" Type="http://schemas.openxmlformats.org/officeDocument/2006/relationships/hyperlink" Target="https://www.gov.uk/government/publications/nutrient-analysis-of-fish" TargetMode="External"/><Relationship Id="rId15" Type="http://schemas.openxmlformats.org/officeDocument/2006/relationships/hyperlink" Target="https://seafood.oregonstate.edu/sites/agscid7/files/snic/omega-3-content-in-fish.pdf" TargetMode="External"/><Relationship Id="rId10" Type="http://schemas.openxmlformats.org/officeDocument/2006/relationships/hyperlink" Target="https://www.gov.uk/government/publications/composition-of-foods-integrated-dataset-cofid" TargetMode="External"/><Relationship Id="rId19" Type="http://schemas.openxmlformats.org/officeDocument/2006/relationships/hyperlink" Target="https://frida.fooddata.dk/food/1120?lang=en" TargetMode="External"/><Relationship Id="rId4" Type="http://schemas.openxmlformats.org/officeDocument/2006/relationships/hyperlink" Target="https://www.gov.uk/government/publications/nutrient-analysis-of-fish" TargetMode="External"/><Relationship Id="rId9" Type="http://schemas.openxmlformats.org/officeDocument/2006/relationships/hyperlink" Target="https://www.gov.uk/government/publications/composition-of-foods-integrated-dataset-cofid" TargetMode="External"/><Relationship Id="rId14" Type="http://schemas.openxmlformats.org/officeDocument/2006/relationships/hyperlink" Target="https://www.gov.uk/government/publications/composition-of-foods-integrated-dataset-cof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22CFD-1E12-AA42-A0DA-CE72D2BB3F70}">
  <dimension ref="A1:AY47"/>
  <sheetViews>
    <sheetView tabSelected="1" workbookViewId="0">
      <selection activeCell="O23" sqref="O23"/>
    </sheetView>
  </sheetViews>
  <sheetFormatPr baseColWidth="10" defaultColWidth="8.83203125" defaultRowHeight="16" x14ac:dyDescent="0.2"/>
  <cols>
    <col min="1" max="1" width="31" customWidth="1"/>
    <col min="2" max="2" width="7" customWidth="1"/>
    <col min="3" max="3" width="9.1640625" customWidth="1"/>
    <col min="4" max="4" width="9.33203125" customWidth="1"/>
    <col min="5" max="5" width="10.33203125" customWidth="1"/>
    <col min="6" max="6" width="8" customWidth="1"/>
    <col min="7" max="7" width="13.5" customWidth="1"/>
    <col min="8" max="8" width="2.6640625" hidden="1" customWidth="1"/>
    <col min="9" max="9" width="12.6640625" customWidth="1"/>
    <col min="10" max="10" width="12.33203125" customWidth="1"/>
    <col min="11" max="11" width="13.6640625" customWidth="1"/>
    <col min="12" max="12" width="13.5" customWidth="1"/>
    <col min="13" max="13" width="23.6640625" customWidth="1"/>
    <col min="14" max="14" width="59.5" bestFit="1" customWidth="1"/>
  </cols>
  <sheetData>
    <row r="1" spans="1:51" ht="19" x14ac:dyDescent="0.25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4"/>
    </row>
    <row r="2" spans="1:51" s="10" customFormat="1" ht="43" customHeight="1" x14ac:dyDescent="0.2">
      <c r="A2" s="5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6" t="s">
        <v>9</v>
      </c>
      <c r="J2" s="7" t="s">
        <v>10</v>
      </c>
      <c r="K2" s="7" t="s">
        <v>51</v>
      </c>
      <c r="L2" s="7" t="s">
        <v>11</v>
      </c>
      <c r="M2" s="7" t="s">
        <v>12</v>
      </c>
      <c r="N2" s="8" t="s">
        <v>13</v>
      </c>
      <c r="O2" s="9"/>
    </row>
    <row r="3" spans="1:51" s="53" customFormat="1" ht="18.75" customHeight="1" x14ac:dyDescent="0.2">
      <c r="A3" s="47" t="s">
        <v>14</v>
      </c>
      <c r="B3" s="48"/>
      <c r="C3" s="49">
        <v>8</v>
      </c>
      <c r="D3" s="49">
        <v>0.34</v>
      </c>
      <c r="E3" s="49">
        <v>24</v>
      </c>
      <c r="F3" s="49">
        <v>0.49</v>
      </c>
      <c r="G3" s="49">
        <v>28</v>
      </c>
      <c r="H3" s="49"/>
      <c r="I3" s="49">
        <v>11</v>
      </c>
      <c r="J3" s="49">
        <v>4.1900000000000004</v>
      </c>
      <c r="K3" s="49"/>
      <c r="L3" s="50">
        <v>0.79139999999999999</v>
      </c>
      <c r="M3" s="50">
        <v>0.72870000000000001</v>
      </c>
      <c r="N3" s="51" t="s">
        <v>15</v>
      </c>
      <c r="O3" s="52" t="s">
        <v>16</v>
      </c>
      <c r="Q3" s="54"/>
      <c r="R3" s="54"/>
      <c r="S3" s="55"/>
      <c r="T3" s="55"/>
      <c r="U3" s="55"/>
      <c r="V3" s="55"/>
      <c r="W3" s="55"/>
      <c r="X3" s="55"/>
      <c r="Y3" s="55"/>
      <c r="Z3" s="55"/>
      <c r="AA3" s="55"/>
      <c r="AB3" s="55"/>
      <c r="AC3" s="56"/>
      <c r="AD3" s="55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6"/>
      <c r="AX3" s="56"/>
      <c r="AY3" s="55"/>
    </row>
    <row r="4" spans="1:51" s="74" customFormat="1" ht="18.75" customHeight="1" x14ac:dyDescent="0.2">
      <c r="A4" s="86" t="s">
        <v>66</v>
      </c>
      <c r="B4" s="87"/>
      <c r="C4" s="88">
        <v>47</v>
      </c>
      <c r="D4" s="88">
        <v>0.9</v>
      </c>
      <c r="E4" s="88">
        <v>28</v>
      </c>
      <c r="F4" s="88">
        <v>1</v>
      </c>
      <c r="G4" s="44" t="s">
        <v>52</v>
      </c>
      <c r="H4" s="88"/>
      <c r="I4" s="44" t="s">
        <v>52</v>
      </c>
      <c r="J4" s="88">
        <v>2</v>
      </c>
      <c r="K4" s="88"/>
      <c r="L4" s="89"/>
      <c r="M4" s="89"/>
      <c r="N4" s="80" t="s">
        <v>53</v>
      </c>
      <c r="O4" s="73"/>
      <c r="Q4" s="90"/>
      <c r="R4" s="90"/>
      <c r="S4" s="91"/>
      <c r="T4" s="91"/>
      <c r="U4" s="91"/>
      <c r="V4" s="91"/>
      <c r="W4" s="91"/>
      <c r="X4" s="91"/>
      <c r="Y4" s="91"/>
      <c r="Z4" s="91"/>
      <c r="AA4" s="91"/>
      <c r="AB4" s="91"/>
      <c r="AC4" s="92"/>
      <c r="AD4" s="91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2"/>
      <c r="AX4" s="92"/>
      <c r="AY4" s="91"/>
    </row>
    <row r="5" spans="1:51" s="74" customFormat="1" ht="18.75" customHeight="1" x14ac:dyDescent="0.2">
      <c r="A5" s="86" t="s">
        <v>69</v>
      </c>
      <c r="B5" s="87"/>
      <c r="C5" s="88"/>
      <c r="D5" s="88"/>
      <c r="E5" s="88"/>
      <c r="F5" s="88"/>
      <c r="G5" s="88"/>
      <c r="H5" s="88"/>
      <c r="I5" s="88"/>
      <c r="J5" s="88"/>
      <c r="K5" s="88"/>
      <c r="L5" s="89">
        <v>0.2</v>
      </c>
      <c r="M5" s="89">
        <v>0.1</v>
      </c>
      <c r="N5" s="63" t="s">
        <v>25</v>
      </c>
      <c r="O5" s="52" t="s">
        <v>26</v>
      </c>
      <c r="Q5" s="90"/>
      <c r="R5" s="90"/>
      <c r="S5" s="91"/>
      <c r="T5" s="91"/>
      <c r="U5" s="91"/>
      <c r="V5" s="91"/>
      <c r="W5" s="91"/>
      <c r="X5" s="91"/>
      <c r="Y5" s="91"/>
      <c r="Z5" s="91"/>
      <c r="AA5" s="91"/>
      <c r="AB5" s="91"/>
      <c r="AC5" s="92"/>
      <c r="AD5" s="91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2"/>
      <c r="AX5" s="92"/>
      <c r="AY5" s="91"/>
    </row>
    <row r="6" spans="1:51" s="74" customFormat="1" ht="18.75" customHeight="1" x14ac:dyDescent="0.2">
      <c r="A6" s="86" t="s">
        <v>70</v>
      </c>
      <c r="B6" s="87"/>
      <c r="C6" s="88">
        <v>41</v>
      </c>
      <c r="D6" s="88">
        <v>1.24</v>
      </c>
      <c r="E6" s="88">
        <v>12.6</v>
      </c>
      <c r="F6" s="88">
        <v>1.48</v>
      </c>
      <c r="G6" s="88">
        <v>9</v>
      </c>
      <c r="H6" s="88"/>
      <c r="I6" s="88">
        <v>24.7</v>
      </c>
      <c r="J6" s="88">
        <v>1.53</v>
      </c>
      <c r="K6" s="88"/>
      <c r="L6" s="89">
        <v>0.23799999999999999</v>
      </c>
      <c r="M6" s="89">
        <v>0.114</v>
      </c>
      <c r="N6" s="16" t="s">
        <v>45</v>
      </c>
      <c r="O6" s="52" t="s">
        <v>67</v>
      </c>
      <c r="Q6" s="90"/>
      <c r="R6" s="90"/>
      <c r="S6" s="91"/>
      <c r="T6" s="91"/>
      <c r="U6" s="91"/>
      <c r="V6" s="91"/>
      <c r="W6" s="91"/>
      <c r="X6" s="91"/>
      <c r="Y6" s="91"/>
      <c r="Z6" s="91"/>
      <c r="AA6" s="91"/>
      <c r="AB6" s="91"/>
      <c r="AC6" s="92"/>
      <c r="AD6" s="91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2"/>
      <c r="AX6" s="92"/>
      <c r="AY6" s="91"/>
    </row>
    <row r="7" spans="1:51" s="74" customFormat="1" ht="18.75" customHeight="1" x14ac:dyDescent="0.2">
      <c r="A7" s="86" t="s">
        <v>68</v>
      </c>
      <c r="B7" s="87"/>
      <c r="C7" s="88">
        <v>52</v>
      </c>
      <c r="D7" s="88">
        <v>1.59</v>
      </c>
      <c r="E7" s="88">
        <v>16.2</v>
      </c>
      <c r="F7" s="88">
        <v>1.9</v>
      </c>
      <c r="G7" s="88">
        <v>9.6</v>
      </c>
      <c r="H7" s="88"/>
      <c r="I7" s="88"/>
      <c r="J7" s="88">
        <v>1.47</v>
      </c>
      <c r="K7" s="88"/>
      <c r="L7" s="89">
        <v>0.30499999999999999</v>
      </c>
      <c r="M7" s="89">
        <v>0.14599999999999999</v>
      </c>
      <c r="N7" s="16" t="s">
        <v>45</v>
      </c>
      <c r="O7" s="73"/>
      <c r="Q7" s="90"/>
      <c r="R7" s="90"/>
      <c r="S7" s="91"/>
      <c r="T7" s="91"/>
      <c r="U7" s="91"/>
      <c r="V7" s="91"/>
      <c r="W7" s="91"/>
      <c r="X7" s="91"/>
      <c r="Y7" s="91"/>
      <c r="Z7" s="91"/>
      <c r="AA7" s="91"/>
      <c r="AB7" s="91"/>
      <c r="AC7" s="92"/>
      <c r="AD7" s="91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2"/>
      <c r="AX7" s="92"/>
      <c r="AY7" s="91"/>
    </row>
    <row r="8" spans="1:51" s="53" customFormat="1" x14ac:dyDescent="0.2">
      <c r="A8" s="58" t="s">
        <v>17</v>
      </c>
      <c r="B8" s="59"/>
      <c r="C8" s="60">
        <v>39</v>
      </c>
      <c r="D8" s="60">
        <v>1.51</v>
      </c>
      <c r="E8" s="60">
        <v>57</v>
      </c>
      <c r="F8" s="60">
        <v>1.07</v>
      </c>
      <c r="G8" s="60">
        <v>26</v>
      </c>
      <c r="H8" s="60"/>
      <c r="I8" s="60">
        <v>10.09</v>
      </c>
      <c r="J8" s="61">
        <v>11.12</v>
      </c>
      <c r="K8" s="61"/>
      <c r="L8" s="50">
        <v>1.0973999999999999</v>
      </c>
      <c r="M8" s="62">
        <v>1.2819</v>
      </c>
      <c r="N8" s="63" t="s">
        <v>15</v>
      </c>
      <c r="O8" s="52" t="s">
        <v>16</v>
      </c>
    </row>
    <row r="9" spans="1:51" s="53" customFormat="1" x14ac:dyDescent="0.2">
      <c r="A9" s="58" t="s">
        <v>18</v>
      </c>
      <c r="B9" s="59"/>
      <c r="C9" s="60">
        <v>679</v>
      </c>
      <c r="D9" s="60">
        <v>2.73</v>
      </c>
      <c r="E9" s="60">
        <v>41</v>
      </c>
      <c r="F9" s="60">
        <v>2.23</v>
      </c>
      <c r="G9" s="60">
        <v>10</v>
      </c>
      <c r="H9" s="60"/>
      <c r="I9" s="60">
        <v>3.27</v>
      </c>
      <c r="J9" s="61">
        <v>10.81</v>
      </c>
      <c r="K9" s="61"/>
      <c r="L9" s="50">
        <v>1.1045</v>
      </c>
      <c r="M9" s="62">
        <v>0.9244</v>
      </c>
      <c r="N9" s="63" t="s">
        <v>15</v>
      </c>
      <c r="O9" s="52" t="s">
        <v>16</v>
      </c>
    </row>
    <row r="10" spans="1:51" s="53" customFormat="1" x14ac:dyDescent="0.2">
      <c r="A10" s="58" t="s">
        <v>19</v>
      </c>
      <c r="B10" s="59"/>
      <c r="C10" s="60">
        <v>232</v>
      </c>
      <c r="D10" s="60">
        <v>4.63</v>
      </c>
      <c r="E10" s="60">
        <v>68.099999999999994</v>
      </c>
      <c r="F10" s="60">
        <v>2.44</v>
      </c>
      <c r="G10" s="60">
        <v>12</v>
      </c>
      <c r="H10" s="60">
        <v>50</v>
      </c>
      <c r="I10" s="60">
        <v>1.7</v>
      </c>
      <c r="J10" s="61">
        <v>0.88</v>
      </c>
      <c r="K10" s="61"/>
      <c r="L10" s="50">
        <v>0.76300000000000001</v>
      </c>
      <c r="M10" s="62">
        <v>1.292</v>
      </c>
      <c r="N10" s="63" t="s">
        <v>20</v>
      </c>
      <c r="O10" s="52" t="s">
        <v>21</v>
      </c>
    </row>
    <row r="11" spans="1:51" s="53" customFormat="1" x14ac:dyDescent="0.2">
      <c r="A11" s="58" t="s">
        <v>22</v>
      </c>
      <c r="B11" s="59"/>
      <c r="C11" s="60">
        <v>40</v>
      </c>
      <c r="D11" s="60">
        <v>3.25</v>
      </c>
      <c r="E11" s="60">
        <v>66</v>
      </c>
      <c r="F11" s="60">
        <v>3.39</v>
      </c>
      <c r="G11" s="60">
        <v>117</v>
      </c>
      <c r="H11" s="60"/>
      <c r="I11" s="60">
        <v>0</v>
      </c>
      <c r="J11" s="61">
        <v>10.56</v>
      </c>
      <c r="K11" s="61"/>
      <c r="L11" s="50">
        <v>0.33950000000000002</v>
      </c>
      <c r="M11" s="62">
        <v>0.12609999999999999</v>
      </c>
      <c r="N11" s="63" t="s">
        <v>15</v>
      </c>
      <c r="O11" s="52" t="s">
        <v>16</v>
      </c>
    </row>
    <row r="12" spans="1:51" s="53" customFormat="1" x14ac:dyDescent="0.2">
      <c r="A12" s="58" t="s">
        <v>23</v>
      </c>
      <c r="B12" s="59"/>
      <c r="C12" s="60">
        <v>59</v>
      </c>
      <c r="D12" s="60">
        <v>0.43</v>
      </c>
      <c r="E12" s="60">
        <v>41</v>
      </c>
      <c r="F12" s="60">
        <v>1.58</v>
      </c>
      <c r="G12" s="60">
        <v>0.1</v>
      </c>
      <c r="H12" s="60"/>
      <c r="I12" s="60">
        <v>0.1</v>
      </c>
      <c r="J12" s="61">
        <v>1.4</v>
      </c>
      <c r="K12" s="61"/>
      <c r="L12" s="50">
        <v>6.7199999999999996E-2</v>
      </c>
      <c r="M12" s="62">
        <v>6.2399999999999997E-2</v>
      </c>
      <c r="N12" s="63" t="s">
        <v>15</v>
      </c>
      <c r="O12" s="52" t="s">
        <v>16</v>
      </c>
    </row>
    <row r="13" spans="1:51" s="53" customFormat="1" x14ac:dyDescent="0.2">
      <c r="A13" s="58" t="s">
        <v>24</v>
      </c>
      <c r="B13" s="59"/>
      <c r="C13" s="64"/>
      <c r="D13" s="64"/>
      <c r="E13" s="64"/>
      <c r="F13" s="64"/>
      <c r="G13" s="64"/>
      <c r="H13" s="64"/>
      <c r="I13" s="64"/>
      <c r="J13" s="65"/>
      <c r="K13" s="65"/>
      <c r="L13" s="62">
        <v>0.6</v>
      </c>
      <c r="M13" s="62">
        <v>0.5</v>
      </c>
      <c r="N13" s="63" t="s">
        <v>25</v>
      </c>
      <c r="O13" s="52" t="s">
        <v>26</v>
      </c>
    </row>
    <row r="14" spans="1:51" x14ac:dyDescent="0.2">
      <c r="A14" s="13" t="s">
        <v>44</v>
      </c>
      <c r="B14" s="14"/>
      <c r="C14" s="17">
        <v>60</v>
      </c>
      <c r="D14" s="17">
        <v>0.89</v>
      </c>
      <c r="E14" s="17"/>
      <c r="F14" s="17"/>
      <c r="G14" s="17">
        <v>4.5</v>
      </c>
      <c r="H14" s="17"/>
      <c r="I14" s="17"/>
      <c r="J14" s="18"/>
      <c r="K14" s="18"/>
      <c r="L14" s="15"/>
      <c r="M14" s="15"/>
      <c r="N14" s="16" t="s">
        <v>45</v>
      </c>
      <c r="O14" s="12" t="s">
        <v>46</v>
      </c>
    </row>
    <row r="15" spans="1:51" x14ac:dyDescent="0.2">
      <c r="A15" s="13" t="s">
        <v>44</v>
      </c>
      <c r="B15" s="14"/>
      <c r="C15" s="17">
        <v>15</v>
      </c>
      <c r="D15" s="17">
        <v>1.06</v>
      </c>
      <c r="E15" s="17"/>
      <c r="F15" s="17"/>
      <c r="G15" s="17">
        <v>6.3</v>
      </c>
      <c r="H15" s="17"/>
      <c r="I15" s="17">
        <v>0</v>
      </c>
      <c r="J15" s="18"/>
      <c r="K15" s="18"/>
      <c r="L15" s="15"/>
      <c r="M15" s="15"/>
      <c r="N15" s="16" t="s">
        <v>45</v>
      </c>
      <c r="O15" s="12" t="s">
        <v>47</v>
      </c>
    </row>
    <row r="16" spans="1:51" x14ac:dyDescent="0.2">
      <c r="A16" s="13" t="s">
        <v>64</v>
      </c>
      <c r="B16" s="14"/>
      <c r="C16" s="17">
        <v>60</v>
      </c>
      <c r="D16" s="17">
        <v>0.9</v>
      </c>
      <c r="E16" s="17">
        <v>36.5</v>
      </c>
      <c r="F16" s="17">
        <v>1.65</v>
      </c>
      <c r="G16" s="17">
        <v>15</v>
      </c>
      <c r="H16" s="17"/>
      <c r="I16" s="17">
        <v>0.8</v>
      </c>
      <c r="J16" s="18">
        <v>3.44</v>
      </c>
      <c r="K16" s="18"/>
      <c r="L16" s="15">
        <v>0.27500000000000002</v>
      </c>
      <c r="M16" s="15">
        <v>0.41799999999999998</v>
      </c>
      <c r="N16" s="16" t="s">
        <v>45</v>
      </c>
      <c r="O16" s="12" t="s">
        <v>63</v>
      </c>
    </row>
    <row r="17" spans="1:15" x14ac:dyDescent="0.2">
      <c r="A17" s="13" t="s">
        <v>65</v>
      </c>
      <c r="B17" s="14"/>
      <c r="C17" s="17">
        <v>77</v>
      </c>
      <c r="D17" s="17">
        <v>1.1499999999999999</v>
      </c>
      <c r="E17" s="17">
        <v>46.8</v>
      </c>
      <c r="F17" s="17">
        <v>2.12</v>
      </c>
      <c r="G17" s="17">
        <v>17</v>
      </c>
      <c r="H17" s="17"/>
      <c r="I17" s="17"/>
      <c r="J17" s="18">
        <v>3.97</v>
      </c>
      <c r="K17" s="18"/>
      <c r="L17" s="15">
        <v>0.35299999999999998</v>
      </c>
      <c r="M17" s="15">
        <v>0.53600000000000003</v>
      </c>
      <c r="N17" s="16" t="s">
        <v>45</v>
      </c>
      <c r="O17" s="12"/>
    </row>
    <row r="18" spans="1:15" s="53" customFormat="1" x14ac:dyDescent="0.2">
      <c r="A18" s="58" t="s">
        <v>27</v>
      </c>
      <c r="B18" s="59"/>
      <c r="C18" s="64"/>
      <c r="D18" s="64"/>
      <c r="E18" s="64"/>
      <c r="F18" s="64"/>
      <c r="G18" s="64"/>
      <c r="H18" s="64"/>
      <c r="I18" s="64"/>
      <c r="J18" s="65"/>
      <c r="K18" s="65"/>
      <c r="L18" s="62">
        <v>0.5</v>
      </c>
      <c r="M18" s="62">
        <v>0.5</v>
      </c>
      <c r="N18" s="66" t="s">
        <v>28</v>
      </c>
    </row>
    <row r="19" spans="1:15" s="53" customFormat="1" x14ac:dyDescent="0.2">
      <c r="A19" s="58" t="s">
        <v>29</v>
      </c>
      <c r="B19" s="59"/>
      <c r="C19" s="64"/>
      <c r="D19" s="64"/>
      <c r="E19" s="64"/>
      <c r="F19" s="64"/>
      <c r="G19" s="64"/>
      <c r="H19" s="64"/>
      <c r="I19" s="64"/>
      <c r="J19" s="65"/>
      <c r="K19" s="65"/>
      <c r="L19" s="62">
        <v>0.5</v>
      </c>
      <c r="M19" s="62">
        <v>0.8</v>
      </c>
      <c r="N19" s="63" t="s">
        <v>25</v>
      </c>
      <c r="O19" s="52" t="s">
        <v>26</v>
      </c>
    </row>
    <row r="20" spans="1:15" s="74" customFormat="1" x14ac:dyDescent="0.2">
      <c r="A20" s="75" t="s">
        <v>48</v>
      </c>
      <c r="B20" s="76"/>
      <c r="C20" s="77">
        <v>97</v>
      </c>
      <c r="D20" s="77">
        <v>1.1000000000000001</v>
      </c>
      <c r="E20" s="77">
        <v>10</v>
      </c>
      <c r="F20" s="77">
        <v>1.7</v>
      </c>
      <c r="G20" s="77">
        <v>60</v>
      </c>
      <c r="H20" s="77"/>
      <c r="I20" s="77">
        <v>13</v>
      </c>
      <c r="J20" s="78">
        <v>7</v>
      </c>
      <c r="K20" s="78">
        <v>2.68</v>
      </c>
      <c r="L20" s="79"/>
      <c r="M20" s="79"/>
      <c r="N20" s="80" t="s">
        <v>53</v>
      </c>
      <c r="O20" s="73"/>
    </row>
    <row r="21" spans="1:15" s="74" customFormat="1" x14ac:dyDescent="0.2">
      <c r="A21" s="75" t="s">
        <v>49</v>
      </c>
      <c r="B21" s="76"/>
      <c r="C21" s="77">
        <v>120</v>
      </c>
      <c r="D21" s="77">
        <v>1.4</v>
      </c>
      <c r="E21" s="77">
        <v>13</v>
      </c>
      <c r="F21" s="77">
        <v>2.1</v>
      </c>
      <c r="G21" s="77">
        <v>74</v>
      </c>
      <c r="H21" s="77"/>
      <c r="I21" s="44" t="s">
        <v>52</v>
      </c>
      <c r="J21" s="78">
        <v>9</v>
      </c>
      <c r="K21" s="78"/>
      <c r="L21" s="79"/>
      <c r="M21" s="79"/>
      <c r="N21" s="80" t="s">
        <v>53</v>
      </c>
      <c r="O21" s="73"/>
    </row>
    <row r="22" spans="1:15" x14ac:dyDescent="0.2">
      <c r="A22" s="42" t="s">
        <v>50</v>
      </c>
      <c r="B22" s="43"/>
      <c r="C22" s="44">
        <v>72</v>
      </c>
      <c r="D22" s="44">
        <v>0.8</v>
      </c>
      <c r="E22" s="44">
        <v>8</v>
      </c>
      <c r="F22" s="44">
        <v>1.3</v>
      </c>
      <c r="G22" s="44">
        <v>44</v>
      </c>
      <c r="H22" s="44"/>
      <c r="I22" s="44" t="s">
        <v>52</v>
      </c>
      <c r="J22" s="45">
        <v>5</v>
      </c>
      <c r="K22" s="45"/>
      <c r="L22" s="46"/>
      <c r="M22" s="46"/>
      <c r="N22" s="80" t="s">
        <v>53</v>
      </c>
      <c r="O22" s="12"/>
    </row>
    <row r="23" spans="1:15" x14ac:dyDescent="0.2">
      <c r="A23" s="42" t="s">
        <v>58</v>
      </c>
      <c r="B23" s="43"/>
      <c r="C23" s="44">
        <v>420</v>
      </c>
      <c r="D23" s="44">
        <v>2</v>
      </c>
      <c r="E23" s="44">
        <v>35</v>
      </c>
      <c r="F23" s="44">
        <v>2.2000000000000002</v>
      </c>
      <c r="G23" s="44">
        <v>18</v>
      </c>
      <c r="H23" s="44"/>
      <c r="I23" s="44">
        <v>12</v>
      </c>
      <c r="J23" s="45">
        <v>11.5</v>
      </c>
      <c r="K23" s="45"/>
      <c r="L23" s="46">
        <v>0.16300000000000001</v>
      </c>
      <c r="M23" s="46">
        <v>0.251</v>
      </c>
      <c r="N23" s="80" t="s">
        <v>60</v>
      </c>
      <c r="O23" s="12" t="s">
        <v>59</v>
      </c>
    </row>
    <row r="24" spans="1:15" x14ac:dyDescent="0.2">
      <c r="A24" s="42" t="s">
        <v>43</v>
      </c>
      <c r="B24" s="43"/>
      <c r="C24" s="44"/>
      <c r="D24" s="44"/>
      <c r="E24" s="44"/>
      <c r="F24" s="44"/>
      <c r="G24" s="44"/>
      <c r="H24" s="44"/>
      <c r="I24" s="44"/>
      <c r="J24" s="45"/>
      <c r="K24" s="45"/>
      <c r="L24" s="46">
        <v>0.9</v>
      </c>
      <c r="M24" s="46">
        <v>1.6</v>
      </c>
      <c r="N24" s="63" t="s">
        <v>25</v>
      </c>
      <c r="O24" s="52" t="s">
        <v>26</v>
      </c>
    </row>
    <row r="25" spans="1:15" x14ac:dyDescent="0.2">
      <c r="A25" s="42" t="s">
        <v>54</v>
      </c>
      <c r="B25" s="43"/>
      <c r="C25" s="44">
        <v>17</v>
      </c>
      <c r="D25" s="44">
        <v>1.28</v>
      </c>
      <c r="E25" s="44">
        <v>60</v>
      </c>
      <c r="F25" s="44">
        <v>0.79</v>
      </c>
      <c r="G25" s="44">
        <v>61</v>
      </c>
      <c r="H25" s="44"/>
      <c r="I25" s="44">
        <v>8.5</v>
      </c>
      <c r="J25" s="45">
        <v>9.08</v>
      </c>
      <c r="K25" s="45"/>
      <c r="L25" s="46">
        <v>1.1726000000000001</v>
      </c>
      <c r="M25" s="46">
        <v>1.8467</v>
      </c>
      <c r="N25" s="63" t="s">
        <v>15</v>
      </c>
      <c r="O25" s="52" t="s">
        <v>16</v>
      </c>
    </row>
    <row r="26" spans="1:15" x14ac:dyDescent="0.2">
      <c r="A26" s="42" t="s">
        <v>55</v>
      </c>
      <c r="B26" s="43"/>
      <c r="C26" s="44">
        <v>20</v>
      </c>
      <c r="D26" s="44">
        <v>0.98</v>
      </c>
      <c r="E26" s="44">
        <v>42</v>
      </c>
      <c r="F26" s="44">
        <v>0.51</v>
      </c>
      <c r="G26" s="44">
        <v>54</v>
      </c>
      <c r="H26" s="44"/>
      <c r="I26" s="44">
        <v>8</v>
      </c>
      <c r="J26" s="45">
        <v>8.81</v>
      </c>
      <c r="K26" s="45"/>
      <c r="L26" s="46">
        <v>0.95309999999999995</v>
      </c>
      <c r="M26" s="46">
        <v>1.6466000000000001</v>
      </c>
      <c r="N26" s="63" t="s">
        <v>15</v>
      </c>
      <c r="O26" s="52" t="s">
        <v>16</v>
      </c>
    </row>
    <row r="27" spans="1:15" x14ac:dyDescent="0.2">
      <c r="A27" s="42" t="s">
        <v>56</v>
      </c>
      <c r="B27" s="43"/>
      <c r="C27" s="44">
        <v>21</v>
      </c>
      <c r="D27" s="44">
        <v>0.1</v>
      </c>
      <c r="E27" s="44">
        <v>25</v>
      </c>
      <c r="F27" s="44">
        <v>0.4</v>
      </c>
      <c r="G27" s="44">
        <v>0</v>
      </c>
      <c r="H27" s="44"/>
      <c r="I27" s="44">
        <v>0</v>
      </c>
      <c r="J27" s="44" t="s">
        <v>52</v>
      </c>
      <c r="K27" s="45"/>
      <c r="L27" s="46"/>
      <c r="M27" s="46"/>
      <c r="N27" s="80" t="s">
        <v>53</v>
      </c>
      <c r="O27" s="73"/>
    </row>
    <row r="28" spans="1:15" x14ac:dyDescent="0.2">
      <c r="A28" s="42" t="s">
        <v>57</v>
      </c>
      <c r="B28" s="43"/>
      <c r="C28" s="44">
        <v>20</v>
      </c>
      <c r="D28" s="44">
        <v>0.1</v>
      </c>
      <c r="E28" s="44">
        <v>23</v>
      </c>
      <c r="F28" s="44">
        <v>0.4</v>
      </c>
      <c r="G28" s="44">
        <v>0</v>
      </c>
      <c r="H28" s="44"/>
      <c r="I28" s="44">
        <v>0</v>
      </c>
      <c r="J28" s="44" t="s">
        <v>52</v>
      </c>
      <c r="K28" s="45"/>
      <c r="L28" s="46"/>
      <c r="M28" s="46"/>
      <c r="N28" s="80" t="s">
        <v>53</v>
      </c>
      <c r="O28" s="73"/>
    </row>
    <row r="29" spans="1:15" x14ac:dyDescent="0.2">
      <c r="A29" s="42" t="s">
        <v>61</v>
      </c>
      <c r="B29" s="43"/>
      <c r="C29" s="44">
        <v>50</v>
      </c>
      <c r="D29" s="44">
        <v>0.3</v>
      </c>
      <c r="E29" s="44">
        <v>25</v>
      </c>
      <c r="F29" s="44">
        <v>0.5</v>
      </c>
      <c r="G29" s="44">
        <v>3</v>
      </c>
      <c r="H29" s="44"/>
      <c r="I29" s="44">
        <v>0.7</v>
      </c>
      <c r="J29" s="44">
        <v>0.8</v>
      </c>
      <c r="K29" s="45"/>
      <c r="L29" s="46">
        <v>0.08</v>
      </c>
      <c r="M29" s="46">
        <v>0</v>
      </c>
      <c r="N29" s="80" t="s">
        <v>62</v>
      </c>
      <c r="O29" s="73"/>
    </row>
    <row r="30" spans="1:15" s="53" customFormat="1" ht="17" thickBot="1" x14ac:dyDescent="0.25">
      <c r="A30" s="67" t="s">
        <v>30</v>
      </c>
      <c r="B30" s="68"/>
      <c r="C30" s="69">
        <v>16</v>
      </c>
      <c r="D30" s="69">
        <v>0.3</v>
      </c>
      <c r="E30" s="69">
        <v>28</v>
      </c>
      <c r="F30" s="69">
        <v>0.4</v>
      </c>
      <c r="G30" s="69">
        <v>0</v>
      </c>
      <c r="H30" s="69"/>
      <c r="I30" s="69">
        <v>0</v>
      </c>
      <c r="J30" s="70">
        <v>2</v>
      </c>
      <c r="K30" s="70"/>
      <c r="L30" s="71">
        <v>0.11</v>
      </c>
      <c r="M30" s="71">
        <v>0.14000000000000001</v>
      </c>
      <c r="N30" s="72" t="s">
        <v>31</v>
      </c>
      <c r="O30" s="52" t="s">
        <v>32</v>
      </c>
    </row>
    <row r="31" spans="1:15" x14ac:dyDescent="0.2">
      <c r="C31" s="19"/>
      <c r="D31" s="19"/>
      <c r="E31" s="19"/>
      <c r="F31" s="19"/>
      <c r="G31" s="19"/>
      <c r="H31" s="19"/>
      <c r="I31" s="19"/>
      <c r="J31" s="20"/>
      <c r="K31" s="21"/>
      <c r="L31" s="21"/>
      <c r="M31" s="21"/>
      <c r="N31" s="12"/>
    </row>
    <row r="32" spans="1:15" ht="17" thickBot="1" x14ac:dyDescent="0.25">
      <c r="B32" s="81" t="s">
        <v>33</v>
      </c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19" t="s">
        <v>34</v>
      </c>
    </row>
    <row r="33" spans="1:14" ht="30" customHeight="1" x14ac:dyDescent="0.2">
      <c r="A33" s="82" t="s">
        <v>35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22" t="s">
        <v>36</v>
      </c>
    </row>
    <row r="34" spans="1:14" x14ac:dyDescent="0.2">
      <c r="A34" s="11" t="s">
        <v>14</v>
      </c>
      <c r="B34" s="23">
        <v>1</v>
      </c>
      <c r="C34" s="19">
        <v>8</v>
      </c>
      <c r="D34" s="19">
        <v>0.34</v>
      </c>
      <c r="E34" s="19">
        <v>24</v>
      </c>
      <c r="F34" s="19">
        <v>0.49</v>
      </c>
      <c r="G34" s="24">
        <v>28</v>
      </c>
      <c r="H34" s="24"/>
      <c r="I34" s="24">
        <v>11</v>
      </c>
      <c r="J34" s="25">
        <v>4.1900000000000004</v>
      </c>
      <c r="K34" s="26">
        <v>0.79139999999999999</v>
      </c>
      <c r="L34" s="26">
        <v>0.72870000000000001</v>
      </c>
      <c r="M34" s="27"/>
    </row>
    <row r="35" spans="1:14" x14ac:dyDescent="0.2">
      <c r="A35" s="28" t="s">
        <v>37</v>
      </c>
      <c r="B35" s="29">
        <v>2.23</v>
      </c>
      <c r="C35" s="19">
        <f t="shared" ref="C35:J35" si="0">C12*$B$35</f>
        <v>131.57</v>
      </c>
      <c r="D35" s="19">
        <f t="shared" si="0"/>
        <v>0.95889999999999997</v>
      </c>
      <c r="E35" s="19">
        <f t="shared" si="0"/>
        <v>91.429999999999993</v>
      </c>
      <c r="F35" s="19">
        <f t="shared" si="0"/>
        <v>3.5234000000000001</v>
      </c>
      <c r="G35" s="19">
        <f t="shared" si="0"/>
        <v>0.223</v>
      </c>
      <c r="H35" s="19">
        <f t="shared" si="0"/>
        <v>0</v>
      </c>
      <c r="I35" s="19">
        <f t="shared" si="0"/>
        <v>0.223</v>
      </c>
      <c r="J35" s="20">
        <f t="shared" si="0"/>
        <v>3.1219999999999999</v>
      </c>
      <c r="K35" s="21">
        <f>L12*$B$35</f>
        <v>0.14985599999999999</v>
      </c>
      <c r="L35" s="21">
        <f>M12*$B$35</f>
        <v>0.139152</v>
      </c>
      <c r="M35" s="16"/>
      <c r="N35" s="30"/>
    </row>
    <row r="36" spans="1:14" ht="17" thickBot="1" x14ac:dyDescent="0.25">
      <c r="A36" s="31" t="s">
        <v>38</v>
      </c>
      <c r="B36" s="32">
        <f t="shared" ref="B36:K36" si="1">B34+B35</f>
        <v>3.23</v>
      </c>
      <c r="C36" s="33">
        <f t="shared" si="1"/>
        <v>139.57</v>
      </c>
      <c r="D36" s="33">
        <f t="shared" si="1"/>
        <v>1.2988999999999999</v>
      </c>
      <c r="E36" s="33">
        <f t="shared" si="1"/>
        <v>115.42999999999999</v>
      </c>
      <c r="F36" s="33">
        <f t="shared" si="1"/>
        <v>4.0133999999999999</v>
      </c>
      <c r="G36" s="33">
        <f t="shared" si="1"/>
        <v>28.222999999999999</v>
      </c>
      <c r="H36" s="33">
        <f t="shared" si="1"/>
        <v>0</v>
      </c>
      <c r="I36" s="33">
        <f t="shared" si="1"/>
        <v>11.223000000000001</v>
      </c>
      <c r="J36" s="34">
        <f t="shared" si="1"/>
        <v>7.3120000000000003</v>
      </c>
      <c r="K36" s="35">
        <f t="shared" si="1"/>
        <v>0.94125599999999998</v>
      </c>
      <c r="L36" s="35">
        <f>L35+L34</f>
        <v>0.86785200000000007</v>
      </c>
      <c r="M36" s="36"/>
    </row>
    <row r="37" spans="1:14" ht="17" thickBot="1" x14ac:dyDescent="0.25">
      <c r="C37" s="19"/>
      <c r="D37" s="19"/>
      <c r="E37" s="19"/>
      <c r="F37" s="19"/>
      <c r="G37" s="19"/>
      <c r="H37" s="19"/>
      <c r="I37" s="19"/>
      <c r="J37" s="20"/>
      <c r="K37" s="21"/>
      <c r="L37" s="21"/>
      <c r="M37" s="21"/>
    </row>
    <row r="38" spans="1:14" ht="34.5" customHeight="1" x14ac:dyDescent="0.2">
      <c r="A38" s="84" t="s">
        <v>39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37"/>
    </row>
    <row r="39" spans="1:14" x14ac:dyDescent="0.2">
      <c r="A39" s="28" t="s">
        <v>40</v>
      </c>
      <c r="B39" s="29">
        <v>0.12</v>
      </c>
      <c r="C39" s="19">
        <f t="shared" ref="C39:J39" si="2">C8*$B$39</f>
        <v>4.68</v>
      </c>
      <c r="D39" s="19">
        <f t="shared" si="2"/>
        <v>0.1812</v>
      </c>
      <c r="E39" s="19">
        <f t="shared" si="2"/>
        <v>6.84</v>
      </c>
      <c r="F39" s="19">
        <f t="shared" si="2"/>
        <v>0.12840000000000001</v>
      </c>
      <c r="G39" s="19">
        <f t="shared" si="2"/>
        <v>3.12</v>
      </c>
      <c r="H39" s="19">
        <f t="shared" si="2"/>
        <v>0</v>
      </c>
      <c r="I39" s="19">
        <f t="shared" si="2"/>
        <v>1.2107999999999999</v>
      </c>
      <c r="J39" s="20">
        <f t="shared" si="2"/>
        <v>1.3343999999999998</v>
      </c>
      <c r="K39" s="21">
        <f>L8*$B$39</f>
        <v>0.131688</v>
      </c>
      <c r="L39" s="21">
        <f>M8*$B$39</f>
        <v>0.15382799999999999</v>
      </c>
      <c r="M39" s="16"/>
    </row>
    <row r="40" spans="1:14" x14ac:dyDescent="0.2">
      <c r="A40" s="28" t="s">
        <v>41</v>
      </c>
      <c r="B40" s="29">
        <v>0.37</v>
      </c>
      <c r="C40" s="19">
        <f t="shared" ref="C40:J40" si="3">C10*$B$40</f>
        <v>85.84</v>
      </c>
      <c r="D40" s="19">
        <f t="shared" si="3"/>
        <v>1.7130999999999998</v>
      </c>
      <c r="E40" s="19">
        <f t="shared" si="3"/>
        <v>25.196999999999999</v>
      </c>
      <c r="F40" s="19">
        <f t="shared" si="3"/>
        <v>0.90279999999999994</v>
      </c>
      <c r="G40" s="19">
        <f t="shared" si="3"/>
        <v>4.4399999999999995</v>
      </c>
      <c r="H40" s="19">
        <f t="shared" si="3"/>
        <v>18.5</v>
      </c>
      <c r="I40" s="19">
        <f t="shared" si="3"/>
        <v>0.629</v>
      </c>
      <c r="J40" s="20">
        <f t="shared" si="3"/>
        <v>0.3256</v>
      </c>
      <c r="K40" s="21">
        <f>L10*$B$40</f>
        <v>0.28231000000000001</v>
      </c>
      <c r="L40" s="21">
        <f>M10*$B$40</f>
        <v>0.47804000000000002</v>
      </c>
      <c r="M40" s="16"/>
    </row>
    <row r="41" spans="1:14" x14ac:dyDescent="0.2">
      <c r="A41" s="28" t="s">
        <v>42</v>
      </c>
      <c r="B41" s="29">
        <v>0.34</v>
      </c>
      <c r="C41" s="19">
        <f t="shared" ref="C41:J41" si="4">C9*$B$41</f>
        <v>230.86</v>
      </c>
      <c r="D41" s="19">
        <f t="shared" si="4"/>
        <v>0.92820000000000003</v>
      </c>
      <c r="E41" s="19">
        <f t="shared" si="4"/>
        <v>13.940000000000001</v>
      </c>
      <c r="F41" s="19">
        <f t="shared" si="4"/>
        <v>0.7582000000000001</v>
      </c>
      <c r="G41" s="19">
        <f t="shared" si="4"/>
        <v>3.4000000000000004</v>
      </c>
      <c r="H41" s="19">
        <f t="shared" si="4"/>
        <v>0</v>
      </c>
      <c r="I41" s="19">
        <f t="shared" si="4"/>
        <v>1.1118000000000001</v>
      </c>
      <c r="J41" s="20">
        <f t="shared" si="4"/>
        <v>3.6754000000000002</v>
      </c>
      <c r="K41" s="21">
        <f>L9*$B$41</f>
        <v>0.37553000000000003</v>
      </c>
      <c r="L41" s="21">
        <f>M9*$B$41</f>
        <v>0.31429600000000002</v>
      </c>
      <c r="M41" s="16"/>
    </row>
    <row r="42" spans="1:14" x14ac:dyDescent="0.2">
      <c r="A42" s="13" t="s">
        <v>24</v>
      </c>
      <c r="B42" s="29">
        <v>0.18</v>
      </c>
      <c r="C42" s="19"/>
      <c r="D42" s="19"/>
      <c r="E42" s="19"/>
      <c r="F42" s="19"/>
      <c r="G42" s="19"/>
      <c r="H42" s="19"/>
      <c r="I42" s="19"/>
      <c r="J42" s="19"/>
      <c r="K42" s="21">
        <f>L13*$B$42</f>
        <v>0.108</v>
      </c>
      <c r="L42" s="21">
        <f>M13*$B$42</f>
        <v>0.09</v>
      </c>
      <c r="M42" s="16"/>
    </row>
    <row r="43" spans="1:14" x14ac:dyDescent="0.2">
      <c r="A43" s="13" t="s">
        <v>27</v>
      </c>
      <c r="B43" s="29">
        <v>0.27</v>
      </c>
      <c r="C43" s="19"/>
      <c r="D43" s="19"/>
      <c r="E43" s="19"/>
      <c r="F43" s="19"/>
      <c r="G43" s="19"/>
      <c r="H43" s="19"/>
      <c r="I43" s="19"/>
      <c r="J43" s="19"/>
      <c r="K43" s="21">
        <f>L18*$B$43</f>
        <v>0.13500000000000001</v>
      </c>
      <c r="L43" s="21">
        <f>M18*$B$43</f>
        <v>0.13500000000000001</v>
      </c>
      <c r="M43" s="16"/>
    </row>
    <row r="44" spans="1:14" x14ac:dyDescent="0.2">
      <c r="A44" s="13" t="s">
        <v>29</v>
      </c>
      <c r="B44" s="29">
        <v>0.17</v>
      </c>
      <c r="C44" s="19"/>
      <c r="D44" s="19"/>
      <c r="E44" s="19"/>
      <c r="F44" s="19"/>
      <c r="G44" s="19"/>
      <c r="H44" s="19"/>
      <c r="I44" s="19"/>
      <c r="J44" s="19"/>
      <c r="K44" s="21">
        <f>L19*$B$44</f>
        <v>8.5000000000000006E-2</v>
      </c>
      <c r="L44" s="21">
        <f>M19*$B$44</f>
        <v>0.13600000000000001</v>
      </c>
      <c r="M44" s="16"/>
    </row>
    <row r="45" spans="1:14" x14ac:dyDescent="0.2">
      <c r="A45" s="28" t="s">
        <v>30</v>
      </c>
      <c r="B45" s="29">
        <v>0.71</v>
      </c>
      <c r="C45" s="19">
        <f t="shared" ref="C45:J45" si="5">C30*$B$45</f>
        <v>11.36</v>
      </c>
      <c r="D45" s="19">
        <f t="shared" si="5"/>
        <v>0.21299999999999999</v>
      </c>
      <c r="E45" s="19">
        <f t="shared" si="5"/>
        <v>19.88</v>
      </c>
      <c r="F45" s="19">
        <f t="shared" si="5"/>
        <v>0.28399999999999997</v>
      </c>
      <c r="G45" s="19">
        <f t="shared" si="5"/>
        <v>0</v>
      </c>
      <c r="H45" s="19">
        <f t="shared" si="5"/>
        <v>0</v>
      </c>
      <c r="I45" s="19">
        <f t="shared" si="5"/>
        <v>0</v>
      </c>
      <c r="J45" s="19">
        <f t="shared" si="5"/>
        <v>1.42</v>
      </c>
      <c r="K45" s="21">
        <f>L30*$B$45</f>
        <v>7.8100000000000003E-2</v>
      </c>
      <c r="L45" s="21">
        <f>M30*$B$45</f>
        <v>9.9400000000000002E-2</v>
      </c>
      <c r="M45" s="16"/>
    </row>
    <row r="46" spans="1:14" ht="17" thickBot="1" x14ac:dyDescent="0.25">
      <c r="A46" s="38" t="s">
        <v>38</v>
      </c>
      <c r="B46" s="39">
        <f t="shared" ref="B46:J46" si="6">SUM(B39:B45)</f>
        <v>2.16</v>
      </c>
      <c r="C46" s="39">
        <f t="shared" si="6"/>
        <v>332.74</v>
      </c>
      <c r="D46" s="39">
        <f t="shared" si="6"/>
        <v>3.0354999999999999</v>
      </c>
      <c r="E46" s="39">
        <f t="shared" si="6"/>
        <v>65.856999999999999</v>
      </c>
      <c r="F46" s="39">
        <f t="shared" si="6"/>
        <v>2.0733999999999999</v>
      </c>
      <c r="G46" s="39">
        <f t="shared" si="6"/>
        <v>10.96</v>
      </c>
      <c r="H46" s="39">
        <f t="shared" si="6"/>
        <v>18.5</v>
      </c>
      <c r="I46" s="39">
        <f t="shared" si="6"/>
        <v>2.9516</v>
      </c>
      <c r="J46" s="39">
        <f t="shared" si="6"/>
        <v>6.7553999999999998</v>
      </c>
      <c r="K46" s="40">
        <f>SUM(K39:K45)</f>
        <v>1.1956280000000001</v>
      </c>
      <c r="L46" s="40">
        <f>SUM(L39:L45)</f>
        <v>1.4065640000000001</v>
      </c>
      <c r="M46" s="41"/>
    </row>
    <row r="47" spans="1:14" x14ac:dyDescent="0.2">
      <c r="K47" s="21"/>
      <c r="L47" s="21"/>
      <c r="M47" s="21"/>
    </row>
  </sheetData>
  <mergeCells count="3">
    <mergeCell ref="B32:L32"/>
    <mergeCell ref="A33:L33"/>
    <mergeCell ref="A38:L38"/>
  </mergeCells>
  <hyperlinks>
    <hyperlink ref="O3" r:id="rId1" xr:uid="{1F7321E4-7603-BA41-BA01-1706A1DBE367}"/>
    <hyperlink ref="O8" r:id="rId2" xr:uid="{A1F8D230-6D67-264B-8C95-202742D5FC0D}"/>
    <hyperlink ref="O12" r:id="rId3" xr:uid="{735CCF41-E42E-2F40-AF47-B81A2608A4AF}"/>
    <hyperlink ref="O9" r:id="rId4" xr:uid="{8BC0E816-8A9E-A744-8D2A-02993456AC25}"/>
    <hyperlink ref="O11" r:id="rId5" xr:uid="{EE90DB15-F48D-6847-886A-D8AC47BBE6BC}"/>
    <hyperlink ref="O13" r:id="rId6" xr:uid="{B8FB3EAE-E692-A244-8CCD-CA87D0FDF44E}"/>
    <hyperlink ref="O19" r:id="rId7" xr:uid="{79B9AEE2-DB72-4D4F-97E1-DC1F19A53609}"/>
    <hyperlink ref="O30" r:id="rId8" xr:uid="{3B5F6E67-F385-AC47-9D9F-85CC09999831}"/>
    <hyperlink ref="N20" r:id="rId9" xr:uid="{197E5D1E-29C8-964B-BB36-1E9297BF69B4}"/>
    <hyperlink ref="N21" r:id="rId10" xr:uid="{85869F60-4500-F94F-B5BE-ABF04D3244A6}"/>
    <hyperlink ref="N22" r:id="rId11" xr:uid="{F0515D75-0BBC-7E43-AF26-8494DED8C6AB}"/>
    <hyperlink ref="N28" r:id="rId12" xr:uid="{36303D3F-AE9A-8442-98C7-69124A7F0EE7}"/>
    <hyperlink ref="N27" r:id="rId13" xr:uid="{01E28EEF-3806-8243-B711-8B4D2C5E6BEE}"/>
    <hyperlink ref="N4" r:id="rId14" xr:uid="{D47060A5-407A-EA4B-893F-AA8683D0ED95}"/>
    <hyperlink ref="O5" r:id="rId15" xr:uid="{80F07F4C-B85C-D242-A0C3-73626071CBBA}"/>
    <hyperlink ref="O25" r:id="rId16" xr:uid="{4CE69FA3-3C59-F44E-B97E-69AF3F2D0D44}"/>
    <hyperlink ref="O26" r:id="rId17" xr:uid="{ECBE382D-1765-A446-98D5-7FC62FC6EE31}"/>
    <hyperlink ref="O24" r:id="rId18" xr:uid="{5F9E95AC-A613-3448-913F-3D242C93AE34}"/>
    <hyperlink ref="O23" r:id="rId19" xr:uid="{347FEC39-5A72-F745-9ACC-C4A76AEE9A35}"/>
  </hyperlinks>
  <pageMargins left="0.7" right="0.7" top="0.75" bottom="0.75" header="0.3" footer="0.3"/>
  <legacy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Patterson</dc:creator>
  <cp:lastModifiedBy>Gracie Patterson</cp:lastModifiedBy>
  <dcterms:created xsi:type="dcterms:W3CDTF">2020-11-19T17:04:40Z</dcterms:created>
  <dcterms:modified xsi:type="dcterms:W3CDTF">2020-12-03T11:13:18Z</dcterms:modified>
</cp:coreProperties>
</file>