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ackquested/Imperial/ACSE-9/Repo/acse2020-acse9-finalreport-acse-jaq15/output_excel/"/>
    </mc:Choice>
  </mc:AlternateContent>
  <xr:revisionPtr revIDLastSave="0" documentId="13_ncr:1_{813C41D9-EACC-1644-86E4-6B08F3E55BCC}" xr6:coauthVersionLast="36" xr6:coauthVersionMax="36" xr10:uidLastSave="{00000000-0000-0000-0000-000000000000}"/>
  <bookViews>
    <workbookView xWindow="0" yWindow="500" windowWidth="25600" windowHeight="15500" activeTab="1" xr2:uid="{00000000-000D-0000-FFFF-FFFF00000000}"/>
  </bookViews>
  <sheets>
    <sheet name="Output" sheetId="1" r:id="rId1"/>
    <sheet name="Pivot" sheetId="2" r:id="rId2"/>
    <sheet name="Common HP" sheetId="15" r:id="rId3"/>
    <sheet name="Model Raking" sheetId="5" r:id="rId4"/>
    <sheet name="Model Cumulative" sheetId="6" r:id="rId5"/>
    <sheet name="Security Ranking" sheetId="4" r:id="rId6"/>
    <sheet name="Security Cumulative" sheetId="7" r:id="rId7"/>
    <sheet name="Volatility" sheetId="9" r:id="rId8"/>
    <sheet name="T Parameters" sheetId="12" r:id="rId9"/>
    <sheet name="Model Fig" sheetId="10" r:id="rId10"/>
    <sheet name="Security Fig" sheetId="11" r:id="rId11"/>
    <sheet name="Model HP" sheetId="13" r:id="rId12"/>
    <sheet name="Glossary" sheetId="14" r:id="rId13"/>
  </sheets>
  <definedNames>
    <definedName name="_xlnm._FilterDatabase" localSheetId="12" hidden="1">Glossary!$B$1:$C$1</definedName>
    <definedName name="_xlnm._FilterDatabase" localSheetId="4" hidden="1">'Model Cumulative'!$G$2:$H$2</definedName>
    <definedName name="_xlnm._FilterDatabase" localSheetId="9" hidden="1">'Model Fig'!#REF!</definedName>
    <definedName name="_xlnm._FilterDatabase" localSheetId="11" hidden="1">'Model HP'!#REF!</definedName>
    <definedName name="_xlnm._FilterDatabase" localSheetId="3" hidden="1">'Model Raking'!$A$155:$E$155</definedName>
    <definedName name="_xlnm._FilterDatabase" localSheetId="0" hidden="1">Output!$A$1:$L$1</definedName>
    <definedName name="_xlnm._FilterDatabase" localSheetId="6" hidden="1">'Security Cumulative'!$G$2:$H$2</definedName>
    <definedName name="_xlnm._FilterDatabase" localSheetId="5" hidden="1">'Security Ranking'!$A$155:$E$155</definedName>
    <definedName name="_xlnm._FilterDatabase" localSheetId="8" hidden="1">'T Parameters'!$B$2:$D$2</definedName>
    <definedName name="_xlnm._FilterDatabase" localSheetId="7" hidden="1">Volatility!$B$16:$G$16</definedName>
  </definedNames>
  <calcPr calcId="181029"/>
  <pivotCaches>
    <pivotCache cacheId="7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D4" i="12" l="1"/>
  <c r="D3" i="12"/>
  <c r="D9" i="12"/>
  <c r="D6" i="12"/>
  <c r="D16" i="12" s="1"/>
  <c r="D10" i="12"/>
  <c r="D7" i="12"/>
  <c r="D5" i="12"/>
  <c r="D12" i="12"/>
  <c r="D11" i="12"/>
  <c r="D8" i="12"/>
  <c r="D13" i="12"/>
  <c r="H18" i="9"/>
  <c r="H19" i="9"/>
  <c r="H20" i="9"/>
  <c r="H21" i="9"/>
  <c r="H22" i="9"/>
  <c r="H23" i="9"/>
  <c r="H24" i="9"/>
  <c r="H25" i="9"/>
  <c r="H26" i="9"/>
  <c r="H27" i="9"/>
  <c r="H28" i="9"/>
  <c r="H17" i="9"/>
  <c r="G28" i="9"/>
  <c r="G23" i="9"/>
  <c r="G25" i="9"/>
  <c r="G27" i="9"/>
  <c r="G26" i="9"/>
  <c r="G17" i="9"/>
  <c r="G18" i="9"/>
  <c r="G20" i="9"/>
  <c r="G21" i="9"/>
  <c r="G22" i="9"/>
  <c r="G19" i="9"/>
  <c r="G24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N17" i="9" l="1"/>
  <c r="C16" i="12"/>
  <c r="O17" i="9"/>
  <c r="L17" i="9"/>
  <c r="M17" i="9"/>
  <c r="I4" i="7" l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B135" i="7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23" i="7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1" i="7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99" i="7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87" i="7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75" i="7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51" i="7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39" i="7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27" i="7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B135" i="6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23" i="6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1" i="6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99" i="6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87" i="6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75" i="6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51" i="6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F157" i="5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44" i="5"/>
  <c r="F145" i="5" s="1"/>
  <c r="F146" i="5" s="1"/>
  <c r="F147" i="5" s="1"/>
  <c r="F148" i="5" s="1"/>
  <c r="F149" i="5" s="1"/>
  <c r="F150" i="5" s="1"/>
  <c r="F151" i="5" s="1"/>
  <c r="F152" i="5" s="1"/>
  <c r="F153" i="5" s="1"/>
  <c r="F143" i="5"/>
  <c r="F130" i="5"/>
  <c r="F131" i="5" s="1"/>
  <c r="F132" i="5" s="1"/>
  <c r="F133" i="5" s="1"/>
  <c r="F134" i="5" s="1"/>
  <c r="F135" i="5" s="1"/>
  <c r="F136" i="5" s="1"/>
  <c r="F137" i="5" s="1"/>
  <c r="F138" i="5" s="1"/>
  <c r="F139" i="5" s="1"/>
  <c r="F129" i="5"/>
  <c r="F115" i="5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01" i="5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87" i="5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73" i="5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59" i="5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31" i="5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57" i="4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43" i="4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29" i="4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15" i="4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01" i="4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73" i="4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5" i="4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31" i="4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3" i="4"/>
</calcChain>
</file>

<file path=xl/sharedStrings.xml><?xml version="1.0" encoding="utf-8"?>
<sst xmlns="http://schemas.openxmlformats.org/spreadsheetml/2006/main" count="2127" uniqueCount="186">
  <si>
    <t>Model</t>
  </si>
  <si>
    <t>Security</t>
  </si>
  <si>
    <t>Epochs</t>
  </si>
  <si>
    <t>Trainable Parameters</t>
  </si>
  <si>
    <t>Activation</t>
  </si>
  <si>
    <t>Optimizer</t>
  </si>
  <si>
    <t>Batch Size</t>
  </si>
  <si>
    <t>Learning Rate</t>
  </si>
  <si>
    <t>MSE</t>
  </si>
  <si>
    <t>RMSE</t>
  </si>
  <si>
    <t>MAE</t>
  </si>
  <si>
    <t>CNN</t>
  </si>
  <si>
    <t>Al</t>
  </si>
  <si>
    <t>relu</t>
  </si>
  <si>
    <t>adam</t>
  </si>
  <si>
    <t>Cu</t>
  </si>
  <si>
    <t>selu</t>
  </si>
  <si>
    <t>rmsprop</t>
  </si>
  <si>
    <t>Corn</t>
  </si>
  <si>
    <t>nadam</t>
  </si>
  <si>
    <t>EURCHF</t>
  </si>
  <si>
    <t>EURUSD</t>
  </si>
  <si>
    <t>GBPUSD</t>
  </si>
  <si>
    <t>Gilt10y</t>
  </si>
  <si>
    <t>Bund10y</t>
  </si>
  <si>
    <t>Treasury10y</t>
  </si>
  <si>
    <t>Amazon</t>
  </si>
  <si>
    <t>Google</t>
  </si>
  <si>
    <t>Nvidia</t>
  </si>
  <si>
    <t>CNN_GRU</t>
  </si>
  <si>
    <t>CNN_LSTM</t>
  </si>
  <si>
    <t>GRU</t>
  </si>
  <si>
    <t>tanh</t>
  </si>
  <si>
    <t>Nadam</t>
  </si>
  <si>
    <t>GRU_AE</t>
  </si>
  <si>
    <t>GRU_LSTM</t>
  </si>
  <si>
    <t>LSTM</t>
  </si>
  <si>
    <t>LSTM_AE</t>
  </si>
  <si>
    <t>LSTM_GRU</t>
  </si>
  <si>
    <t>MLP</t>
  </si>
  <si>
    <t>MLP_AE</t>
  </si>
  <si>
    <t>Dummy</t>
  </si>
  <si>
    <t>n/a</t>
  </si>
  <si>
    <t>Row Labels</t>
  </si>
  <si>
    <t>Grand Total</t>
  </si>
  <si>
    <t>Score</t>
  </si>
  <si>
    <t>Rank</t>
  </si>
  <si>
    <t>Points</t>
  </si>
  <si>
    <t>Sum of Points</t>
  </si>
  <si>
    <t>Sum of Score</t>
  </si>
  <si>
    <t>AMZN US Equity</t>
  </si>
  <si>
    <t>Ticker</t>
  </si>
  <si>
    <t>LMAHDS03 Comdty</t>
  </si>
  <si>
    <t>GTDEM10Y Govt</t>
  </si>
  <si>
    <t>C A Comdty</t>
  </si>
  <si>
    <t>GUKG10 Index</t>
  </si>
  <si>
    <t>LMCADS03 Comdty</t>
  </si>
  <si>
    <t>NVDA US Equity</t>
  </si>
  <si>
    <t>EURCHF Curncy</t>
  </si>
  <si>
    <t>USGG10Y Index</t>
  </si>
  <si>
    <t>EURUSD Curncy</t>
  </si>
  <si>
    <t>GOOGL US Equity</t>
  </si>
  <si>
    <t>GBPUSD Curncy</t>
  </si>
  <si>
    <t>Correlation</t>
  </si>
  <si>
    <t>Note, the formulas in cells C3:E14 require the Bloomberg add-in to run, these values have been hard coded into cells D17:G28</t>
  </si>
  <si>
    <t>Whole Dataset &amp; Points</t>
  </si>
  <si>
    <t>Train Dataset &amp; Points</t>
  </si>
  <si>
    <t>Test Dataset &amp; Points</t>
  </si>
  <si>
    <t>Train/Test Ratio &amp; Points</t>
  </si>
  <si>
    <t>Train/Test Ratio</t>
  </si>
  <si>
    <t>Activation Function</t>
  </si>
  <si>
    <t>Dropout</t>
  </si>
  <si>
    <t>Input Layer Size</t>
  </si>
  <si>
    <t>Hidden Layer Size</t>
  </si>
  <si>
    <t>Optimiser</t>
  </si>
  <si>
    <t>SELU, RELU</t>
  </si>
  <si>
    <t>32, 64, 128</t>
  </si>
  <si>
    <t>50, 100, 200</t>
  </si>
  <si>
    <t>-</t>
  </si>
  <si>
    <t>0.005, 0.001, 0.0005</t>
  </si>
  <si>
    <t>Adam, nAdam, RMSprop</t>
  </si>
  <si>
    <t>CNN GRU</t>
  </si>
  <si>
    <t>Adam, nAdam, RMSprop, SGD</t>
  </si>
  <si>
    <t>CNN LSTM</t>
  </si>
  <si>
    <t>tanh, SELU, RELU</t>
  </si>
  <si>
    <t>0.2, 0.3, 0.4</t>
  </si>
  <si>
    <t>25, 50, 100</t>
  </si>
  <si>
    <t>Adam, nAdam, SGD</t>
  </si>
  <si>
    <t>GRU AE</t>
  </si>
  <si>
    <t>tanh, RELU</t>
  </si>
  <si>
    <t>0.1, 0.2, 0.3</t>
  </si>
  <si>
    <t>GRU LSTM</t>
  </si>
  <si>
    <t>tanh, RELU, SELU</t>
  </si>
  <si>
    <t>LSTM AE</t>
  </si>
  <si>
    <t>LSTM GRU</t>
  </si>
  <si>
    <t>RELU, SELU</t>
  </si>
  <si>
    <t>MLP AE</t>
  </si>
  <si>
    <t>Abbreviation</t>
  </si>
  <si>
    <t>Description</t>
  </si>
  <si>
    <t>Exchange</t>
  </si>
  <si>
    <t>Country</t>
  </si>
  <si>
    <t>Units</t>
  </si>
  <si>
    <t>3 month aluminium futures</t>
  </si>
  <si>
    <t>Physically settled aluminium futures, for delivery in 3 months</t>
  </si>
  <si>
    <t>LME</t>
  </si>
  <si>
    <t>UK</t>
  </si>
  <si>
    <t>USD/mt</t>
  </si>
  <si>
    <t>Rolling active month corn futures</t>
  </si>
  <si>
    <t>Physically settled corn futures, rolling active contract</t>
  </si>
  <si>
    <t>CME</t>
  </si>
  <si>
    <t>USA</t>
  </si>
  <si>
    <t>USd/bushel</t>
  </si>
  <si>
    <t>3 month copper futures</t>
  </si>
  <si>
    <t>Physically settled copper futures, for delivery in 3 months</t>
  </si>
  <si>
    <t>Euro / Swiss Franc spot exchange rate</t>
  </si>
  <si>
    <t>Currency pair for settlement in 2 business days</t>
  </si>
  <si>
    <t>OTC</t>
  </si>
  <si>
    <t>Eurozone &amp; Switzerland</t>
  </si>
  <si>
    <t>Euro / United States Dollar spot exchange rate</t>
  </si>
  <si>
    <t>Eurozone &amp; USA</t>
  </si>
  <si>
    <t>British Pound / Euro spot exchange rate</t>
  </si>
  <si>
    <t>UK &amp; USA</t>
  </si>
  <si>
    <t>Rolling 10y British Gilt yield</t>
  </si>
  <si>
    <t>The yield of rolling 10y Gilt</t>
  </si>
  <si>
    <t>LSE/OTC</t>
  </si>
  <si>
    <t>%</t>
  </si>
  <si>
    <t>Rolling 10y German Bund yield</t>
  </si>
  <si>
    <t>The yield of the rolling 10y Bund</t>
  </si>
  <si>
    <t>FSE/OTC</t>
  </si>
  <si>
    <t>Germany</t>
  </si>
  <si>
    <t>Rollitn 10y United States Treasury yield</t>
  </si>
  <si>
    <t>The yield of the rolling 10y Treasury</t>
  </si>
  <si>
    <t>Amazon.com Inc. common stock</t>
  </si>
  <si>
    <t>The stock price of Amazon</t>
  </si>
  <si>
    <t>NASDAQ</t>
  </si>
  <si>
    <t>USD/share</t>
  </si>
  <si>
    <t>Alphabet Inc. class A common stock</t>
  </si>
  <si>
    <t>The stock price of Alphabet</t>
  </si>
  <si>
    <t>NVIDIA Corporation common stock</t>
  </si>
  <si>
    <t>The stock price of Nvidia</t>
  </si>
  <si>
    <t>Average Trainable Parameters</t>
  </si>
  <si>
    <t>Whole Dataset Volatility</t>
  </si>
  <si>
    <t>Train Dataset Volatility</t>
  </si>
  <si>
    <t>Test Dataset Volatility</t>
  </si>
  <si>
    <t>With Outliers</t>
  </si>
  <si>
    <t>Without Outliers</t>
  </si>
  <si>
    <t>Convolutional neural network</t>
  </si>
  <si>
    <t>DNN</t>
  </si>
  <si>
    <t>Deep neural network</t>
  </si>
  <si>
    <t>Gated recurrent unit</t>
  </si>
  <si>
    <t>Long short-term memory network</t>
  </si>
  <si>
    <t>Multi-layer perception</t>
  </si>
  <si>
    <t>Mean squared error</t>
  </si>
  <si>
    <t>RL</t>
  </si>
  <si>
    <t>Reinforcement learning</t>
  </si>
  <si>
    <t>Root mean squared error</t>
  </si>
  <si>
    <t>RNN</t>
  </si>
  <si>
    <t>Recurrent neural network</t>
  </si>
  <si>
    <t>Deep multi-layer perceptron</t>
  </si>
  <si>
    <t>EMH</t>
  </si>
  <si>
    <t>DL</t>
  </si>
  <si>
    <t>AE</t>
  </si>
  <si>
    <t>wandb</t>
  </si>
  <si>
    <t>SK Learn</t>
  </si>
  <si>
    <t>SELU</t>
  </si>
  <si>
    <t>RELU</t>
  </si>
  <si>
    <t>Efficient market hypothesis</t>
  </si>
  <si>
    <t>Over the counter</t>
  </si>
  <si>
    <t>Deep learning</t>
  </si>
  <si>
    <t>Autoencoder</t>
  </si>
  <si>
    <t>Weights and Biases</t>
  </si>
  <si>
    <t>Sci-kit Learn</t>
  </si>
  <si>
    <t>Mean absolute error</t>
  </si>
  <si>
    <t>Rectified linear unit</t>
  </si>
  <si>
    <t>Tanh</t>
  </si>
  <si>
    <t>SGD</t>
  </si>
  <si>
    <t>Stochastic gradient descent</t>
  </si>
  <si>
    <t>Scaled exponential linear unit</t>
  </si>
  <si>
    <t>Hyperbolic tangent</t>
  </si>
  <si>
    <t>§1</t>
  </si>
  <si>
    <t>Count of Model</t>
  </si>
  <si>
    <t>Hyperparameter</t>
  </si>
  <si>
    <t>Use Count</t>
  </si>
  <si>
    <t>Adam</t>
  </si>
  <si>
    <t>nAdam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</si>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</sst>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Quested" refreshedDate="44419.631692708332" createdVersion="6" refreshedVersion="6" minRefreshableVersion="3" recordCount="144" xr:uid="{00000000-000A-0000-FFFF-FFFF0B000000}">
  <cacheSource type="worksheet">
    <worksheetSource ref="B1:L145" sheet="Output"/>
  </cacheSource>
  <cacheFields count="11">
    <cacheField name="Model" numFmtId="0">
      <sharedItems count="12">
        <s v="CNN"/>
        <s v="CNN_GRU"/>
        <s v="CNN_LSTM"/>
        <s v="GRU"/>
        <s v="GRU_AE"/>
        <s v="GRU_LSTM"/>
        <s v="LSTM"/>
        <s v="LSTM_AE"/>
        <s v="LSTM_GRU"/>
        <s v="MLP"/>
        <s v="MLP_AE"/>
        <s v="Dummy"/>
      </sharedItems>
    </cacheField>
    <cacheField name="Security" numFmtId="0">
      <sharedItems count="12">
        <s v="Al"/>
        <s v="Cu"/>
        <s v="Corn"/>
        <s v="EURCHF"/>
        <s v="EURUSD"/>
        <s v="GBPUSD"/>
        <s v="Gilt10y"/>
        <s v="Bund10y"/>
        <s v="Treasury10y"/>
        <s v="Amazon"/>
        <s v="Google"/>
        <s v="Nvidia"/>
      </sharedItems>
    </cacheField>
    <cacheField name="Epochs" numFmtId="0">
      <sharedItems containsMixedTypes="1" containsNumber="1" containsInteger="1" minValue="50" maxValue="200" count="4">
        <n v="200"/>
        <n v="50"/>
        <n v="100"/>
        <s v="n/a"/>
      </sharedItems>
    </cacheField>
    <cacheField name="Trainable Parameters" numFmtId="0">
      <sharedItems containsMixedTypes="1" containsNumber="1" containsInteger="1" minValue="17729" maxValue="984065" count="23">
        <n v="17729"/>
        <n v="17921"/>
        <n v="738561"/>
        <n v="984065"/>
        <n v="23301"/>
        <n v="40451"/>
        <n v="53751"/>
        <n v="91601"/>
        <n v="53651"/>
        <n v="187137"/>
        <n v="45953"/>
        <n v="63626"/>
        <n v="111451"/>
        <n v="58351"/>
        <n v="231701"/>
        <n v="282101"/>
        <n v="71051"/>
        <n v="18026"/>
        <n v="247937"/>
        <n v="41921"/>
        <n v="44705"/>
        <n v="88769"/>
        <s v="n/a"/>
      </sharedItems>
    </cacheField>
    <cacheField name="Activation" numFmtId="0">
      <sharedItems count="4">
        <s v="relu"/>
        <s v="selu"/>
        <s v="tanh"/>
        <s v="n/a"/>
      </sharedItems>
    </cacheField>
    <cacheField name="Optimizer" numFmtId="0">
      <sharedItems count="4">
        <s v="adam"/>
        <s v="rmsprop"/>
        <s v="nadam"/>
        <s v="n/a"/>
      </sharedItems>
    </cacheField>
    <cacheField name="Batch Size" numFmtId="0">
      <sharedItems containsMixedTypes="1" containsNumber="1" containsInteger="1" minValue="32" maxValue="128" count="4">
        <n v="32"/>
        <n v="64"/>
        <n v="128"/>
        <s v="n/a"/>
      </sharedItems>
    </cacheField>
    <cacheField name="Learning Rate" numFmtId="0">
      <sharedItems containsMixedTypes="1" containsNumber="1" minValue="5.0000000000000001E-4" maxValue="5.0000000000000001E-3" count="4">
        <n v="1E-3"/>
        <n v="5.0000000000000001E-4"/>
        <n v="5.0000000000000001E-3"/>
        <s v="n/a"/>
      </sharedItems>
    </cacheField>
    <cacheField name="MSE" numFmtId="0">
      <sharedItems containsSemiMixedTypes="0" containsString="0" containsNumber="1" minValue="9.256857712201126E-4" maxValue="4.1446864361575207E-2"/>
    </cacheField>
    <cacheField name="RMSE" numFmtId="0">
      <sharedItems containsSemiMixedTypes="0" containsString="0" containsNumber="1" minValue="3.04250845721111E-2" maxValue="0.2035850298071428"/>
    </cacheField>
    <cacheField name="MAE" numFmtId="0">
      <sharedItems containsSemiMixedTypes="0" containsString="0" containsNumber="1" minValue="2.372796933622549E-2" maxValue="0.1546333417475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Quested" refreshedDate="44419.693073726849" createdVersion="6" refreshedVersion="6" minRefreshableVersion="3" recordCount="144" xr:uid="{00000000-000A-0000-FFFF-FFFF0E000000}">
  <cacheSource type="worksheet">
    <worksheetSource ref="A1:B145" sheet="Model Cumulative"/>
  </cacheSource>
  <cacheFields count="2">
    <cacheField name="Model" numFmtId="0">
      <sharedItems count="12">
        <s v="LSTM_GRU"/>
        <s v="GRU_AE"/>
        <s v="GRU"/>
        <s v="MLP"/>
        <s v="MLP_AE"/>
        <s v="LSTM"/>
        <s v="GRU_LSTM"/>
        <s v="CNN"/>
        <s v="LSTM_AE"/>
        <s v="CNN_LSTM"/>
        <s v="CNN_GRU"/>
        <s v="Dummy"/>
      </sharedItems>
    </cacheField>
    <cacheField name="Point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Quested" refreshedDate="44419.694936574073" createdVersion="6" refreshedVersion="6" minRefreshableVersion="3" recordCount="144" xr:uid="{00000000-000A-0000-FFFF-FFFF11000000}">
  <cacheSource type="worksheet">
    <worksheetSource ref="A1:B145" sheet="Security Cumulative"/>
  </cacheSource>
  <cacheFields count="2">
    <cacheField name="Security" numFmtId="0">
      <sharedItems count="12">
        <s v="Treasury10y"/>
        <s v="Nvidia"/>
        <s v="Gilt10y"/>
        <s v="Bund10y"/>
        <s v="EURUSD"/>
        <s v="Amazon"/>
        <s v="EURCHF"/>
        <s v="Google"/>
        <s v="GBPUSD"/>
        <s v="Cu"/>
        <s v="Al"/>
        <s v="Corn"/>
      </sharedItems>
    </cacheField>
    <cacheField name="Score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x v="0"/>
    <x v="0"/>
    <x v="0"/>
    <n v="4.2817907679109082E-3"/>
    <n v="6.543539384699161E-2"/>
    <n v="5.1774591607756527E-2"/>
  </r>
  <r>
    <x v="0"/>
    <x v="1"/>
    <x v="1"/>
    <x v="0"/>
    <x v="1"/>
    <x v="1"/>
    <x v="0"/>
    <x v="1"/>
    <n v="3.600489515641494E-3"/>
    <n v="6.0004079158349682E-2"/>
    <n v="4.7846057214016101E-2"/>
  </r>
  <r>
    <x v="0"/>
    <x v="2"/>
    <x v="0"/>
    <x v="0"/>
    <x v="1"/>
    <x v="2"/>
    <x v="0"/>
    <x v="0"/>
    <n v="4.5809935961259709E-3"/>
    <n v="6.7683037728266685E-2"/>
    <n v="4.840449615505029E-2"/>
  </r>
  <r>
    <x v="0"/>
    <x v="3"/>
    <x v="0"/>
    <x v="0"/>
    <x v="1"/>
    <x v="0"/>
    <x v="1"/>
    <x v="0"/>
    <n v="2.9243864764265659E-3"/>
    <n v="5.407759680705649E-2"/>
    <n v="4.3019815902766559E-2"/>
  </r>
  <r>
    <x v="0"/>
    <x v="4"/>
    <x v="2"/>
    <x v="0"/>
    <x v="0"/>
    <x v="0"/>
    <x v="0"/>
    <x v="0"/>
    <n v="2.8225918541526958E-3"/>
    <n v="5.312807030330291E-2"/>
    <n v="4.1445534428301373E-2"/>
  </r>
  <r>
    <x v="0"/>
    <x v="5"/>
    <x v="1"/>
    <x v="1"/>
    <x v="1"/>
    <x v="0"/>
    <x v="0"/>
    <x v="1"/>
    <n v="3.4036940564226431E-3"/>
    <n v="5.8341186621653857E-2"/>
    <n v="4.2789407036772767E-2"/>
  </r>
  <r>
    <x v="0"/>
    <x v="6"/>
    <x v="0"/>
    <x v="0"/>
    <x v="1"/>
    <x v="2"/>
    <x v="1"/>
    <x v="0"/>
    <n v="1.8088872362300519E-3"/>
    <n v="4.253101499176868E-2"/>
    <n v="3.3311263138860042E-2"/>
  </r>
  <r>
    <x v="0"/>
    <x v="7"/>
    <x v="1"/>
    <x v="0"/>
    <x v="1"/>
    <x v="2"/>
    <x v="0"/>
    <x v="2"/>
    <n v="1.9732734494467652E-3"/>
    <n v="4.4421542627949839E-2"/>
    <n v="3.6699929924323922E-2"/>
  </r>
  <r>
    <x v="0"/>
    <x v="8"/>
    <x v="0"/>
    <x v="0"/>
    <x v="1"/>
    <x v="0"/>
    <x v="2"/>
    <x v="0"/>
    <n v="1.1130739845960781E-3"/>
    <n v="3.3362763443636943E-2"/>
    <n v="2.545055174802114E-2"/>
  </r>
  <r>
    <x v="0"/>
    <x v="9"/>
    <x v="0"/>
    <x v="0"/>
    <x v="1"/>
    <x v="2"/>
    <x v="1"/>
    <x v="0"/>
    <n v="2.8285003857897958E-3"/>
    <n v="5.3183647729257877E-2"/>
    <n v="4.1322797148991557E-2"/>
  </r>
  <r>
    <x v="0"/>
    <x v="10"/>
    <x v="0"/>
    <x v="0"/>
    <x v="1"/>
    <x v="0"/>
    <x v="2"/>
    <x v="0"/>
    <n v="3.0913765429542491E-3"/>
    <n v="5.5600148767375158E-2"/>
    <n v="3.8764670336562272E-2"/>
  </r>
  <r>
    <x v="0"/>
    <x v="11"/>
    <x v="0"/>
    <x v="0"/>
    <x v="1"/>
    <x v="0"/>
    <x v="2"/>
    <x v="0"/>
    <n v="1.749916112874707E-3"/>
    <n v="4.1831998671766887E-2"/>
    <n v="3.1840811377055453E-2"/>
  </r>
  <r>
    <x v="1"/>
    <x v="0"/>
    <x v="2"/>
    <x v="2"/>
    <x v="1"/>
    <x v="0"/>
    <x v="2"/>
    <x v="2"/>
    <n v="7.703526844993547E-3"/>
    <n v="8.7769737637716269E-2"/>
    <n v="7.0361737251847856E-2"/>
  </r>
  <r>
    <x v="1"/>
    <x v="1"/>
    <x v="1"/>
    <x v="2"/>
    <x v="1"/>
    <x v="0"/>
    <x v="1"/>
    <x v="0"/>
    <n v="6.1044512582660634E-3"/>
    <n v="7.8130987823437012E-2"/>
    <n v="6.0759438834301148E-2"/>
  </r>
  <r>
    <x v="1"/>
    <x v="2"/>
    <x v="2"/>
    <x v="2"/>
    <x v="0"/>
    <x v="0"/>
    <x v="2"/>
    <x v="0"/>
    <n v="7.3807460330558104E-3"/>
    <n v="8.5911268370661431E-2"/>
    <n v="6.3775109358984589E-2"/>
  </r>
  <r>
    <x v="1"/>
    <x v="3"/>
    <x v="1"/>
    <x v="2"/>
    <x v="1"/>
    <x v="0"/>
    <x v="1"/>
    <x v="0"/>
    <n v="4.3969332550593179E-3"/>
    <n v="6.6309375317969307E-2"/>
    <n v="5.2346888878543191E-2"/>
  </r>
  <r>
    <x v="1"/>
    <x v="4"/>
    <x v="0"/>
    <x v="2"/>
    <x v="1"/>
    <x v="0"/>
    <x v="0"/>
    <x v="1"/>
    <n v="5.7582340972754846E-3"/>
    <n v="7.5883029046523207E-2"/>
    <n v="5.9890425081264458E-2"/>
  </r>
  <r>
    <x v="1"/>
    <x v="5"/>
    <x v="1"/>
    <x v="2"/>
    <x v="1"/>
    <x v="0"/>
    <x v="1"/>
    <x v="2"/>
    <n v="5.5216400698511218E-3"/>
    <n v="7.4307738963388742E-2"/>
    <n v="5.5139325544705457E-2"/>
  </r>
  <r>
    <x v="1"/>
    <x v="6"/>
    <x v="2"/>
    <x v="2"/>
    <x v="1"/>
    <x v="0"/>
    <x v="2"/>
    <x v="2"/>
    <n v="3.638811230287144E-3"/>
    <n v="6.0322559878433081E-2"/>
    <n v="4.5030191605463711E-2"/>
  </r>
  <r>
    <x v="1"/>
    <x v="7"/>
    <x v="1"/>
    <x v="2"/>
    <x v="1"/>
    <x v="0"/>
    <x v="1"/>
    <x v="2"/>
    <n v="1.824292532152562E-3"/>
    <n v="4.2711737639114643E-2"/>
    <n v="3.306932233451626E-2"/>
  </r>
  <r>
    <x v="1"/>
    <x v="8"/>
    <x v="2"/>
    <x v="2"/>
    <x v="1"/>
    <x v="0"/>
    <x v="1"/>
    <x v="1"/>
    <n v="2.303428021064177E-3"/>
    <n v="4.7994041516256761E-2"/>
    <n v="3.6541599065716419E-2"/>
  </r>
  <r>
    <x v="1"/>
    <x v="9"/>
    <x v="1"/>
    <x v="2"/>
    <x v="1"/>
    <x v="0"/>
    <x v="0"/>
    <x v="1"/>
    <n v="5.3639908074918858E-3"/>
    <n v="7.3239270937741352E-2"/>
    <n v="5.7719892531354282E-2"/>
  </r>
  <r>
    <x v="1"/>
    <x v="10"/>
    <x v="2"/>
    <x v="2"/>
    <x v="1"/>
    <x v="1"/>
    <x v="0"/>
    <x v="1"/>
    <n v="6.3209285790374742E-3"/>
    <n v="7.9504267678140866E-2"/>
    <n v="5.6460606375208333E-2"/>
  </r>
  <r>
    <x v="1"/>
    <x v="11"/>
    <x v="1"/>
    <x v="2"/>
    <x v="1"/>
    <x v="0"/>
    <x v="0"/>
    <x v="1"/>
    <n v="3.4243121763809759E-3"/>
    <n v="5.8517622784772932E-2"/>
    <n v="4.6396888261146588E-2"/>
  </r>
  <r>
    <x v="2"/>
    <x v="0"/>
    <x v="1"/>
    <x v="3"/>
    <x v="1"/>
    <x v="0"/>
    <x v="0"/>
    <x v="0"/>
    <n v="7.3408497937182291E-3"/>
    <n v="8.5678759291426654E-2"/>
    <n v="6.6813589109433066E-2"/>
  </r>
  <r>
    <x v="2"/>
    <x v="1"/>
    <x v="0"/>
    <x v="3"/>
    <x v="1"/>
    <x v="0"/>
    <x v="0"/>
    <x v="0"/>
    <n v="5.84186773878084E-3"/>
    <n v="7.643211196075142E-2"/>
    <n v="5.9431593684646733E-2"/>
  </r>
  <r>
    <x v="2"/>
    <x v="2"/>
    <x v="2"/>
    <x v="3"/>
    <x v="0"/>
    <x v="0"/>
    <x v="0"/>
    <x v="1"/>
    <n v="7.5928583785210288E-3"/>
    <n v="8.713700923557699E-2"/>
    <n v="6.4278474113629552E-2"/>
  </r>
  <r>
    <x v="2"/>
    <x v="3"/>
    <x v="2"/>
    <x v="3"/>
    <x v="1"/>
    <x v="0"/>
    <x v="0"/>
    <x v="2"/>
    <n v="4.2222808442477951E-3"/>
    <n v="6.4979080050796306E-2"/>
    <n v="5.2007103207563167E-2"/>
  </r>
  <r>
    <x v="2"/>
    <x v="4"/>
    <x v="1"/>
    <x v="3"/>
    <x v="1"/>
    <x v="0"/>
    <x v="0"/>
    <x v="0"/>
    <n v="5.8110643619459952E-3"/>
    <n v="7.6230337543172377E-2"/>
    <n v="6.0148453476611199E-2"/>
  </r>
  <r>
    <x v="2"/>
    <x v="5"/>
    <x v="1"/>
    <x v="3"/>
    <x v="1"/>
    <x v="0"/>
    <x v="1"/>
    <x v="2"/>
    <n v="6.2421387715117837E-3"/>
    <n v="7.9007207085884157E-2"/>
    <n v="5.8181461906979232E-2"/>
  </r>
  <r>
    <x v="2"/>
    <x v="6"/>
    <x v="0"/>
    <x v="3"/>
    <x v="1"/>
    <x v="0"/>
    <x v="0"/>
    <x v="2"/>
    <n v="4.0416917296710701E-3"/>
    <n v="6.3574300858688731E-2"/>
    <n v="4.7708313727980768E-2"/>
  </r>
  <r>
    <x v="2"/>
    <x v="7"/>
    <x v="2"/>
    <x v="3"/>
    <x v="1"/>
    <x v="0"/>
    <x v="1"/>
    <x v="1"/>
    <n v="2.0844669762092091E-3"/>
    <n v="4.565596320536025E-2"/>
    <n v="3.6351745943231907E-2"/>
  </r>
  <r>
    <x v="2"/>
    <x v="8"/>
    <x v="1"/>
    <x v="3"/>
    <x v="1"/>
    <x v="0"/>
    <x v="0"/>
    <x v="0"/>
    <n v="2.610738225698466E-3"/>
    <n v="5.109538360457299E-2"/>
    <n v="3.8968269480950057E-2"/>
  </r>
  <r>
    <x v="2"/>
    <x v="9"/>
    <x v="0"/>
    <x v="3"/>
    <x v="1"/>
    <x v="0"/>
    <x v="1"/>
    <x v="2"/>
    <n v="4.8819486559411387E-3"/>
    <n v="6.9870942858538398E-2"/>
    <n v="5.3420290245671763E-2"/>
  </r>
  <r>
    <x v="2"/>
    <x v="10"/>
    <x v="2"/>
    <x v="3"/>
    <x v="1"/>
    <x v="0"/>
    <x v="0"/>
    <x v="0"/>
    <n v="5.7412465868975854E-3"/>
    <n v="7.5771014160413513E-2"/>
    <n v="5.5641166296022629E-2"/>
  </r>
  <r>
    <x v="2"/>
    <x v="11"/>
    <x v="0"/>
    <x v="3"/>
    <x v="1"/>
    <x v="2"/>
    <x v="1"/>
    <x v="1"/>
    <n v="2.9508590521647002E-3"/>
    <n v="5.4321810096541343E-2"/>
    <n v="4.289682686252641E-2"/>
  </r>
  <r>
    <x v="3"/>
    <x v="0"/>
    <x v="0"/>
    <x v="4"/>
    <x v="2"/>
    <x v="0"/>
    <x v="0"/>
    <x v="1"/>
    <n v="3.817432040466404E-3"/>
    <n v="6.1785370764173647E-2"/>
    <n v="4.9055870957820227E-2"/>
  </r>
  <r>
    <x v="3"/>
    <x v="1"/>
    <x v="0"/>
    <x v="4"/>
    <x v="2"/>
    <x v="0"/>
    <x v="1"/>
    <x v="2"/>
    <n v="3.4505575397549629E-3"/>
    <n v="5.874144652419587E-2"/>
    <n v="4.7590809170378452E-2"/>
  </r>
  <r>
    <x v="3"/>
    <x v="2"/>
    <x v="2"/>
    <x v="5"/>
    <x v="1"/>
    <x v="0"/>
    <x v="1"/>
    <x v="2"/>
    <n v="3.248532203208488E-3"/>
    <n v="5.6995896371655461E-2"/>
    <n v="4.0529592288984319E-2"/>
  </r>
  <r>
    <x v="3"/>
    <x v="3"/>
    <x v="0"/>
    <x v="5"/>
    <x v="1"/>
    <x v="2"/>
    <x v="0"/>
    <x v="0"/>
    <n v="2.4100942708246138E-3"/>
    <n v="4.9092710974487988E-2"/>
    <n v="3.9340623285958769E-2"/>
  </r>
  <r>
    <x v="3"/>
    <x v="4"/>
    <x v="0"/>
    <x v="6"/>
    <x v="2"/>
    <x v="2"/>
    <x v="0"/>
    <x v="1"/>
    <n v="2.7700009619923728E-3"/>
    <n v="5.2630798606826908E-2"/>
    <n v="3.9854490276750539E-2"/>
  </r>
  <r>
    <x v="3"/>
    <x v="5"/>
    <x v="1"/>
    <x v="7"/>
    <x v="2"/>
    <x v="2"/>
    <x v="0"/>
    <x v="2"/>
    <n v="2.909373189065111E-3"/>
    <n v="5.3938605738979857E-2"/>
    <n v="4.1625422901083092E-2"/>
  </r>
  <r>
    <x v="3"/>
    <x v="6"/>
    <x v="0"/>
    <x v="6"/>
    <x v="2"/>
    <x v="2"/>
    <x v="0"/>
    <x v="1"/>
    <n v="1.7492050182239449E-3"/>
    <n v="4.1823498397718303E-2"/>
    <n v="3.3293284763361027E-2"/>
  </r>
  <r>
    <x v="3"/>
    <x v="7"/>
    <x v="0"/>
    <x v="8"/>
    <x v="2"/>
    <x v="2"/>
    <x v="0"/>
    <x v="0"/>
    <n v="1.1617736310227951E-3"/>
    <n v="3.4084800586519422E-2"/>
    <n v="2.7261686667820851E-2"/>
  </r>
  <r>
    <x v="3"/>
    <x v="8"/>
    <x v="0"/>
    <x v="6"/>
    <x v="1"/>
    <x v="0"/>
    <x v="0"/>
    <x v="0"/>
    <n v="1.260576985554624E-3"/>
    <n v="3.5504605131653329E-2"/>
    <n v="2.7422275831759008E-2"/>
  </r>
  <r>
    <x v="3"/>
    <x v="9"/>
    <x v="0"/>
    <x v="4"/>
    <x v="2"/>
    <x v="0"/>
    <x v="0"/>
    <x v="0"/>
    <n v="2.3290626169617701E-3"/>
    <n v="4.8260362793515858E-2"/>
    <n v="3.5903159220465851E-2"/>
  </r>
  <r>
    <x v="3"/>
    <x v="10"/>
    <x v="0"/>
    <x v="7"/>
    <x v="1"/>
    <x v="0"/>
    <x v="1"/>
    <x v="0"/>
    <n v="2.60231198574648E-3"/>
    <n v="5.101286098374095E-2"/>
    <n v="3.4233817665192318E-2"/>
  </r>
  <r>
    <x v="3"/>
    <x v="11"/>
    <x v="2"/>
    <x v="7"/>
    <x v="1"/>
    <x v="0"/>
    <x v="1"/>
    <x v="0"/>
    <n v="1.371010770556666E-3"/>
    <n v="3.7027162604723933E-2"/>
    <n v="2.806187810281878E-2"/>
  </r>
  <r>
    <x v="4"/>
    <x v="0"/>
    <x v="2"/>
    <x v="9"/>
    <x v="2"/>
    <x v="0"/>
    <x v="0"/>
    <x v="1"/>
    <n v="3.7192022312636111E-3"/>
    <n v="6.0985262410385772E-2"/>
    <n v="4.841169253596949E-2"/>
  </r>
  <r>
    <x v="4"/>
    <x v="1"/>
    <x v="0"/>
    <x v="9"/>
    <x v="2"/>
    <x v="2"/>
    <x v="1"/>
    <x v="0"/>
    <n v="3.007831126576909E-3"/>
    <n v="5.4843697236573223E-2"/>
    <n v="4.351644213998266E-2"/>
  </r>
  <r>
    <x v="4"/>
    <x v="2"/>
    <x v="2"/>
    <x v="9"/>
    <x v="0"/>
    <x v="1"/>
    <x v="1"/>
    <x v="2"/>
    <n v="4.5013439569264483E-3"/>
    <n v="6.7092055840661552E-2"/>
    <n v="5.1096262673178947E-2"/>
  </r>
  <r>
    <x v="4"/>
    <x v="3"/>
    <x v="2"/>
    <x v="9"/>
    <x v="2"/>
    <x v="1"/>
    <x v="0"/>
    <x v="1"/>
    <n v="1.8904673161627139E-3"/>
    <n v="4.347950455286622E-2"/>
    <n v="3.3785050610857348E-2"/>
  </r>
  <r>
    <x v="4"/>
    <x v="4"/>
    <x v="1"/>
    <x v="9"/>
    <x v="0"/>
    <x v="2"/>
    <x v="0"/>
    <x v="2"/>
    <n v="2.7994073872225789E-3"/>
    <n v="5.2909426260568902E-2"/>
    <n v="4.0600339909396169E-2"/>
  </r>
  <r>
    <x v="4"/>
    <x v="5"/>
    <x v="2"/>
    <x v="9"/>
    <x v="2"/>
    <x v="0"/>
    <x v="0"/>
    <x v="2"/>
    <n v="3.529932505449911E-3"/>
    <n v="5.9413235103383408E-2"/>
    <n v="4.3521355231945079E-2"/>
  </r>
  <r>
    <x v="4"/>
    <x v="6"/>
    <x v="0"/>
    <x v="9"/>
    <x v="0"/>
    <x v="2"/>
    <x v="1"/>
    <x v="2"/>
    <n v="2.1222688309424972E-3"/>
    <n v="4.6068089074135662E-2"/>
    <n v="3.6199388605872039E-2"/>
  </r>
  <r>
    <x v="4"/>
    <x v="7"/>
    <x v="0"/>
    <x v="9"/>
    <x v="2"/>
    <x v="0"/>
    <x v="2"/>
    <x v="1"/>
    <n v="9.256857712201126E-4"/>
    <n v="3.04250845721111E-2"/>
    <n v="2.372796933622549E-2"/>
  </r>
  <r>
    <x v="4"/>
    <x v="8"/>
    <x v="2"/>
    <x v="9"/>
    <x v="2"/>
    <x v="0"/>
    <x v="0"/>
    <x v="1"/>
    <n v="1.065502343782194E-3"/>
    <n v="3.2642033389208368E-2"/>
    <n v="2.514976407778961E-2"/>
  </r>
  <r>
    <x v="4"/>
    <x v="9"/>
    <x v="0"/>
    <x v="9"/>
    <x v="2"/>
    <x v="2"/>
    <x v="0"/>
    <x v="1"/>
    <n v="2.3435572765545119E-3"/>
    <n v="4.8410301347487097E-2"/>
    <n v="3.7674319038836779E-2"/>
  </r>
  <r>
    <x v="4"/>
    <x v="10"/>
    <x v="2"/>
    <x v="9"/>
    <x v="2"/>
    <x v="0"/>
    <x v="0"/>
    <x v="1"/>
    <n v="2.6269902551919579E-3"/>
    <n v="5.1254173051488772E-2"/>
    <n v="3.4243313110557151E-2"/>
  </r>
  <r>
    <x v="4"/>
    <x v="11"/>
    <x v="2"/>
    <x v="9"/>
    <x v="2"/>
    <x v="0"/>
    <x v="0"/>
    <x v="0"/>
    <n v="1.5217638117450501E-3"/>
    <n v="3.9009791229190779E-2"/>
    <n v="2.968842278007525E-2"/>
  </r>
  <r>
    <x v="5"/>
    <x v="0"/>
    <x v="2"/>
    <x v="10"/>
    <x v="2"/>
    <x v="1"/>
    <x v="0"/>
    <x v="0"/>
    <n v="4.2714600930594086E-3"/>
    <n v="6.5356408201946103E-2"/>
    <n v="5.2284223067817631E-2"/>
  </r>
  <r>
    <x v="5"/>
    <x v="1"/>
    <x v="0"/>
    <x v="10"/>
    <x v="1"/>
    <x v="0"/>
    <x v="2"/>
    <x v="2"/>
    <n v="3.0136207231918799E-3"/>
    <n v="5.4896454559396457E-2"/>
    <n v="4.3444185338658077E-2"/>
  </r>
  <r>
    <x v="5"/>
    <x v="2"/>
    <x v="2"/>
    <x v="10"/>
    <x v="1"/>
    <x v="0"/>
    <x v="0"/>
    <x v="2"/>
    <n v="3.4721480195434701E-3"/>
    <n v="5.8924935464907117E-2"/>
    <n v="4.1207736773832188E-2"/>
  </r>
  <r>
    <x v="5"/>
    <x v="3"/>
    <x v="0"/>
    <x v="10"/>
    <x v="2"/>
    <x v="0"/>
    <x v="1"/>
    <x v="0"/>
    <n v="2.3282943329431299E-3"/>
    <n v="4.825240235411217E-2"/>
    <n v="3.8213866022991858E-2"/>
  </r>
  <r>
    <x v="5"/>
    <x v="4"/>
    <x v="0"/>
    <x v="10"/>
    <x v="1"/>
    <x v="0"/>
    <x v="0"/>
    <x v="1"/>
    <n v="2.6835841609378131E-3"/>
    <n v="5.1803321910257973E-2"/>
    <n v="3.9162328378776881E-2"/>
  </r>
  <r>
    <x v="5"/>
    <x v="5"/>
    <x v="0"/>
    <x v="10"/>
    <x v="1"/>
    <x v="0"/>
    <x v="0"/>
    <x v="0"/>
    <n v="2.5556537407410039E-3"/>
    <n v="5.0553474071927083E-2"/>
    <n v="3.7806658274003431E-2"/>
  </r>
  <r>
    <x v="5"/>
    <x v="6"/>
    <x v="1"/>
    <x v="10"/>
    <x v="2"/>
    <x v="0"/>
    <x v="0"/>
    <x v="2"/>
    <n v="1.7399040817602869E-3"/>
    <n v="4.1712157481485983E-2"/>
    <n v="3.2735544992742657E-2"/>
  </r>
  <r>
    <x v="5"/>
    <x v="7"/>
    <x v="0"/>
    <x v="10"/>
    <x v="1"/>
    <x v="2"/>
    <x v="0"/>
    <x v="0"/>
    <n v="1.1089047852976481E-3"/>
    <n v="3.3300222000726187E-2"/>
    <n v="2.703231741970755E-2"/>
  </r>
  <r>
    <x v="5"/>
    <x v="8"/>
    <x v="2"/>
    <x v="10"/>
    <x v="1"/>
    <x v="2"/>
    <x v="0"/>
    <x v="0"/>
    <n v="1.149534794017935E-3"/>
    <n v="3.3904790133813471E-2"/>
    <n v="2.6558119562329091E-2"/>
  </r>
  <r>
    <x v="5"/>
    <x v="9"/>
    <x v="0"/>
    <x v="10"/>
    <x v="1"/>
    <x v="0"/>
    <x v="0"/>
    <x v="1"/>
    <n v="2.2393503147508939E-3"/>
    <n v="4.7321774213895378E-2"/>
    <n v="3.4978844626115613E-2"/>
  </r>
  <r>
    <x v="5"/>
    <x v="10"/>
    <x v="0"/>
    <x v="10"/>
    <x v="2"/>
    <x v="2"/>
    <x v="0"/>
    <x v="1"/>
    <n v="2.6265733933344419E-3"/>
    <n v="5.1250106276323391E-2"/>
    <n v="3.42442381911797E-2"/>
  </r>
  <r>
    <x v="5"/>
    <x v="11"/>
    <x v="0"/>
    <x v="10"/>
    <x v="2"/>
    <x v="2"/>
    <x v="0"/>
    <x v="0"/>
    <n v="1.3408392483726199E-3"/>
    <n v="3.661747190034588E-2"/>
    <n v="2.7575193293873691E-2"/>
  </r>
  <r>
    <x v="6"/>
    <x v="0"/>
    <x v="2"/>
    <x v="11"/>
    <x v="2"/>
    <x v="0"/>
    <x v="1"/>
    <x v="2"/>
    <n v="4.005142369004097E-3"/>
    <n v="6.3286194142198951E-2"/>
    <n v="4.9638736579461322E-2"/>
  </r>
  <r>
    <x v="6"/>
    <x v="1"/>
    <x v="0"/>
    <x v="12"/>
    <x v="2"/>
    <x v="0"/>
    <x v="1"/>
    <x v="2"/>
    <n v="3.4582119786264621E-3"/>
    <n v="5.880656407771552E-2"/>
    <n v="4.7291682362935038E-2"/>
  </r>
  <r>
    <x v="6"/>
    <x v="2"/>
    <x v="0"/>
    <x v="13"/>
    <x v="2"/>
    <x v="2"/>
    <x v="0"/>
    <x v="1"/>
    <n v="3.5603106547257438E-3"/>
    <n v="5.9668338796431603E-2"/>
    <n v="4.2176695308726669E-2"/>
  </r>
  <r>
    <x v="6"/>
    <x v="3"/>
    <x v="1"/>
    <x v="11"/>
    <x v="2"/>
    <x v="0"/>
    <x v="0"/>
    <x v="2"/>
    <n v="3.0256701816002369E-3"/>
    <n v="5.5006092222591459E-2"/>
    <n v="4.3351974837013807E-2"/>
  </r>
  <r>
    <x v="6"/>
    <x v="4"/>
    <x v="2"/>
    <x v="14"/>
    <x v="2"/>
    <x v="0"/>
    <x v="1"/>
    <x v="2"/>
    <n v="3.6733820845244419E-3"/>
    <n v="6.0608432453945232E-2"/>
    <n v="4.6790069292618253E-2"/>
  </r>
  <r>
    <x v="6"/>
    <x v="5"/>
    <x v="2"/>
    <x v="15"/>
    <x v="2"/>
    <x v="2"/>
    <x v="0"/>
    <x v="2"/>
    <n v="2.516012991333241E-3"/>
    <n v="5.0159874315365269E-2"/>
    <n v="3.6615277499628257E-2"/>
  </r>
  <r>
    <x v="6"/>
    <x v="6"/>
    <x v="0"/>
    <x v="16"/>
    <x v="2"/>
    <x v="1"/>
    <x v="0"/>
    <x v="1"/>
    <n v="2.1283900220421038E-3"/>
    <n v="4.6134477585013413E-2"/>
    <n v="3.6907656489692478E-2"/>
  </r>
  <r>
    <x v="6"/>
    <x v="7"/>
    <x v="0"/>
    <x v="11"/>
    <x v="2"/>
    <x v="1"/>
    <x v="1"/>
    <x v="0"/>
    <n v="1.273228940546896E-3"/>
    <n v="3.5682333731790798E-2"/>
    <n v="2.8714023827252539E-2"/>
  </r>
  <r>
    <x v="6"/>
    <x v="8"/>
    <x v="0"/>
    <x v="17"/>
    <x v="2"/>
    <x v="2"/>
    <x v="0"/>
    <x v="0"/>
    <n v="1.199304649717023E-3"/>
    <n v="3.4630978180193277E-2"/>
    <n v="2.6205829240734922E-2"/>
  </r>
  <r>
    <x v="6"/>
    <x v="9"/>
    <x v="0"/>
    <x v="15"/>
    <x v="2"/>
    <x v="0"/>
    <x v="0"/>
    <x v="0"/>
    <n v="3.32435555126465E-3"/>
    <n v="5.7657224623325828E-2"/>
    <n v="4.2733232439813133E-2"/>
  </r>
  <r>
    <x v="6"/>
    <x v="10"/>
    <x v="0"/>
    <x v="12"/>
    <x v="2"/>
    <x v="2"/>
    <x v="2"/>
    <x v="2"/>
    <n v="3.403697682495477E-3"/>
    <n v="5.8341217698086117E-2"/>
    <n v="4.1219158417809099E-2"/>
  </r>
  <r>
    <x v="6"/>
    <x v="11"/>
    <x v="2"/>
    <x v="12"/>
    <x v="2"/>
    <x v="0"/>
    <x v="0"/>
    <x v="2"/>
    <n v="1.718335809231049E-3"/>
    <n v="4.1452814249831688E-2"/>
    <n v="3.1567100795821479E-2"/>
  </r>
  <r>
    <x v="7"/>
    <x v="0"/>
    <x v="0"/>
    <x v="18"/>
    <x v="2"/>
    <x v="2"/>
    <x v="1"/>
    <x v="0"/>
    <n v="4.4571896034913518E-3"/>
    <n v="6.6762186928615158E-2"/>
    <n v="5.275795933147482E-2"/>
  </r>
  <r>
    <x v="7"/>
    <x v="1"/>
    <x v="2"/>
    <x v="18"/>
    <x v="2"/>
    <x v="0"/>
    <x v="0"/>
    <x v="2"/>
    <n v="3.0002558282964682E-3"/>
    <n v="5.4774591082877723E-2"/>
    <n v="4.2771038774956693E-2"/>
  </r>
  <r>
    <x v="7"/>
    <x v="2"/>
    <x v="0"/>
    <x v="18"/>
    <x v="2"/>
    <x v="2"/>
    <x v="0"/>
    <x v="2"/>
    <n v="3.585471327936927E-3"/>
    <n v="5.9878805331577273E-2"/>
    <n v="4.265637508592568E-2"/>
  </r>
  <r>
    <x v="7"/>
    <x v="3"/>
    <x v="2"/>
    <x v="18"/>
    <x v="2"/>
    <x v="2"/>
    <x v="1"/>
    <x v="2"/>
    <n v="2.7361812795599419E-3"/>
    <n v="5.2308520143088948E-2"/>
    <n v="4.0902671495967033E-2"/>
  </r>
  <r>
    <x v="7"/>
    <x v="4"/>
    <x v="2"/>
    <x v="18"/>
    <x v="2"/>
    <x v="0"/>
    <x v="0"/>
    <x v="0"/>
    <n v="2.9822991951384071E-3"/>
    <n v="5.4610431193485437E-2"/>
    <n v="4.2022471848167667E-2"/>
  </r>
  <r>
    <x v="7"/>
    <x v="5"/>
    <x v="2"/>
    <x v="18"/>
    <x v="2"/>
    <x v="2"/>
    <x v="0"/>
    <x v="1"/>
    <n v="3.4199335656263799E-3"/>
    <n v="5.8480198064185633E-2"/>
    <n v="4.4442556666527272E-2"/>
  </r>
  <r>
    <x v="7"/>
    <x v="6"/>
    <x v="0"/>
    <x v="18"/>
    <x v="2"/>
    <x v="2"/>
    <x v="2"/>
    <x v="2"/>
    <n v="1.806356123837817E-3"/>
    <n v="4.2501248497400827E-2"/>
    <n v="3.3712349282929432E-2"/>
  </r>
  <r>
    <x v="7"/>
    <x v="7"/>
    <x v="0"/>
    <x v="18"/>
    <x v="2"/>
    <x v="2"/>
    <x v="0"/>
    <x v="0"/>
    <n v="1.06889291904053E-3"/>
    <n v="3.2693927861921539E-2"/>
    <n v="2.5643554973568849E-2"/>
  </r>
  <r>
    <x v="7"/>
    <x v="8"/>
    <x v="2"/>
    <x v="18"/>
    <x v="2"/>
    <x v="0"/>
    <x v="0"/>
    <x v="1"/>
    <n v="1.5626339599068E-3"/>
    <n v="3.9530165189470189E-2"/>
    <n v="3.0144286570945571E-2"/>
  </r>
  <r>
    <x v="7"/>
    <x v="9"/>
    <x v="0"/>
    <x v="18"/>
    <x v="2"/>
    <x v="0"/>
    <x v="0"/>
    <x v="2"/>
    <n v="2.6836665990517729E-3"/>
    <n v="5.1804117587811227E-2"/>
    <n v="4.1260765977850347E-2"/>
  </r>
  <r>
    <x v="7"/>
    <x v="10"/>
    <x v="2"/>
    <x v="18"/>
    <x v="2"/>
    <x v="2"/>
    <x v="0"/>
    <x v="2"/>
    <n v="2.8739302202486542E-3"/>
    <n v="5.3609049798039272E-2"/>
    <n v="3.7039037601291333E-2"/>
  </r>
  <r>
    <x v="7"/>
    <x v="11"/>
    <x v="1"/>
    <x v="18"/>
    <x v="2"/>
    <x v="1"/>
    <x v="0"/>
    <x v="1"/>
    <n v="5.0394886475400927E-3"/>
    <n v="7.0989355874948548E-2"/>
    <n v="5.7601134010345237E-2"/>
  </r>
  <r>
    <x v="8"/>
    <x v="0"/>
    <x v="2"/>
    <x v="19"/>
    <x v="1"/>
    <x v="0"/>
    <x v="0"/>
    <x v="0"/>
    <n v="3.6189189145845319E-3"/>
    <n v="6.0157451031310587E-2"/>
    <n v="4.7400128847250478E-2"/>
  </r>
  <r>
    <x v="8"/>
    <x v="1"/>
    <x v="0"/>
    <x v="19"/>
    <x v="1"/>
    <x v="0"/>
    <x v="1"/>
    <x v="2"/>
    <n v="3.0875997357451639E-3"/>
    <n v="5.5566174384648469E-2"/>
    <n v="4.320771363238244E-2"/>
  </r>
  <r>
    <x v="8"/>
    <x v="2"/>
    <x v="2"/>
    <x v="19"/>
    <x v="2"/>
    <x v="2"/>
    <x v="0"/>
    <x v="2"/>
    <n v="3.4165740099121309E-3"/>
    <n v="5.8451467132246818E-2"/>
    <n v="4.1209567070981848E-2"/>
  </r>
  <r>
    <x v="8"/>
    <x v="3"/>
    <x v="1"/>
    <x v="19"/>
    <x v="2"/>
    <x v="0"/>
    <x v="0"/>
    <x v="2"/>
    <n v="2.069774342010177E-3"/>
    <n v="4.54947726888505E-2"/>
    <n v="3.556056748013809E-2"/>
  </r>
  <r>
    <x v="8"/>
    <x v="4"/>
    <x v="0"/>
    <x v="19"/>
    <x v="1"/>
    <x v="2"/>
    <x v="0"/>
    <x v="1"/>
    <n v="2.661716475342208E-3"/>
    <n v="5.1591825663977117E-2"/>
    <n v="3.9449391954454661E-2"/>
  </r>
  <r>
    <x v="8"/>
    <x v="5"/>
    <x v="0"/>
    <x v="19"/>
    <x v="2"/>
    <x v="2"/>
    <x v="0"/>
    <x v="0"/>
    <n v="2.553040819930073E-3"/>
    <n v="5.0527624325017242E-2"/>
    <n v="3.7498734051659523E-2"/>
  </r>
  <r>
    <x v="8"/>
    <x v="6"/>
    <x v="0"/>
    <x v="19"/>
    <x v="1"/>
    <x v="0"/>
    <x v="0"/>
    <x v="2"/>
    <n v="1.9410828788047759E-3"/>
    <n v="4.40577221245581E-2"/>
    <n v="3.4390171996278231E-2"/>
  </r>
  <r>
    <x v="8"/>
    <x v="7"/>
    <x v="0"/>
    <x v="19"/>
    <x v="2"/>
    <x v="1"/>
    <x v="0"/>
    <x v="0"/>
    <n v="1.0705954105865549E-3"/>
    <n v="3.2719954318222312E-2"/>
    <n v="2.5267488171893761E-2"/>
  </r>
  <r>
    <x v="8"/>
    <x v="8"/>
    <x v="0"/>
    <x v="19"/>
    <x v="2"/>
    <x v="0"/>
    <x v="0"/>
    <x v="0"/>
    <n v="1.0560561399267879E-3"/>
    <n v="3.2497017400475198E-2"/>
    <n v="2.479593510581507E-2"/>
  </r>
  <r>
    <x v="8"/>
    <x v="9"/>
    <x v="0"/>
    <x v="19"/>
    <x v="2"/>
    <x v="0"/>
    <x v="0"/>
    <x v="0"/>
    <n v="2.5234936796652702E-3"/>
    <n v="5.0234387422016698E-2"/>
    <n v="3.7114801249100819E-2"/>
  </r>
  <r>
    <x v="8"/>
    <x v="10"/>
    <x v="2"/>
    <x v="19"/>
    <x v="1"/>
    <x v="2"/>
    <x v="0"/>
    <x v="0"/>
    <n v="3.052624257719321E-3"/>
    <n v="5.5250558890560748E-2"/>
    <n v="3.952079682056793E-2"/>
  </r>
  <r>
    <x v="8"/>
    <x v="11"/>
    <x v="2"/>
    <x v="19"/>
    <x v="2"/>
    <x v="2"/>
    <x v="1"/>
    <x v="2"/>
    <n v="2.004133085792642E-3"/>
    <n v="4.4767545005200381E-2"/>
    <n v="3.5316390816060729E-2"/>
  </r>
  <r>
    <x v="9"/>
    <x v="0"/>
    <x v="2"/>
    <x v="20"/>
    <x v="1"/>
    <x v="0"/>
    <x v="0"/>
    <x v="2"/>
    <n v="3.8444028488196511E-3"/>
    <n v="6.2003248695690537E-2"/>
    <n v="4.9955833703626017E-2"/>
  </r>
  <r>
    <x v="9"/>
    <x v="1"/>
    <x v="1"/>
    <x v="20"/>
    <x v="1"/>
    <x v="0"/>
    <x v="0"/>
    <x v="2"/>
    <n v="4.7578301463499168E-3"/>
    <n v="6.8977026221416049E-2"/>
    <n v="5.4925698606800112E-2"/>
  </r>
  <r>
    <x v="9"/>
    <x v="2"/>
    <x v="2"/>
    <x v="20"/>
    <x v="1"/>
    <x v="0"/>
    <x v="1"/>
    <x v="2"/>
    <n v="3.4516377253383719E-3"/>
    <n v="5.8750640212157451E-2"/>
    <n v="4.1842206929737953E-2"/>
  </r>
  <r>
    <x v="9"/>
    <x v="3"/>
    <x v="2"/>
    <x v="20"/>
    <x v="0"/>
    <x v="0"/>
    <x v="0"/>
    <x v="2"/>
    <n v="4.3088438067806489E-3"/>
    <n v="6.5641784000594075E-2"/>
    <n v="5.0030027308871752E-2"/>
  </r>
  <r>
    <x v="9"/>
    <x v="4"/>
    <x v="0"/>
    <x v="20"/>
    <x v="1"/>
    <x v="0"/>
    <x v="0"/>
    <x v="1"/>
    <n v="2.8282321393387532E-3"/>
    <n v="5.3181125781039583E-2"/>
    <n v="4.1666035501236931E-2"/>
  </r>
  <r>
    <x v="9"/>
    <x v="5"/>
    <x v="0"/>
    <x v="20"/>
    <x v="1"/>
    <x v="0"/>
    <x v="0"/>
    <x v="1"/>
    <n v="2.6418219340924639E-3"/>
    <n v="5.139865692887767E-2"/>
    <n v="3.899305675998882E-2"/>
  </r>
  <r>
    <x v="9"/>
    <x v="6"/>
    <x v="2"/>
    <x v="20"/>
    <x v="0"/>
    <x v="0"/>
    <x v="0"/>
    <x v="1"/>
    <n v="2.2785300902757248E-3"/>
    <n v="4.773395112784741E-2"/>
    <n v="3.8613412348157038E-2"/>
  </r>
  <r>
    <x v="9"/>
    <x v="7"/>
    <x v="2"/>
    <x v="20"/>
    <x v="1"/>
    <x v="0"/>
    <x v="1"/>
    <x v="0"/>
    <n v="1.0244731475359641E-3"/>
    <n v="3.2007392076455768E-2"/>
    <n v="2.4574917863902899E-2"/>
  </r>
  <r>
    <x v="9"/>
    <x v="8"/>
    <x v="2"/>
    <x v="20"/>
    <x v="1"/>
    <x v="0"/>
    <x v="1"/>
    <x v="2"/>
    <n v="1.4142714274249671E-3"/>
    <n v="3.7606800281664049E-2"/>
    <n v="2.9093465962505279E-2"/>
  </r>
  <r>
    <x v="9"/>
    <x v="9"/>
    <x v="2"/>
    <x v="20"/>
    <x v="1"/>
    <x v="0"/>
    <x v="1"/>
    <x v="0"/>
    <n v="3.2649096546683949E-3"/>
    <n v="5.7139387944467823E-2"/>
    <n v="4.3472735101707051E-2"/>
  </r>
  <r>
    <x v="9"/>
    <x v="10"/>
    <x v="2"/>
    <x v="20"/>
    <x v="1"/>
    <x v="0"/>
    <x v="2"/>
    <x v="2"/>
    <n v="3.2124904426683088E-3"/>
    <n v="5.6678835932544601E-2"/>
    <n v="3.9944787269263163E-2"/>
  </r>
  <r>
    <x v="9"/>
    <x v="11"/>
    <x v="2"/>
    <x v="20"/>
    <x v="1"/>
    <x v="0"/>
    <x v="2"/>
    <x v="0"/>
    <n v="1.7513040388859591E-3"/>
    <n v="4.1848584670045402E-2"/>
    <n v="3.2292360856301598E-2"/>
  </r>
  <r>
    <x v="10"/>
    <x v="0"/>
    <x v="2"/>
    <x v="21"/>
    <x v="0"/>
    <x v="0"/>
    <x v="0"/>
    <x v="1"/>
    <n v="3.9560808830239654E-3"/>
    <n v="6.2897383753411917E-2"/>
    <n v="5.0354677286211368E-2"/>
  </r>
  <r>
    <x v="10"/>
    <x v="1"/>
    <x v="2"/>
    <x v="21"/>
    <x v="0"/>
    <x v="0"/>
    <x v="0"/>
    <x v="0"/>
    <n v="3.3248508409782569E-3"/>
    <n v="5.7661519586100538E-2"/>
    <n v="4.5312430299631043E-2"/>
  </r>
  <r>
    <x v="10"/>
    <x v="2"/>
    <x v="1"/>
    <x v="21"/>
    <x v="1"/>
    <x v="0"/>
    <x v="1"/>
    <x v="1"/>
    <n v="3.5708881121975298E-3"/>
    <n v="5.9756908489291258E-2"/>
    <n v="4.3118359926795288E-2"/>
  </r>
  <r>
    <x v="10"/>
    <x v="3"/>
    <x v="2"/>
    <x v="21"/>
    <x v="1"/>
    <x v="0"/>
    <x v="1"/>
    <x v="1"/>
    <n v="2.9967570587817998E-3"/>
    <n v="5.4742643878258203E-2"/>
    <n v="4.2515564839814793E-2"/>
  </r>
  <r>
    <x v="10"/>
    <x v="4"/>
    <x v="2"/>
    <x v="21"/>
    <x v="0"/>
    <x v="0"/>
    <x v="2"/>
    <x v="1"/>
    <n v="4.1205256187374622E-3"/>
    <n v="6.4191320431484053E-2"/>
    <n v="5.0866906654484817E-2"/>
  </r>
  <r>
    <x v="10"/>
    <x v="5"/>
    <x v="2"/>
    <x v="21"/>
    <x v="0"/>
    <x v="0"/>
    <x v="1"/>
    <x v="0"/>
    <n v="3.0225656471393912E-3"/>
    <n v="5.4977865065309613E-2"/>
    <n v="4.1234352579642322E-2"/>
  </r>
  <r>
    <x v="10"/>
    <x v="6"/>
    <x v="1"/>
    <x v="21"/>
    <x v="0"/>
    <x v="0"/>
    <x v="0"/>
    <x v="2"/>
    <n v="2.0391958670132049E-3"/>
    <n v="4.5157456383339463E-2"/>
    <n v="3.5479034076642373E-2"/>
  </r>
  <r>
    <x v="10"/>
    <x v="7"/>
    <x v="1"/>
    <x v="21"/>
    <x v="0"/>
    <x v="0"/>
    <x v="0"/>
    <x v="2"/>
    <n v="1.55349375432697E-3"/>
    <n v="3.9414385119229879E-2"/>
    <n v="3.0136886252113849E-2"/>
  </r>
  <r>
    <x v="10"/>
    <x v="8"/>
    <x v="2"/>
    <x v="21"/>
    <x v="1"/>
    <x v="0"/>
    <x v="1"/>
    <x v="1"/>
    <n v="1.516569835047219E-3"/>
    <n v="3.8943161595422868E-2"/>
    <n v="3.113452094881855E-2"/>
  </r>
  <r>
    <x v="10"/>
    <x v="9"/>
    <x v="2"/>
    <x v="21"/>
    <x v="1"/>
    <x v="0"/>
    <x v="1"/>
    <x v="1"/>
    <n v="8.8395425239405304E-3"/>
    <n v="9.4018841324175706E-2"/>
    <n v="7.3716908272300735E-2"/>
  </r>
  <r>
    <x v="10"/>
    <x v="10"/>
    <x v="2"/>
    <x v="21"/>
    <x v="1"/>
    <x v="0"/>
    <x v="2"/>
    <x v="1"/>
    <n v="3.1894393728045469E-3"/>
    <n v="5.6475121715712548E-2"/>
    <n v="3.9060450729376972E-2"/>
  </r>
  <r>
    <x v="10"/>
    <x v="11"/>
    <x v="2"/>
    <x v="21"/>
    <x v="1"/>
    <x v="0"/>
    <x v="1"/>
    <x v="0"/>
    <n v="2.344560232829748E-3"/>
    <n v="4.842065915319356E-2"/>
    <n v="3.8853411783683137E-2"/>
  </r>
  <r>
    <x v="11"/>
    <x v="0"/>
    <x v="3"/>
    <x v="22"/>
    <x v="3"/>
    <x v="3"/>
    <x v="3"/>
    <x v="3"/>
    <n v="1.9334874061718531E-2"/>
    <n v="0.13904989774076981"/>
    <n v="0.1161648958934187"/>
  </r>
  <r>
    <x v="11"/>
    <x v="1"/>
    <x v="3"/>
    <x v="22"/>
    <x v="3"/>
    <x v="3"/>
    <x v="3"/>
    <x v="3"/>
    <n v="2.8898852890476119E-2"/>
    <n v="0.16999662611497951"/>
    <n v="0.13217330779902481"/>
  </r>
  <r>
    <x v="11"/>
    <x v="2"/>
    <x v="3"/>
    <x v="22"/>
    <x v="3"/>
    <x v="3"/>
    <x v="3"/>
    <x v="3"/>
    <n v="4.1446864361575207E-2"/>
    <n v="0.2035850298071428"/>
    <n v="0.1516047297297298"/>
  </r>
  <r>
    <x v="11"/>
    <x v="3"/>
    <x v="3"/>
    <x v="22"/>
    <x v="3"/>
    <x v="3"/>
    <x v="3"/>
    <x v="3"/>
    <n v="1.6968231906844721E-2"/>
    <n v="0.1302621660607742"/>
    <n v="0.1086403181807855"/>
  </r>
  <r>
    <x v="11"/>
    <x v="4"/>
    <x v="3"/>
    <x v="22"/>
    <x v="3"/>
    <x v="3"/>
    <x v="3"/>
    <x v="3"/>
    <n v="2.36885518332631E-2"/>
    <n v="0.1539108567751577"/>
    <n v="0.1197030282663606"/>
  </r>
  <r>
    <x v="11"/>
    <x v="5"/>
    <x v="3"/>
    <x v="22"/>
    <x v="3"/>
    <x v="3"/>
    <x v="3"/>
    <x v="3"/>
    <n v="2.193382943864584E-2"/>
    <n v="0.14810074084435179"/>
    <n v="0.1194927932858967"/>
  </r>
  <r>
    <x v="11"/>
    <x v="6"/>
    <x v="3"/>
    <x v="22"/>
    <x v="3"/>
    <x v="3"/>
    <x v="3"/>
    <x v="3"/>
    <n v="1.389173769477807E-2"/>
    <n v="0.117863216037821"/>
    <n v="9.9779983231012809E-2"/>
  </r>
  <r>
    <x v="11"/>
    <x v="7"/>
    <x v="3"/>
    <x v="22"/>
    <x v="3"/>
    <x v="3"/>
    <x v="3"/>
    <x v="3"/>
    <n v="1.1924992740235219E-2"/>
    <n v="0.10920161509902319"/>
    <n v="8.8718645910448798E-2"/>
  </r>
  <r>
    <x v="11"/>
    <x v="8"/>
    <x v="3"/>
    <x v="22"/>
    <x v="3"/>
    <x v="3"/>
    <x v="3"/>
    <x v="3"/>
    <n v="1.1907945328582061E-2"/>
    <n v="0.1091235324234973"/>
    <n v="8.2873533975030014E-2"/>
  </r>
  <r>
    <x v="11"/>
    <x v="9"/>
    <x v="3"/>
    <x v="22"/>
    <x v="3"/>
    <x v="3"/>
    <x v="3"/>
    <x v="3"/>
    <n v="3.4128921535197781E-2"/>
    <n v="0.18474014597590249"/>
    <n v="0.1546333417475681"/>
  </r>
  <r>
    <x v="11"/>
    <x v="10"/>
    <x v="3"/>
    <x v="22"/>
    <x v="3"/>
    <x v="3"/>
    <x v="3"/>
    <x v="3"/>
    <n v="1.7869330107435109E-2"/>
    <n v="0.13367621369351809"/>
    <n v="0.107492759746578"/>
  </r>
  <r>
    <x v="11"/>
    <x v="11"/>
    <x v="3"/>
    <x v="22"/>
    <x v="3"/>
    <x v="3"/>
    <x v="3"/>
    <x v="3"/>
    <n v="1.6238087852204049E-2"/>
    <n v="0.12742875598625311"/>
    <n v="0.103205802890038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6"/>
    <n v="1"/>
  </r>
  <r>
    <x v="2"/>
    <n v="2"/>
  </r>
  <r>
    <x v="1"/>
    <n v="3"/>
  </r>
  <r>
    <x v="0"/>
    <n v="4"/>
  </r>
  <r>
    <x v="8"/>
    <n v="5"/>
  </r>
  <r>
    <x v="7"/>
    <n v="6"/>
  </r>
  <r>
    <x v="3"/>
    <n v="7"/>
  </r>
  <r>
    <x v="5"/>
    <n v="8"/>
  </r>
  <r>
    <x v="9"/>
    <n v="9"/>
  </r>
  <r>
    <x v="10"/>
    <n v="10"/>
  </r>
  <r>
    <x v="4"/>
    <n v="11"/>
  </r>
  <r>
    <x v="11"/>
    <n v="12"/>
  </r>
  <r>
    <x v="1"/>
    <n v="1"/>
  </r>
  <r>
    <x v="3"/>
    <n v="2"/>
  </r>
  <r>
    <x v="8"/>
    <n v="3"/>
  </r>
  <r>
    <x v="0"/>
    <n v="4"/>
  </r>
  <r>
    <x v="6"/>
    <n v="5"/>
  </r>
  <r>
    <x v="2"/>
    <n v="6"/>
  </r>
  <r>
    <x v="5"/>
    <n v="7"/>
  </r>
  <r>
    <x v="4"/>
    <n v="8"/>
  </r>
  <r>
    <x v="10"/>
    <n v="9"/>
  </r>
  <r>
    <x v="7"/>
    <n v="10"/>
  </r>
  <r>
    <x v="9"/>
    <n v="11"/>
  </r>
  <r>
    <x v="11"/>
    <n v="12"/>
  </r>
  <r>
    <x v="2"/>
    <n v="1"/>
  </r>
  <r>
    <x v="0"/>
    <n v="2"/>
  </r>
  <r>
    <x v="3"/>
    <n v="3"/>
  </r>
  <r>
    <x v="6"/>
    <n v="4"/>
  </r>
  <r>
    <x v="5"/>
    <n v="5"/>
  </r>
  <r>
    <x v="4"/>
    <n v="6"/>
  </r>
  <r>
    <x v="8"/>
    <n v="7"/>
  </r>
  <r>
    <x v="1"/>
    <n v="8"/>
  </r>
  <r>
    <x v="7"/>
    <n v="9"/>
  </r>
  <r>
    <x v="10"/>
    <n v="10"/>
  </r>
  <r>
    <x v="9"/>
    <n v="11"/>
  </r>
  <r>
    <x v="11"/>
    <n v="12"/>
  </r>
  <r>
    <x v="8"/>
    <n v="1"/>
  </r>
  <r>
    <x v="1"/>
    <n v="2"/>
  </r>
  <r>
    <x v="6"/>
    <n v="3"/>
  </r>
  <r>
    <x v="0"/>
    <n v="4"/>
  </r>
  <r>
    <x v="4"/>
    <n v="5"/>
  </r>
  <r>
    <x v="2"/>
    <n v="6"/>
  </r>
  <r>
    <x v="5"/>
    <n v="7"/>
  </r>
  <r>
    <x v="7"/>
    <n v="8"/>
  </r>
  <r>
    <x v="3"/>
    <n v="9"/>
  </r>
  <r>
    <x v="9"/>
    <n v="10"/>
  </r>
  <r>
    <x v="10"/>
    <n v="11"/>
  </r>
  <r>
    <x v="11"/>
    <n v="12"/>
  </r>
  <r>
    <x v="1"/>
    <n v="1"/>
  </r>
  <r>
    <x v="0"/>
    <n v="2"/>
  </r>
  <r>
    <x v="6"/>
    <n v="3"/>
  </r>
  <r>
    <x v="2"/>
    <n v="4"/>
  </r>
  <r>
    <x v="8"/>
    <n v="5"/>
  </r>
  <r>
    <x v="7"/>
    <n v="6"/>
  </r>
  <r>
    <x v="4"/>
    <n v="7"/>
  </r>
  <r>
    <x v="5"/>
    <n v="8"/>
  </r>
  <r>
    <x v="9"/>
    <n v="9"/>
  </r>
  <r>
    <x v="3"/>
    <n v="10"/>
  </r>
  <r>
    <x v="10"/>
    <n v="11"/>
  </r>
  <r>
    <x v="11"/>
    <n v="12"/>
  </r>
  <r>
    <x v="0"/>
    <n v="1"/>
  </r>
  <r>
    <x v="6"/>
    <n v="2"/>
  </r>
  <r>
    <x v="2"/>
    <n v="3"/>
  </r>
  <r>
    <x v="1"/>
    <n v="4"/>
  </r>
  <r>
    <x v="7"/>
    <n v="5"/>
  </r>
  <r>
    <x v="3"/>
    <n v="6"/>
  </r>
  <r>
    <x v="8"/>
    <n v="7"/>
  </r>
  <r>
    <x v="5"/>
    <n v="8"/>
  </r>
  <r>
    <x v="4"/>
    <n v="9"/>
  </r>
  <r>
    <x v="10"/>
    <n v="10"/>
  </r>
  <r>
    <x v="9"/>
    <n v="11"/>
  </r>
  <r>
    <x v="11"/>
    <n v="12"/>
  </r>
  <r>
    <x v="5"/>
    <n v="1"/>
  </r>
  <r>
    <x v="0"/>
    <n v="2"/>
  </r>
  <r>
    <x v="6"/>
    <n v="3"/>
  </r>
  <r>
    <x v="3"/>
    <n v="4"/>
  </r>
  <r>
    <x v="2"/>
    <n v="5"/>
  </r>
  <r>
    <x v="4"/>
    <n v="6"/>
  </r>
  <r>
    <x v="7"/>
    <n v="7"/>
  </r>
  <r>
    <x v="8"/>
    <n v="8"/>
  </r>
  <r>
    <x v="1"/>
    <n v="9"/>
  </r>
  <r>
    <x v="10"/>
    <n v="10"/>
  </r>
  <r>
    <x v="9"/>
    <n v="11"/>
  </r>
  <r>
    <x v="11"/>
    <n v="12"/>
  </r>
  <r>
    <x v="6"/>
    <n v="1"/>
  </r>
  <r>
    <x v="2"/>
    <n v="2"/>
  </r>
  <r>
    <x v="8"/>
    <n v="3"/>
  </r>
  <r>
    <x v="7"/>
    <n v="4"/>
  </r>
  <r>
    <x v="0"/>
    <n v="5"/>
  </r>
  <r>
    <x v="4"/>
    <n v="6"/>
  </r>
  <r>
    <x v="1"/>
    <n v="7"/>
  </r>
  <r>
    <x v="5"/>
    <n v="8"/>
  </r>
  <r>
    <x v="3"/>
    <n v="9"/>
  </r>
  <r>
    <x v="10"/>
    <n v="10"/>
  </r>
  <r>
    <x v="9"/>
    <n v="11"/>
  </r>
  <r>
    <x v="11"/>
    <n v="12"/>
  </r>
  <r>
    <x v="2"/>
    <n v="1"/>
  </r>
  <r>
    <x v="6"/>
    <n v="2"/>
  </r>
  <r>
    <x v="1"/>
    <n v="3"/>
  </r>
  <r>
    <x v="8"/>
    <n v="4"/>
  </r>
  <r>
    <x v="0"/>
    <n v="5"/>
  </r>
  <r>
    <x v="7"/>
    <n v="6"/>
  </r>
  <r>
    <x v="4"/>
    <n v="7"/>
  </r>
  <r>
    <x v="3"/>
    <n v="8"/>
  </r>
  <r>
    <x v="5"/>
    <n v="9"/>
  </r>
  <r>
    <x v="9"/>
    <n v="10"/>
  </r>
  <r>
    <x v="10"/>
    <n v="11"/>
  </r>
  <r>
    <x v="11"/>
    <n v="12"/>
  </r>
  <r>
    <x v="6"/>
    <n v="1"/>
  </r>
  <r>
    <x v="2"/>
    <n v="2"/>
  </r>
  <r>
    <x v="1"/>
    <n v="3"/>
  </r>
  <r>
    <x v="5"/>
    <n v="4"/>
  </r>
  <r>
    <x v="7"/>
    <n v="5"/>
  </r>
  <r>
    <x v="3"/>
    <n v="6"/>
  </r>
  <r>
    <x v="0"/>
    <n v="7"/>
  </r>
  <r>
    <x v="4"/>
    <n v="8"/>
  </r>
  <r>
    <x v="9"/>
    <n v="9"/>
  </r>
  <r>
    <x v="10"/>
    <n v="10"/>
  </r>
  <r>
    <x v="8"/>
    <n v="11"/>
  </r>
  <r>
    <x v="11"/>
    <n v="12"/>
  </r>
  <r>
    <x v="0"/>
    <n v="1"/>
  </r>
  <r>
    <x v="1"/>
    <n v="2"/>
  </r>
  <r>
    <x v="7"/>
    <n v="3"/>
  </r>
  <r>
    <x v="6"/>
    <n v="4"/>
  </r>
  <r>
    <x v="5"/>
    <n v="5"/>
  </r>
  <r>
    <x v="2"/>
    <n v="6"/>
  </r>
  <r>
    <x v="3"/>
    <n v="7"/>
  </r>
  <r>
    <x v="4"/>
    <n v="8"/>
  </r>
  <r>
    <x v="8"/>
    <n v="9"/>
  </r>
  <r>
    <x v="10"/>
    <n v="10"/>
  </r>
  <r>
    <x v="9"/>
    <n v="11"/>
  </r>
  <r>
    <x v="11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x v="0"/>
    <n v="1"/>
  </r>
  <r>
    <x v="1"/>
    <n v="2"/>
  </r>
  <r>
    <x v="2"/>
    <n v="3"/>
  </r>
  <r>
    <x v="3"/>
    <n v="4"/>
  </r>
  <r>
    <x v="4"/>
    <n v="5"/>
  </r>
  <r>
    <x v="5"/>
    <n v="6"/>
  </r>
  <r>
    <x v="6"/>
    <n v="7"/>
  </r>
  <r>
    <x v="7"/>
    <n v="8"/>
  </r>
  <r>
    <x v="8"/>
    <n v="9"/>
  </r>
  <r>
    <x v="9"/>
    <n v="10"/>
  </r>
  <r>
    <x v="10"/>
    <n v="11"/>
  </r>
  <r>
    <x v="11"/>
    <n v="12"/>
  </r>
  <r>
    <x v="3"/>
    <n v="1"/>
  </r>
  <r>
    <x v="0"/>
    <n v="2"/>
  </r>
  <r>
    <x v="1"/>
    <n v="3"/>
  </r>
  <r>
    <x v="2"/>
    <n v="4"/>
  </r>
  <r>
    <x v="6"/>
    <n v="5"/>
  </r>
  <r>
    <x v="5"/>
    <n v="6"/>
  </r>
  <r>
    <x v="8"/>
    <n v="7"/>
  </r>
  <r>
    <x v="4"/>
    <n v="8"/>
  </r>
  <r>
    <x v="9"/>
    <n v="9"/>
  </r>
  <r>
    <x v="7"/>
    <n v="10"/>
  </r>
  <r>
    <x v="11"/>
    <n v="11"/>
  </r>
  <r>
    <x v="10"/>
    <n v="12"/>
  </r>
  <r>
    <x v="3"/>
    <n v="1"/>
  </r>
  <r>
    <x v="0"/>
    <n v="2"/>
  </r>
  <r>
    <x v="1"/>
    <n v="3"/>
  </r>
  <r>
    <x v="2"/>
    <n v="4"/>
  </r>
  <r>
    <x v="6"/>
    <n v="5"/>
  </r>
  <r>
    <x v="5"/>
    <n v="6"/>
  </r>
  <r>
    <x v="7"/>
    <n v="7"/>
  </r>
  <r>
    <x v="4"/>
    <n v="8"/>
  </r>
  <r>
    <x v="9"/>
    <n v="9"/>
  </r>
  <r>
    <x v="8"/>
    <n v="10"/>
  </r>
  <r>
    <x v="10"/>
    <n v="11"/>
  </r>
  <r>
    <x v="11"/>
    <n v="12"/>
  </r>
  <r>
    <x v="0"/>
    <n v="1"/>
  </r>
  <r>
    <x v="3"/>
    <n v="2"/>
  </r>
  <r>
    <x v="2"/>
    <n v="3"/>
  </r>
  <r>
    <x v="1"/>
    <n v="4"/>
  </r>
  <r>
    <x v="6"/>
    <n v="5"/>
  </r>
  <r>
    <x v="7"/>
    <n v="6"/>
  </r>
  <r>
    <x v="10"/>
    <n v="7"/>
  </r>
  <r>
    <x v="8"/>
    <n v="8"/>
  </r>
  <r>
    <x v="4"/>
    <n v="9"/>
  </r>
  <r>
    <x v="9"/>
    <n v="10"/>
  </r>
  <r>
    <x v="5"/>
    <n v="11"/>
  </r>
  <r>
    <x v="11"/>
    <n v="12"/>
  </r>
  <r>
    <x v="3"/>
    <n v="1"/>
  </r>
  <r>
    <x v="0"/>
    <n v="2"/>
  </r>
  <r>
    <x v="1"/>
    <n v="3"/>
  </r>
  <r>
    <x v="2"/>
    <n v="4"/>
  </r>
  <r>
    <x v="5"/>
    <n v="5"/>
  </r>
  <r>
    <x v="6"/>
    <n v="6"/>
  </r>
  <r>
    <x v="7"/>
    <n v="7"/>
  </r>
  <r>
    <x v="4"/>
    <n v="8"/>
  </r>
  <r>
    <x v="8"/>
    <n v="9"/>
  </r>
  <r>
    <x v="11"/>
    <n v="10"/>
  </r>
  <r>
    <x v="9"/>
    <n v="11"/>
  </r>
  <r>
    <x v="10"/>
    <n v="12"/>
  </r>
  <r>
    <x v="3"/>
    <n v="1"/>
  </r>
  <r>
    <x v="0"/>
    <n v="2"/>
  </r>
  <r>
    <x v="1"/>
    <n v="3"/>
  </r>
  <r>
    <x v="6"/>
    <n v="4"/>
  </r>
  <r>
    <x v="2"/>
    <n v="5"/>
  </r>
  <r>
    <x v="5"/>
    <n v="6"/>
  </r>
  <r>
    <x v="7"/>
    <n v="7"/>
  </r>
  <r>
    <x v="4"/>
    <n v="8"/>
  </r>
  <r>
    <x v="9"/>
    <n v="9"/>
  </r>
  <r>
    <x v="8"/>
    <n v="10"/>
  </r>
  <r>
    <x v="10"/>
    <n v="11"/>
  </r>
  <r>
    <x v="11"/>
    <n v="12"/>
  </r>
  <r>
    <x v="3"/>
    <n v="1"/>
  </r>
  <r>
    <x v="0"/>
    <n v="2"/>
  </r>
  <r>
    <x v="1"/>
    <n v="3"/>
  </r>
  <r>
    <x v="2"/>
    <n v="4"/>
  </r>
  <r>
    <x v="5"/>
    <n v="5"/>
  </r>
  <r>
    <x v="6"/>
    <n v="6"/>
  </r>
  <r>
    <x v="8"/>
    <n v="7"/>
  </r>
  <r>
    <x v="7"/>
    <n v="8"/>
  </r>
  <r>
    <x v="4"/>
    <n v="9"/>
  </r>
  <r>
    <x v="9"/>
    <n v="10"/>
  </r>
  <r>
    <x v="11"/>
    <n v="11"/>
  </r>
  <r>
    <x v="10"/>
    <n v="12"/>
  </r>
  <r>
    <x v="0"/>
    <n v="1"/>
  </r>
  <r>
    <x v="3"/>
    <n v="2"/>
  </r>
  <r>
    <x v="1"/>
    <n v="3"/>
  </r>
  <r>
    <x v="2"/>
    <n v="4"/>
  </r>
  <r>
    <x v="8"/>
    <n v="5"/>
  </r>
  <r>
    <x v="6"/>
    <n v="6"/>
  </r>
  <r>
    <x v="5"/>
    <n v="7"/>
  </r>
  <r>
    <x v="7"/>
    <n v="8"/>
  </r>
  <r>
    <x v="9"/>
    <n v="9"/>
  </r>
  <r>
    <x v="11"/>
    <n v="10"/>
  </r>
  <r>
    <x v="4"/>
    <n v="11"/>
  </r>
  <r>
    <x v="10"/>
    <n v="12"/>
  </r>
  <r>
    <x v="3"/>
    <n v="1"/>
  </r>
  <r>
    <x v="0"/>
    <n v="2"/>
  </r>
  <r>
    <x v="2"/>
    <n v="3"/>
  </r>
  <r>
    <x v="5"/>
    <n v="4"/>
  </r>
  <r>
    <x v="6"/>
    <n v="5"/>
  </r>
  <r>
    <x v="7"/>
    <n v="6"/>
  </r>
  <r>
    <x v="4"/>
    <n v="7"/>
  </r>
  <r>
    <x v="9"/>
    <n v="8"/>
  </r>
  <r>
    <x v="8"/>
    <n v="9"/>
  </r>
  <r>
    <x v="11"/>
    <n v="10"/>
  </r>
  <r>
    <x v="10"/>
    <n v="11"/>
  </r>
  <r>
    <x v="1"/>
    <n v="12"/>
  </r>
  <r>
    <x v="0"/>
    <n v="1"/>
  </r>
  <r>
    <x v="3"/>
    <n v="2"/>
  </r>
  <r>
    <x v="2"/>
    <n v="3"/>
  </r>
  <r>
    <x v="1"/>
    <n v="4"/>
  </r>
  <r>
    <x v="6"/>
    <n v="5"/>
  </r>
  <r>
    <x v="5"/>
    <n v="6"/>
  </r>
  <r>
    <x v="8"/>
    <n v="7"/>
  </r>
  <r>
    <x v="4"/>
    <n v="8"/>
  </r>
  <r>
    <x v="7"/>
    <n v="9"/>
  </r>
  <r>
    <x v="9"/>
    <n v="10"/>
  </r>
  <r>
    <x v="11"/>
    <n v="11"/>
  </r>
  <r>
    <x v="10"/>
    <n v="12"/>
  </r>
  <r>
    <x v="3"/>
    <n v="1"/>
  </r>
  <r>
    <x v="0"/>
    <n v="2"/>
  </r>
  <r>
    <x v="1"/>
    <n v="3"/>
  </r>
  <r>
    <x v="2"/>
    <n v="4"/>
  </r>
  <r>
    <x v="8"/>
    <n v="5"/>
  </r>
  <r>
    <x v="4"/>
    <n v="6"/>
  </r>
  <r>
    <x v="7"/>
    <n v="7"/>
  </r>
  <r>
    <x v="5"/>
    <n v="8"/>
  </r>
  <r>
    <x v="11"/>
    <n v="9"/>
  </r>
  <r>
    <x v="10"/>
    <n v="10"/>
  </r>
  <r>
    <x v="6"/>
    <n v="11"/>
  </r>
  <r>
    <x v="9"/>
    <n v="12"/>
  </r>
  <r>
    <x v="0"/>
    <n v="1"/>
  </r>
  <r>
    <x v="3"/>
    <n v="2"/>
  </r>
  <r>
    <x v="2"/>
    <n v="3"/>
  </r>
  <r>
    <x v="1"/>
    <n v="4"/>
  </r>
  <r>
    <x v="6"/>
    <n v="5"/>
  </r>
  <r>
    <x v="8"/>
    <n v="6"/>
  </r>
  <r>
    <x v="7"/>
    <n v="7"/>
  </r>
  <r>
    <x v="9"/>
    <n v="8"/>
  </r>
  <r>
    <x v="11"/>
    <n v="9"/>
  </r>
  <r>
    <x v="10"/>
    <n v="10"/>
  </r>
  <r>
    <x v="4"/>
    <n v="11"/>
  </r>
  <r>
    <x v="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>
      <items count="13">
        <item h="1" x="0"/>
        <item h="1" x="1"/>
        <item h="1" x="2"/>
        <item h="1" x="11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multipleItemSelectionAllowed="1" showAll="0">
      <items count="13">
        <item h="1" x="0"/>
        <item h="1" x="9"/>
        <item h="1" x="7"/>
        <item h="1" x="2"/>
        <item h="1" x="1"/>
        <item h="1" x="3"/>
        <item h="1" x="4"/>
        <item h="1" x="5"/>
        <item h="1" x="6"/>
        <item h="1" x="10"/>
        <item h="1" x="11"/>
        <item x="8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5" firstHeaderRow="1" firstDataRow="1" firstDataCol="1"/>
  <pivotFields count="2">
    <pivotField axis="axisRow" showAll="0">
      <items count="13">
        <item x="7"/>
        <item x="10"/>
        <item x="9"/>
        <item x="11"/>
        <item x="2"/>
        <item x="1"/>
        <item x="6"/>
        <item x="5"/>
        <item x="8"/>
        <item x="0"/>
        <item x="3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5" firstHeaderRow="1" firstDataRow="1" firstDataCol="1"/>
  <pivotFields count="2">
    <pivotField axis="axisRow" showAll="0">
      <items count="13">
        <item x="10"/>
        <item x="5"/>
        <item x="3"/>
        <item x="11"/>
        <item x="9"/>
        <item x="6"/>
        <item x="4"/>
        <item x="8"/>
        <item x="2"/>
        <item x="7"/>
        <item x="1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c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opLeftCell="A35" workbookViewId="0"/>
  </sheetViews>
  <sheetFormatPr baseColWidth="10" defaultColWidth="8.83203125" defaultRowHeight="15" x14ac:dyDescent="0.2"/>
  <sheetData>
    <row r="1" spans="1:12" ht="16" thickBot="1" x14ac:dyDescent="0.25">
      <c r="A1" s="24"/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</row>
    <row r="2" spans="1:12" x14ac:dyDescent="0.2">
      <c r="A2" s="25">
        <v>0</v>
      </c>
      <c r="B2" s="24" t="s">
        <v>11</v>
      </c>
      <c r="C2" s="24" t="s">
        <v>12</v>
      </c>
      <c r="D2" s="24">
        <v>200</v>
      </c>
      <c r="E2" s="24">
        <v>17729</v>
      </c>
      <c r="F2" s="24" t="s">
        <v>13</v>
      </c>
      <c r="G2" s="24" t="s">
        <v>14</v>
      </c>
      <c r="H2" s="24">
        <v>32</v>
      </c>
      <c r="I2" s="24">
        <v>1E-3</v>
      </c>
      <c r="J2" s="24">
        <v>4.2817907679109082E-3</v>
      </c>
      <c r="K2" s="24">
        <v>6.543539384699161E-2</v>
      </c>
      <c r="L2" s="24">
        <v>5.1774591607756527E-2</v>
      </c>
    </row>
    <row r="3" spans="1:12" x14ac:dyDescent="0.2">
      <c r="A3" s="25">
        <v>1</v>
      </c>
      <c r="B3" s="22" t="s">
        <v>11</v>
      </c>
      <c r="C3" s="22" t="s">
        <v>15</v>
      </c>
      <c r="D3" s="22">
        <v>50</v>
      </c>
      <c r="E3" s="22">
        <v>17729</v>
      </c>
      <c r="F3" s="22" t="s">
        <v>16</v>
      </c>
      <c r="G3" s="22" t="s">
        <v>17</v>
      </c>
      <c r="H3" s="22">
        <v>32</v>
      </c>
      <c r="I3" s="22">
        <v>5.0000000000000001E-4</v>
      </c>
      <c r="J3" s="22">
        <v>3.600489515641494E-3</v>
      </c>
      <c r="K3" s="22">
        <v>6.0004079158349682E-2</v>
      </c>
      <c r="L3" s="22">
        <v>4.7846057214016101E-2</v>
      </c>
    </row>
    <row r="4" spans="1:12" x14ac:dyDescent="0.2">
      <c r="A4" s="25">
        <v>2</v>
      </c>
      <c r="B4" s="22" t="s">
        <v>11</v>
      </c>
      <c r="C4" s="22" t="s">
        <v>18</v>
      </c>
      <c r="D4" s="22">
        <v>200</v>
      </c>
      <c r="E4" s="22">
        <v>17729</v>
      </c>
      <c r="F4" s="22" t="s">
        <v>16</v>
      </c>
      <c r="G4" s="22" t="s">
        <v>19</v>
      </c>
      <c r="H4" s="22">
        <v>32</v>
      </c>
      <c r="I4" s="22">
        <v>1E-3</v>
      </c>
      <c r="J4" s="22">
        <v>4.5809935961259709E-3</v>
      </c>
      <c r="K4" s="22">
        <v>6.7683037728266685E-2</v>
      </c>
      <c r="L4" s="22">
        <v>4.840449615505029E-2</v>
      </c>
    </row>
    <row r="5" spans="1:12" x14ac:dyDescent="0.2">
      <c r="A5" s="25">
        <v>3</v>
      </c>
      <c r="B5" s="22" t="s">
        <v>11</v>
      </c>
      <c r="C5" s="22" t="s">
        <v>20</v>
      </c>
      <c r="D5" s="22">
        <v>200</v>
      </c>
      <c r="E5" s="22">
        <v>17729</v>
      </c>
      <c r="F5" s="22" t="s">
        <v>16</v>
      </c>
      <c r="G5" s="22" t="s">
        <v>14</v>
      </c>
      <c r="H5" s="22">
        <v>64</v>
      </c>
      <c r="I5" s="22">
        <v>1E-3</v>
      </c>
      <c r="J5" s="22">
        <v>2.9243864764265659E-3</v>
      </c>
      <c r="K5" s="22">
        <v>5.407759680705649E-2</v>
      </c>
      <c r="L5" s="22">
        <v>4.3019815902766559E-2</v>
      </c>
    </row>
    <row r="6" spans="1:12" x14ac:dyDescent="0.2">
      <c r="A6" s="25">
        <v>4</v>
      </c>
      <c r="B6" s="22" t="s">
        <v>11</v>
      </c>
      <c r="C6" s="22" t="s">
        <v>21</v>
      </c>
      <c r="D6" s="22">
        <v>100</v>
      </c>
      <c r="E6" s="22">
        <v>17729</v>
      </c>
      <c r="F6" s="22" t="s">
        <v>13</v>
      </c>
      <c r="G6" s="22" t="s">
        <v>14</v>
      </c>
      <c r="H6" s="22">
        <v>32</v>
      </c>
      <c r="I6" s="22">
        <v>1E-3</v>
      </c>
      <c r="J6" s="22">
        <v>2.8225918541526958E-3</v>
      </c>
      <c r="K6" s="22">
        <v>5.312807030330291E-2</v>
      </c>
      <c r="L6" s="22">
        <v>4.1445534428301373E-2</v>
      </c>
    </row>
    <row r="7" spans="1:12" x14ac:dyDescent="0.2">
      <c r="A7" s="25">
        <v>5</v>
      </c>
      <c r="B7" s="22" t="s">
        <v>11</v>
      </c>
      <c r="C7" s="22" t="s">
        <v>22</v>
      </c>
      <c r="D7" s="22">
        <v>50</v>
      </c>
      <c r="E7" s="22">
        <v>17921</v>
      </c>
      <c r="F7" s="22" t="s">
        <v>16</v>
      </c>
      <c r="G7" s="22" t="s">
        <v>14</v>
      </c>
      <c r="H7" s="22">
        <v>32</v>
      </c>
      <c r="I7" s="22">
        <v>5.0000000000000001E-4</v>
      </c>
      <c r="J7" s="22">
        <v>3.4036940564226431E-3</v>
      </c>
      <c r="K7" s="22">
        <v>5.8341186621653857E-2</v>
      </c>
      <c r="L7" s="22">
        <v>4.2789407036772767E-2</v>
      </c>
    </row>
    <row r="8" spans="1:12" x14ac:dyDescent="0.2">
      <c r="A8" s="25">
        <v>6</v>
      </c>
      <c r="B8" s="22" t="s">
        <v>11</v>
      </c>
      <c r="C8" s="22" t="s">
        <v>23</v>
      </c>
      <c r="D8" s="22">
        <v>200</v>
      </c>
      <c r="E8" s="22">
        <v>17729</v>
      </c>
      <c r="F8" s="22" t="s">
        <v>16</v>
      </c>
      <c r="G8" s="22" t="s">
        <v>19</v>
      </c>
      <c r="H8" s="22">
        <v>64</v>
      </c>
      <c r="I8" s="22">
        <v>1E-3</v>
      </c>
      <c r="J8" s="22">
        <v>1.8088872362300519E-3</v>
      </c>
      <c r="K8" s="22">
        <v>4.253101499176868E-2</v>
      </c>
      <c r="L8" s="22">
        <v>3.3311263138860042E-2</v>
      </c>
    </row>
    <row r="9" spans="1:12" x14ac:dyDescent="0.2">
      <c r="A9" s="25">
        <v>7</v>
      </c>
      <c r="B9" s="22" t="s">
        <v>11</v>
      </c>
      <c r="C9" s="22" t="s">
        <v>24</v>
      </c>
      <c r="D9" s="22">
        <v>50</v>
      </c>
      <c r="E9" s="22">
        <v>17729</v>
      </c>
      <c r="F9" s="22" t="s">
        <v>16</v>
      </c>
      <c r="G9" s="22" t="s">
        <v>19</v>
      </c>
      <c r="H9" s="22">
        <v>32</v>
      </c>
      <c r="I9" s="22">
        <v>5.0000000000000001E-3</v>
      </c>
      <c r="J9" s="22">
        <v>1.9732734494467652E-3</v>
      </c>
      <c r="K9" s="22">
        <v>4.4421542627949839E-2</v>
      </c>
      <c r="L9" s="22">
        <v>3.6699929924323922E-2</v>
      </c>
    </row>
    <row r="10" spans="1:12" x14ac:dyDescent="0.2">
      <c r="A10" s="25">
        <v>8</v>
      </c>
      <c r="B10" s="22" t="s">
        <v>11</v>
      </c>
      <c r="C10" s="22" t="s">
        <v>25</v>
      </c>
      <c r="D10" s="22">
        <v>200</v>
      </c>
      <c r="E10" s="22">
        <v>17729</v>
      </c>
      <c r="F10" s="22" t="s">
        <v>16</v>
      </c>
      <c r="G10" s="22" t="s">
        <v>14</v>
      </c>
      <c r="H10" s="22">
        <v>128</v>
      </c>
      <c r="I10" s="22">
        <v>1E-3</v>
      </c>
      <c r="J10" s="22">
        <v>1.1130739845960781E-3</v>
      </c>
      <c r="K10" s="22">
        <v>3.3362763443636943E-2</v>
      </c>
      <c r="L10" s="22">
        <v>2.545055174802114E-2</v>
      </c>
    </row>
    <row r="11" spans="1:12" x14ac:dyDescent="0.2">
      <c r="A11" s="25">
        <v>9</v>
      </c>
      <c r="B11" s="22" t="s">
        <v>11</v>
      </c>
      <c r="C11" s="22" t="s">
        <v>26</v>
      </c>
      <c r="D11" s="22">
        <v>200</v>
      </c>
      <c r="E11" s="22">
        <v>17729</v>
      </c>
      <c r="F11" s="22" t="s">
        <v>16</v>
      </c>
      <c r="G11" s="22" t="s">
        <v>19</v>
      </c>
      <c r="H11" s="22">
        <v>64</v>
      </c>
      <c r="I11" s="22">
        <v>1E-3</v>
      </c>
      <c r="J11" s="22">
        <v>2.8285003857897958E-3</v>
      </c>
      <c r="K11" s="22">
        <v>5.3183647729257877E-2</v>
      </c>
      <c r="L11" s="22">
        <v>4.1322797148991557E-2</v>
      </c>
    </row>
    <row r="12" spans="1:12" x14ac:dyDescent="0.2">
      <c r="A12" s="25">
        <v>10</v>
      </c>
      <c r="B12" s="22" t="s">
        <v>11</v>
      </c>
      <c r="C12" s="22" t="s">
        <v>27</v>
      </c>
      <c r="D12" s="22">
        <v>200</v>
      </c>
      <c r="E12" s="22">
        <v>17729</v>
      </c>
      <c r="F12" s="22" t="s">
        <v>16</v>
      </c>
      <c r="G12" s="22" t="s">
        <v>14</v>
      </c>
      <c r="H12" s="22">
        <v>128</v>
      </c>
      <c r="I12" s="22">
        <v>1E-3</v>
      </c>
      <c r="J12" s="22">
        <v>3.0913765429542491E-3</v>
      </c>
      <c r="K12" s="22">
        <v>5.5600148767375158E-2</v>
      </c>
      <c r="L12" s="22">
        <v>3.8764670336562272E-2</v>
      </c>
    </row>
    <row r="13" spans="1:12" x14ac:dyDescent="0.2">
      <c r="A13" s="25">
        <v>11</v>
      </c>
      <c r="B13" s="22" t="s">
        <v>11</v>
      </c>
      <c r="C13" s="22" t="s">
        <v>28</v>
      </c>
      <c r="D13" s="22">
        <v>200</v>
      </c>
      <c r="E13" s="22">
        <v>17729</v>
      </c>
      <c r="F13" s="22" t="s">
        <v>16</v>
      </c>
      <c r="G13" s="22" t="s">
        <v>14</v>
      </c>
      <c r="H13" s="22">
        <v>128</v>
      </c>
      <c r="I13" s="22">
        <v>1E-3</v>
      </c>
      <c r="J13" s="22">
        <v>1.749916112874707E-3</v>
      </c>
      <c r="K13" s="22">
        <v>4.1831998671766887E-2</v>
      </c>
      <c r="L13" s="22">
        <v>3.1840811377055453E-2</v>
      </c>
    </row>
    <row r="14" spans="1:12" x14ac:dyDescent="0.2">
      <c r="A14" s="25">
        <v>12</v>
      </c>
      <c r="B14" s="22" t="s">
        <v>29</v>
      </c>
      <c r="C14" s="22" t="s">
        <v>12</v>
      </c>
      <c r="D14" s="22">
        <v>100</v>
      </c>
      <c r="E14" s="22">
        <v>738561</v>
      </c>
      <c r="F14" s="22" t="s">
        <v>16</v>
      </c>
      <c r="G14" s="22" t="s">
        <v>14</v>
      </c>
      <c r="H14" s="22">
        <v>128</v>
      </c>
      <c r="I14" s="22">
        <v>5.0000000000000001E-3</v>
      </c>
      <c r="J14" s="22">
        <v>7.703526844993547E-3</v>
      </c>
      <c r="K14" s="22">
        <v>8.7769737637716269E-2</v>
      </c>
      <c r="L14" s="22">
        <v>7.0361737251847856E-2</v>
      </c>
    </row>
    <row r="15" spans="1:12" x14ac:dyDescent="0.2">
      <c r="A15" s="25">
        <v>13</v>
      </c>
      <c r="B15" s="22" t="s">
        <v>29</v>
      </c>
      <c r="C15" s="22" t="s">
        <v>15</v>
      </c>
      <c r="D15" s="22">
        <v>50</v>
      </c>
      <c r="E15" s="22">
        <v>738561</v>
      </c>
      <c r="F15" s="22" t="s">
        <v>16</v>
      </c>
      <c r="G15" s="22" t="s">
        <v>14</v>
      </c>
      <c r="H15" s="22">
        <v>64</v>
      </c>
      <c r="I15" s="22">
        <v>1E-3</v>
      </c>
      <c r="J15" s="22">
        <v>6.1044512582660634E-3</v>
      </c>
      <c r="K15" s="22">
        <v>7.8130987823437012E-2</v>
      </c>
      <c r="L15" s="22">
        <v>6.0759438834301148E-2</v>
      </c>
    </row>
    <row r="16" spans="1:12" x14ac:dyDescent="0.2">
      <c r="A16" s="25">
        <v>14</v>
      </c>
      <c r="B16" s="22" t="s">
        <v>29</v>
      </c>
      <c r="C16" s="22" t="s">
        <v>18</v>
      </c>
      <c r="D16" s="22">
        <v>100</v>
      </c>
      <c r="E16" s="22">
        <v>738561</v>
      </c>
      <c r="F16" s="22" t="s">
        <v>13</v>
      </c>
      <c r="G16" s="22" t="s">
        <v>14</v>
      </c>
      <c r="H16" s="22">
        <v>128</v>
      </c>
      <c r="I16" s="22">
        <v>1E-3</v>
      </c>
      <c r="J16" s="22">
        <v>7.3807460330558104E-3</v>
      </c>
      <c r="K16" s="22">
        <v>8.5911268370661431E-2</v>
      </c>
      <c r="L16" s="22">
        <v>6.3775109358984589E-2</v>
      </c>
    </row>
    <row r="17" spans="1:12" x14ac:dyDescent="0.2">
      <c r="A17" s="25">
        <v>15</v>
      </c>
      <c r="B17" s="22" t="s">
        <v>29</v>
      </c>
      <c r="C17" s="22" t="s">
        <v>20</v>
      </c>
      <c r="D17" s="22">
        <v>50</v>
      </c>
      <c r="E17" s="22">
        <v>738561</v>
      </c>
      <c r="F17" s="22" t="s">
        <v>16</v>
      </c>
      <c r="G17" s="22" t="s">
        <v>14</v>
      </c>
      <c r="H17" s="22">
        <v>64</v>
      </c>
      <c r="I17" s="22">
        <v>1E-3</v>
      </c>
      <c r="J17" s="22">
        <v>4.3969332550593179E-3</v>
      </c>
      <c r="K17" s="22">
        <v>6.6309375317969307E-2</v>
      </c>
      <c r="L17" s="22">
        <v>5.2346888878543191E-2</v>
      </c>
    </row>
    <row r="18" spans="1:12" x14ac:dyDescent="0.2">
      <c r="A18" s="25">
        <v>16</v>
      </c>
      <c r="B18" s="22" t="s">
        <v>29</v>
      </c>
      <c r="C18" s="22" t="s">
        <v>21</v>
      </c>
      <c r="D18" s="22">
        <v>200</v>
      </c>
      <c r="E18" s="22">
        <v>738561</v>
      </c>
      <c r="F18" s="22" t="s">
        <v>16</v>
      </c>
      <c r="G18" s="22" t="s">
        <v>14</v>
      </c>
      <c r="H18" s="22">
        <v>32</v>
      </c>
      <c r="I18" s="22">
        <v>5.0000000000000001E-4</v>
      </c>
      <c r="J18" s="22">
        <v>5.7582340972754846E-3</v>
      </c>
      <c r="K18" s="22">
        <v>7.5883029046523207E-2</v>
      </c>
      <c r="L18" s="22">
        <v>5.9890425081264458E-2</v>
      </c>
    </row>
    <row r="19" spans="1:12" x14ac:dyDescent="0.2">
      <c r="A19" s="25">
        <v>17</v>
      </c>
      <c r="B19" s="22" t="s">
        <v>29</v>
      </c>
      <c r="C19" s="22" t="s">
        <v>22</v>
      </c>
      <c r="D19" s="22">
        <v>50</v>
      </c>
      <c r="E19" s="22">
        <v>738561</v>
      </c>
      <c r="F19" s="22" t="s">
        <v>16</v>
      </c>
      <c r="G19" s="22" t="s">
        <v>14</v>
      </c>
      <c r="H19" s="22">
        <v>64</v>
      </c>
      <c r="I19" s="22">
        <v>5.0000000000000001E-3</v>
      </c>
      <c r="J19" s="22">
        <v>5.5216400698511218E-3</v>
      </c>
      <c r="K19" s="22">
        <v>7.4307738963388742E-2</v>
      </c>
      <c r="L19" s="22">
        <v>5.5139325544705457E-2</v>
      </c>
    </row>
    <row r="20" spans="1:12" x14ac:dyDescent="0.2">
      <c r="A20" s="25">
        <v>18</v>
      </c>
      <c r="B20" s="22" t="s">
        <v>29</v>
      </c>
      <c r="C20" s="22" t="s">
        <v>23</v>
      </c>
      <c r="D20" s="22">
        <v>100</v>
      </c>
      <c r="E20" s="22">
        <v>738561</v>
      </c>
      <c r="F20" s="22" t="s">
        <v>16</v>
      </c>
      <c r="G20" s="22" t="s">
        <v>14</v>
      </c>
      <c r="H20" s="22">
        <v>128</v>
      </c>
      <c r="I20" s="22">
        <v>5.0000000000000001E-3</v>
      </c>
      <c r="J20" s="22">
        <v>3.638811230287144E-3</v>
      </c>
      <c r="K20" s="22">
        <v>6.0322559878433081E-2</v>
      </c>
      <c r="L20" s="22">
        <v>4.5030191605463711E-2</v>
      </c>
    </row>
    <row r="21" spans="1:12" x14ac:dyDescent="0.2">
      <c r="A21" s="25">
        <v>19</v>
      </c>
      <c r="B21" s="22" t="s">
        <v>29</v>
      </c>
      <c r="C21" s="22" t="s">
        <v>24</v>
      </c>
      <c r="D21" s="22">
        <v>50</v>
      </c>
      <c r="E21" s="22">
        <v>738561</v>
      </c>
      <c r="F21" s="22" t="s">
        <v>16</v>
      </c>
      <c r="G21" s="22" t="s">
        <v>14</v>
      </c>
      <c r="H21" s="22">
        <v>64</v>
      </c>
      <c r="I21" s="22">
        <v>5.0000000000000001E-3</v>
      </c>
      <c r="J21" s="22">
        <v>1.824292532152562E-3</v>
      </c>
      <c r="K21" s="22">
        <v>4.2711737639114643E-2</v>
      </c>
      <c r="L21" s="22">
        <v>3.306932233451626E-2</v>
      </c>
    </row>
    <row r="22" spans="1:12" x14ac:dyDescent="0.2">
      <c r="A22" s="25">
        <v>20</v>
      </c>
      <c r="B22" s="22" t="s">
        <v>29</v>
      </c>
      <c r="C22" s="22" t="s">
        <v>25</v>
      </c>
      <c r="D22" s="22">
        <v>100</v>
      </c>
      <c r="E22" s="22">
        <v>738561</v>
      </c>
      <c r="F22" s="22" t="s">
        <v>16</v>
      </c>
      <c r="G22" s="22" t="s">
        <v>14</v>
      </c>
      <c r="H22" s="22">
        <v>64</v>
      </c>
      <c r="I22" s="22">
        <v>5.0000000000000001E-4</v>
      </c>
      <c r="J22" s="22">
        <v>2.303428021064177E-3</v>
      </c>
      <c r="K22" s="22">
        <v>4.7994041516256761E-2</v>
      </c>
      <c r="L22" s="22">
        <v>3.6541599065716419E-2</v>
      </c>
    </row>
    <row r="23" spans="1:12" x14ac:dyDescent="0.2">
      <c r="A23" s="25">
        <v>21</v>
      </c>
      <c r="B23" s="22" t="s">
        <v>29</v>
      </c>
      <c r="C23" s="22" t="s">
        <v>26</v>
      </c>
      <c r="D23" s="22">
        <v>50</v>
      </c>
      <c r="E23" s="22">
        <v>738561</v>
      </c>
      <c r="F23" s="22" t="s">
        <v>16</v>
      </c>
      <c r="G23" s="22" t="s">
        <v>14</v>
      </c>
      <c r="H23" s="22">
        <v>32</v>
      </c>
      <c r="I23" s="22">
        <v>5.0000000000000001E-4</v>
      </c>
      <c r="J23" s="22">
        <v>5.3639908074918858E-3</v>
      </c>
      <c r="K23" s="22">
        <v>7.3239270937741352E-2</v>
      </c>
      <c r="L23" s="22">
        <v>5.7719892531354282E-2</v>
      </c>
    </row>
    <row r="24" spans="1:12" x14ac:dyDescent="0.2">
      <c r="A24" s="25">
        <v>22</v>
      </c>
      <c r="B24" s="22" t="s">
        <v>29</v>
      </c>
      <c r="C24" s="22" t="s">
        <v>27</v>
      </c>
      <c r="D24" s="22">
        <v>100</v>
      </c>
      <c r="E24" s="22">
        <v>738561</v>
      </c>
      <c r="F24" s="22" t="s">
        <v>16</v>
      </c>
      <c r="G24" s="22" t="s">
        <v>17</v>
      </c>
      <c r="H24" s="22">
        <v>32</v>
      </c>
      <c r="I24" s="22">
        <v>5.0000000000000001E-4</v>
      </c>
      <c r="J24" s="22">
        <v>6.3209285790374742E-3</v>
      </c>
      <c r="K24" s="22">
        <v>7.9504267678140866E-2</v>
      </c>
      <c r="L24" s="22">
        <v>5.6460606375208333E-2</v>
      </c>
    </row>
    <row r="25" spans="1:12" x14ac:dyDescent="0.2">
      <c r="A25" s="25">
        <v>23</v>
      </c>
      <c r="B25" s="22" t="s">
        <v>29</v>
      </c>
      <c r="C25" s="22" t="s">
        <v>28</v>
      </c>
      <c r="D25" s="22">
        <v>50</v>
      </c>
      <c r="E25" s="22">
        <v>738561</v>
      </c>
      <c r="F25" s="22" t="s">
        <v>16</v>
      </c>
      <c r="G25" s="22" t="s">
        <v>14</v>
      </c>
      <c r="H25" s="22">
        <v>32</v>
      </c>
      <c r="I25" s="22">
        <v>5.0000000000000001E-4</v>
      </c>
      <c r="J25" s="22">
        <v>3.4243121763809759E-3</v>
      </c>
      <c r="K25" s="22">
        <v>5.8517622784772932E-2</v>
      </c>
      <c r="L25" s="22">
        <v>4.6396888261146588E-2</v>
      </c>
    </row>
    <row r="26" spans="1:12" x14ac:dyDescent="0.2">
      <c r="A26" s="25">
        <v>24</v>
      </c>
      <c r="B26" s="22" t="s">
        <v>30</v>
      </c>
      <c r="C26" s="22" t="s">
        <v>12</v>
      </c>
      <c r="D26" s="22">
        <v>50</v>
      </c>
      <c r="E26" s="22">
        <v>984065</v>
      </c>
      <c r="F26" s="22" t="s">
        <v>16</v>
      </c>
      <c r="G26" s="22" t="s">
        <v>14</v>
      </c>
      <c r="H26" s="22">
        <v>32</v>
      </c>
      <c r="I26" s="22">
        <v>1E-3</v>
      </c>
      <c r="J26" s="22">
        <v>7.3408497937182291E-3</v>
      </c>
      <c r="K26" s="22">
        <v>8.5678759291426654E-2</v>
      </c>
      <c r="L26" s="22">
        <v>6.6813589109433066E-2</v>
      </c>
    </row>
    <row r="27" spans="1:12" x14ac:dyDescent="0.2">
      <c r="A27" s="25">
        <v>25</v>
      </c>
      <c r="B27" s="22" t="s">
        <v>30</v>
      </c>
      <c r="C27" s="22" t="s">
        <v>15</v>
      </c>
      <c r="D27" s="22">
        <v>200</v>
      </c>
      <c r="E27" s="22">
        <v>984065</v>
      </c>
      <c r="F27" s="22" t="s">
        <v>16</v>
      </c>
      <c r="G27" s="22" t="s">
        <v>14</v>
      </c>
      <c r="H27" s="22">
        <v>32</v>
      </c>
      <c r="I27" s="22">
        <v>1E-3</v>
      </c>
      <c r="J27" s="22">
        <v>5.84186773878084E-3</v>
      </c>
      <c r="K27" s="22">
        <v>7.643211196075142E-2</v>
      </c>
      <c r="L27" s="22">
        <v>5.9431593684646733E-2</v>
      </c>
    </row>
    <row r="28" spans="1:12" x14ac:dyDescent="0.2">
      <c r="A28" s="25">
        <v>26</v>
      </c>
      <c r="B28" s="22" t="s">
        <v>30</v>
      </c>
      <c r="C28" s="22" t="s">
        <v>18</v>
      </c>
      <c r="D28" s="22">
        <v>100</v>
      </c>
      <c r="E28" s="22">
        <v>984065</v>
      </c>
      <c r="F28" s="22" t="s">
        <v>13</v>
      </c>
      <c r="G28" s="22" t="s">
        <v>14</v>
      </c>
      <c r="H28" s="22">
        <v>32</v>
      </c>
      <c r="I28" s="22">
        <v>5.0000000000000001E-4</v>
      </c>
      <c r="J28" s="22">
        <v>7.5928583785210288E-3</v>
      </c>
      <c r="K28" s="22">
        <v>8.713700923557699E-2</v>
      </c>
      <c r="L28" s="22">
        <v>6.4278474113629552E-2</v>
      </c>
    </row>
    <row r="29" spans="1:12" x14ac:dyDescent="0.2">
      <c r="A29" s="25">
        <v>27</v>
      </c>
      <c r="B29" s="22" t="s">
        <v>30</v>
      </c>
      <c r="C29" s="22" t="s">
        <v>20</v>
      </c>
      <c r="D29" s="22">
        <v>100</v>
      </c>
      <c r="E29" s="22">
        <v>984065</v>
      </c>
      <c r="F29" s="22" t="s">
        <v>16</v>
      </c>
      <c r="G29" s="22" t="s">
        <v>14</v>
      </c>
      <c r="H29" s="22">
        <v>32</v>
      </c>
      <c r="I29" s="22">
        <v>5.0000000000000001E-3</v>
      </c>
      <c r="J29" s="22">
        <v>4.2222808442477951E-3</v>
      </c>
      <c r="K29" s="22">
        <v>6.4979080050796306E-2</v>
      </c>
      <c r="L29" s="22">
        <v>5.2007103207563167E-2</v>
      </c>
    </row>
    <row r="30" spans="1:12" x14ac:dyDescent="0.2">
      <c r="A30" s="25">
        <v>28</v>
      </c>
      <c r="B30" s="22" t="s">
        <v>30</v>
      </c>
      <c r="C30" s="22" t="s">
        <v>21</v>
      </c>
      <c r="D30" s="22">
        <v>50</v>
      </c>
      <c r="E30" s="22">
        <v>984065</v>
      </c>
      <c r="F30" s="22" t="s">
        <v>16</v>
      </c>
      <c r="G30" s="22" t="s">
        <v>14</v>
      </c>
      <c r="H30" s="22">
        <v>32</v>
      </c>
      <c r="I30" s="22">
        <v>1E-3</v>
      </c>
      <c r="J30" s="22">
        <v>5.8110643619459952E-3</v>
      </c>
      <c r="K30" s="22">
        <v>7.6230337543172377E-2</v>
      </c>
      <c r="L30" s="22">
        <v>6.0148453476611199E-2</v>
      </c>
    </row>
    <row r="31" spans="1:12" x14ac:dyDescent="0.2">
      <c r="A31" s="25">
        <v>29</v>
      </c>
      <c r="B31" s="22" t="s">
        <v>30</v>
      </c>
      <c r="C31" s="22" t="s">
        <v>22</v>
      </c>
      <c r="D31" s="22">
        <v>50</v>
      </c>
      <c r="E31" s="22">
        <v>984065</v>
      </c>
      <c r="F31" s="22" t="s">
        <v>16</v>
      </c>
      <c r="G31" s="22" t="s">
        <v>14</v>
      </c>
      <c r="H31" s="22">
        <v>64</v>
      </c>
      <c r="I31" s="22">
        <v>5.0000000000000001E-3</v>
      </c>
      <c r="J31" s="22">
        <v>6.2421387715117837E-3</v>
      </c>
      <c r="K31" s="22">
        <v>7.9007207085884157E-2</v>
      </c>
      <c r="L31" s="22">
        <v>5.8181461906979232E-2</v>
      </c>
    </row>
    <row r="32" spans="1:12" x14ac:dyDescent="0.2">
      <c r="A32" s="25">
        <v>30</v>
      </c>
      <c r="B32" s="22" t="s">
        <v>30</v>
      </c>
      <c r="C32" s="22" t="s">
        <v>23</v>
      </c>
      <c r="D32" s="22">
        <v>200</v>
      </c>
      <c r="E32" s="22">
        <v>984065</v>
      </c>
      <c r="F32" s="22" t="s">
        <v>16</v>
      </c>
      <c r="G32" s="22" t="s">
        <v>14</v>
      </c>
      <c r="H32" s="22">
        <v>32</v>
      </c>
      <c r="I32" s="22">
        <v>5.0000000000000001E-3</v>
      </c>
      <c r="J32" s="22">
        <v>4.0416917296710701E-3</v>
      </c>
      <c r="K32" s="22">
        <v>6.3574300858688731E-2</v>
      </c>
      <c r="L32" s="22">
        <v>4.7708313727980768E-2</v>
      </c>
    </row>
    <row r="33" spans="1:12" x14ac:dyDescent="0.2">
      <c r="A33" s="25">
        <v>31</v>
      </c>
      <c r="B33" s="22" t="s">
        <v>30</v>
      </c>
      <c r="C33" s="22" t="s">
        <v>24</v>
      </c>
      <c r="D33" s="22">
        <v>100</v>
      </c>
      <c r="E33" s="22">
        <v>984065</v>
      </c>
      <c r="F33" s="22" t="s">
        <v>16</v>
      </c>
      <c r="G33" s="22" t="s">
        <v>14</v>
      </c>
      <c r="H33" s="22">
        <v>64</v>
      </c>
      <c r="I33" s="22">
        <v>5.0000000000000001E-4</v>
      </c>
      <c r="J33" s="22">
        <v>2.0844669762092091E-3</v>
      </c>
      <c r="K33" s="22">
        <v>4.565596320536025E-2</v>
      </c>
      <c r="L33" s="22">
        <v>3.6351745943231907E-2</v>
      </c>
    </row>
    <row r="34" spans="1:12" x14ac:dyDescent="0.2">
      <c r="A34" s="25">
        <v>32</v>
      </c>
      <c r="B34" s="22" t="s">
        <v>30</v>
      </c>
      <c r="C34" s="22" t="s">
        <v>25</v>
      </c>
      <c r="D34" s="22">
        <v>50</v>
      </c>
      <c r="E34" s="22">
        <v>984065</v>
      </c>
      <c r="F34" s="22" t="s">
        <v>16</v>
      </c>
      <c r="G34" s="22" t="s">
        <v>14</v>
      </c>
      <c r="H34" s="22">
        <v>32</v>
      </c>
      <c r="I34" s="22">
        <v>1E-3</v>
      </c>
      <c r="J34" s="22">
        <v>2.610738225698466E-3</v>
      </c>
      <c r="K34" s="22">
        <v>5.109538360457299E-2</v>
      </c>
      <c r="L34" s="22">
        <v>3.8968269480950057E-2</v>
      </c>
    </row>
    <row r="35" spans="1:12" x14ac:dyDescent="0.2">
      <c r="A35" s="25">
        <v>33</v>
      </c>
      <c r="B35" s="22" t="s">
        <v>30</v>
      </c>
      <c r="C35" s="22" t="s">
        <v>26</v>
      </c>
      <c r="D35" s="22">
        <v>200</v>
      </c>
      <c r="E35" s="22">
        <v>984065</v>
      </c>
      <c r="F35" s="22" t="s">
        <v>16</v>
      </c>
      <c r="G35" s="22" t="s">
        <v>14</v>
      </c>
      <c r="H35" s="22">
        <v>64</v>
      </c>
      <c r="I35" s="22">
        <v>5.0000000000000001E-3</v>
      </c>
      <c r="J35" s="22">
        <v>4.8819486559411387E-3</v>
      </c>
      <c r="K35" s="22">
        <v>6.9870942858538398E-2</v>
      </c>
      <c r="L35" s="22">
        <v>5.3420290245671763E-2</v>
      </c>
    </row>
    <row r="36" spans="1:12" x14ac:dyDescent="0.2">
      <c r="A36" s="25">
        <v>34</v>
      </c>
      <c r="B36" s="22" t="s">
        <v>30</v>
      </c>
      <c r="C36" s="22" t="s">
        <v>27</v>
      </c>
      <c r="D36" s="22">
        <v>100</v>
      </c>
      <c r="E36" s="22">
        <v>984065</v>
      </c>
      <c r="F36" s="22" t="s">
        <v>16</v>
      </c>
      <c r="G36" s="22" t="s">
        <v>14</v>
      </c>
      <c r="H36" s="22">
        <v>32</v>
      </c>
      <c r="I36" s="22">
        <v>1E-3</v>
      </c>
      <c r="J36" s="22">
        <v>5.7412465868975854E-3</v>
      </c>
      <c r="K36" s="22">
        <v>7.5771014160413513E-2</v>
      </c>
      <c r="L36" s="22">
        <v>5.5641166296022629E-2</v>
      </c>
    </row>
    <row r="37" spans="1:12" x14ac:dyDescent="0.2">
      <c r="A37" s="25">
        <v>35</v>
      </c>
      <c r="B37" s="22" t="s">
        <v>30</v>
      </c>
      <c r="C37" s="22" t="s">
        <v>28</v>
      </c>
      <c r="D37" s="22">
        <v>200</v>
      </c>
      <c r="E37" s="22">
        <v>984065</v>
      </c>
      <c r="F37" s="22" t="s">
        <v>16</v>
      </c>
      <c r="G37" s="22" t="s">
        <v>19</v>
      </c>
      <c r="H37" s="22">
        <v>64</v>
      </c>
      <c r="I37" s="22">
        <v>5.0000000000000001E-4</v>
      </c>
      <c r="J37" s="22">
        <v>2.9508590521647002E-3</v>
      </c>
      <c r="K37" s="22">
        <v>5.4321810096541343E-2</v>
      </c>
      <c r="L37" s="22">
        <v>4.289682686252641E-2</v>
      </c>
    </row>
    <row r="38" spans="1:12" x14ac:dyDescent="0.2">
      <c r="A38" s="25">
        <v>36</v>
      </c>
      <c r="B38" s="22" t="s">
        <v>31</v>
      </c>
      <c r="C38" s="22" t="s">
        <v>12</v>
      </c>
      <c r="D38" s="22">
        <v>200</v>
      </c>
      <c r="E38" s="22">
        <v>23301</v>
      </c>
      <c r="F38" s="22" t="s">
        <v>32</v>
      </c>
      <c r="G38" s="22" t="s">
        <v>14</v>
      </c>
      <c r="H38" s="22">
        <v>32</v>
      </c>
      <c r="I38" s="22">
        <v>5.0000000000000001E-4</v>
      </c>
      <c r="J38" s="22">
        <v>3.817432040466404E-3</v>
      </c>
      <c r="K38" s="22">
        <v>6.1785370764173647E-2</v>
      </c>
      <c r="L38" s="22">
        <v>4.9055870957820227E-2</v>
      </c>
    </row>
    <row r="39" spans="1:12" x14ac:dyDescent="0.2">
      <c r="A39" s="25">
        <v>37</v>
      </c>
      <c r="B39" s="22" t="s">
        <v>31</v>
      </c>
      <c r="C39" s="22" t="s">
        <v>15</v>
      </c>
      <c r="D39" s="22">
        <v>200</v>
      </c>
      <c r="E39" s="22">
        <v>23301</v>
      </c>
      <c r="F39" s="22" t="s">
        <v>32</v>
      </c>
      <c r="G39" s="22" t="s">
        <v>14</v>
      </c>
      <c r="H39" s="22">
        <v>64</v>
      </c>
      <c r="I39" s="22">
        <v>5.0000000000000001E-3</v>
      </c>
      <c r="J39" s="22">
        <v>3.4505575397549629E-3</v>
      </c>
      <c r="K39" s="22">
        <v>5.874144652419587E-2</v>
      </c>
      <c r="L39" s="22">
        <v>4.7590809170378452E-2</v>
      </c>
    </row>
    <row r="40" spans="1:12" x14ac:dyDescent="0.2">
      <c r="A40" s="25">
        <v>38</v>
      </c>
      <c r="B40" s="22" t="s">
        <v>31</v>
      </c>
      <c r="C40" s="22" t="s">
        <v>18</v>
      </c>
      <c r="D40" s="22">
        <v>100</v>
      </c>
      <c r="E40" s="22">
        <v>40451</v>
      </c>
      <c r="F40" s="22" t="s">
        <v>16</v>
      </c>
      <c r="G40" s="22" t="s">
        <v>14</v>
      </c>
      <c r="H40" s="22">
        <v>64</v>
      </c>
      <c r="I40" s="22">
        <v>5.0000000000000001E-3</v>
      </c>
      <c r="J40" s="22">
        <v>3.248532203208488E-3</v>
      </c>
      <c r="K40" s="22">
        <v>5.6995896371655461E-2</v>
      </c>
      <c r="L40" s="22">
        <v>4.0529592288984319E-2</v>
      </c>
    </row>
    <row r="41" spans="1:12" x14ac:dyDescent="0.2">
      <c r="A41" s="25">
        <v>39</v>
      </c>
      <c r="B41" s="22" t="s">
        <v>31</v>
      </c>
      <c r="C41" s="22" t="s">
        <v>20</v>
      </c>
      <c r="D41" s="22">
        <v>200</v>
      </c>
      <c r="E41" s="22">
        <v>40451</v>
      </c>
      <c r="F41" s="22" t="s">
        <v>16</v>
      </c>
      <c r="G41" s="22" t="s">
        <v>33</v>
      </c>
      <c r="H41" s="22">
        <v>32</v>
      </c>
      <c r="I41" s="22">
        <v>1E-3</v>
      </c>
      <c r="J41" s="22">
        <v>2.4100942708246138E-3</v>
      </c>
      <c r="K41" s="22">
        <v>4.9092710974487988E-2</v>
      </c>
      <c r="L41" s="22">
        <v>3.9340623285958769E-2</v>
      </c>
    </row>
    <row r="42" spans="1:12" x14ac:dyDescent="0.2">
      <c r="A42" s="25">
        <v>40</v>
      </c>
      <c r="B42" s="22" t="s">
        <v>31</v>
      </c>
      <c r="C42" s="22" t="s">
        <v>21</v>
      </c>
      <c r="D42" s="22">
        <v>200</v>
      </c>
      <c r="E42" s="22">
        <v>53751</v>
      </c>
      <c r="F42" s="22" t="s">
        <v>32</v>
      </c>
      <c r="G42" s="22" t="s">
        <v>33</v>
      </c>
      <c r="H42" s="22">
        <v>32</v>
      </c>
      <c r="I42" s="22">
        <v>5.0000000000000001E-4</v>
      </c>
      <c r="J42" s="22">
        <v>2.7700009619923728E-3</v>
      </c>
      <c r="K42" s="22">
        <v>5.2630798606826908E-2</v>
      </c>
      <c r="L42" s="22">
        <v>3.9854490276750539E-2</v>
      </c>
    </row>
    <row r="43" spans="1:12" x14ac:dyDescent="0.2">
      <c r="A43" s="25">
        <v>41</v>
      </c>
      <c r="B43" s="22" t="s">
        <v>31</v>
      </c>
      <c r="C43" s="22" t="s">
        <v>22</v>
      </c>
      <c r="D43" s="22">
        <v>50</v>
      </c>
      <c r="E43" s="22">
        <v>91601</v>
      </c>
      <c r="F43" s="22" t="s">
        <v>32</v>
      </c>
      <c r="G43" s="22" t="s">
        <v>33</v>
      </c>
      <c r="H43" s="22">
        <v>32</v>
      </c>
      <c r="I43" s="22">
        <v>5.0000000000000001E-3</v>
      </c>
      <c r="J43" s="22">
        <v>2.909373189065111E-3</v>
      </c>
      <c r="K43" s="22">
        <v>5.3938605738979857E-2</v>
      </c>
      <c r="L43" s="22">
        <v>4.1625422901083092E-2</v>
      </c>
    </row>
    <row r="44" spans="1:12" x14ac:dyDescent="0.2">
      <c r="A44" s="25">
        <v>42</v>
      </c>
      <c r="B44" s="22" t="s">
        <v>31</v>
      </c>
      <c r="C44" s="22" t="s">
        <v>23</v>
      </c>
      <c r="D44" s="22">
        <v>200</v>
      </c>
      <c r="E44" s="22">
        <v>53751</v>
      </c>
      <c r="F44" s="22" t="s">
        <v>32</v>
      </c>
      <c r="G44" s="22" t="s">
        <v>33</v>
      </c>
      <c r="H44" s="22">
        <v>32</v>
      </c>
      <c r="I44" s="22">
        <v>5.0000000000000001E-4</v>
      </c>
      <c r="J44" s="22">
        <v>1.7492050182239449E-3</v>
      </c>
      <c r="K44" s="22">
        <v>4.1823498397718303E-2</v>
      </c>
      <c r="L44" s="22">
        <v>3.3293284763361027E-2</v>
      </c>
    </row>
    <row r="45" spans="1:12" x14ac:dyDescent="0.2">
      <c r="A45" s="25">
        <v>43</v>
      </c>
      <c r="B45" s="22" t="s">
        <v>31</v>
      </c>
      <c r="C45" s="22" t="s">
        <v>24</v>
      </c>
      <c r="D45" s="22">
        <v>200</v>
      </c>
      <c r="E45" s="22">
        <v>53651</v>
      </c>
      <c r="F45" s="22" t="s">
        <v>32</v>
      </c>
      <c r="G45" s="22" t="s">
        <v>33</v>
      </c>
      <c r="H45" s="22">
        <v>32</v>
      </c>
      <c r="I45" s="22">
        <v>1E-3</v>
      </c>
      <c r="J45" s="22">
        <v>1.1617736310227951E-3</v>
      </c>
      <c r="K45" s="22">
        <v>3.4084800586519422E-2</v>
      </c>
      <c r="L45" s="22">
        <v>2.7261686667820851E-2</v>
      </c>
    </row>
    <row r="46" spans="1:12" x14ac:dyDescent="0.2">
      <c r="A46" s="25">
        <v>44</v>
      </c>
      <c r="B46" s="22" t="s">
        <v>31</v>
      </c>
      <c r="C46" s="22" t="s">
        <v>25</v>
      </c>
      <c r="D46" s="22">
        <v>200</v>
      </c>
      <c r="E46" s="22">
        <v>53751</v>
      </c>
      <c r="F46" s="22" t="s">
        <v>16</v>
      </c>
      <c r="G46" s="22" t="s">
        <v>14</v>
      </c>
      <c r="H46" s="22">
        <v>32</v>
      </c>
      <c r="I46" s="22">
        <v>1E-3</v>
      </c>
      <c r="J46" s="22">
        <v>1.260576985554624E-3</v>
      </c>
      <c r="K46" s="22">
        <v>3.5504605131653329E-2</v>
      </c>
      <c r="L46" s="22">
        <v>2.7422275831759008E-2</v>
      </c>
    </row>
    <row r="47" spans="1:12" x14ac:dyDescent="0.2">
      <c r="A47" s="25">
        <v>45</v>
      </c>
      <c r="B47" s="22" t="s">
        <v>31</v>
      </c>
      <c r="C47" s="22" t="s">
        <v>26</v>
      </c>
      <c r="D47" s="22">
        <v>200</v>
      </c>
      <c r="E47" s="22">
        <v>23301</v>
      </c>
      <c r="F47" s="22" t="s">
        <v>32</v>
      </c>
      <c r="G47" s="22" t="s">
        <v>14</v>
      </c>
      <c r="H47" s="22">
        <v>32</v>
      </c>
      <c r="I47" s="22">
        <v>1E-3</v>
      </c>
      <c r="J47" s="22">
        <v>2.3290626169617701E-3</v>
      </c>
      <c r="K47" s="22">
        <v>4.8260362793515858E-2</v>
      </c>
      <c r="L47" s="22">
        <v>3.5903159220465851E-2</v>
      </c>
    </row>
    <row r="48" spans="1:12" x14ac:dyDescent="0.2">
      <c r="A48" s="25">
        <v>46</v>
      </c>
      <c r="B48" s="22" t="s">
        <v>31</v>
      </c>
      <c r="C48" s="22" t="s">
        <v>27</v>
      </c>
      <c r="D48" s="22">
        <v>200</v>
      </c>
      <c r="E48" s="22">
        <v>91601</v>
      </c>
      <c r="F48" s="22" t="s">
        <v>16</v>
      </c>
      <c r="G48" s="22" t="s">
        <v>14</v>
      </c>
      <c r="H48" s="22">
        <v>64</v>
      </c>
      <c r="I48" s="22">
        <v>1E-3</v>
      </c>
      <c r="J48" s="22">
        <v>2.60231198574648E-3</v>
      </c>
      <c r="K48" s="22">
        <v>5.101286098374095E-2</v>
      </c>
      <c r="L48" s="22">
        <v>3.4233817665192318E-2</v>
      </c>
    </row>
    <row r="49" spans="1:12" x14ac:dyDescent="0.2">
      <c r="A49" s="25">
        <v>47</v>
      </c>
      <c r="B49" s="22" t="s">
        <v>31</v>
      </c>
      <c r="C49" s="22" t="s">
        <v>28</v>
      </c>
      <c r="D49" s="22">
        <v>100</v>
      </c>
      <c r="E49" s="22">
        <v>91601</v>
      </c>
      <c r="F49" s="22" t="s">
        <v>16</v>
      </c>
      <c r="G49" s="22" t="s">
        <v>14</v>
      </c>
      <c r="H49" s="22">
        <v>64</v>
      </c>
      <c r="I49" s="22">
        <v>1E-3</v>
      </c>
      <c r="J49" s="22">
        <v>1.371010770556666E-3</v>
      </c>
      <c r="K49" s="22">
        <v>3.7027162604723933E-2</v>
      </c>
      <c r="L49" s="22">
        <v>2.806187810281878E-2</v>
      </c>
    </row>
    <row r="50" spans="1:12" x14ac:dyDescent="0.2">
      <c r="A50" s="25">
        <v>48</v>
      </c>
      <c r="B50" s="22" t="s">
        <v>34</v>
      </c>
      <c r="C50" s="22" t="s">
        <v>12</v>
      </c>
      <c r="D50" s="22">
        <v>100</v>
      </c>
      <c r="E50" s="22">
        <v>187137</v>
      </c>
      <c r="F50" s="22" t="s">
        <v>32</v>
      </c>
      <c r="G50" s="22" t="s">
        <v>14</v>
      </c>
      <c r="H50" s="22">
        <v>32</v>
      </c>
      <c r="I50" s="22">
        <v>5.0000000000000001E-4</v>
      </c>
      <c r="J50" s="22">
        <v>3.7192022312636111E-3</v>
      </c>
      <c r="K50" s="22">
        <v>6.0985262410385772E-2</v>
      </c>
      <c r="L50" s="22">
        <v>4.841169253596949E-2</v>
      </c>
    </row>
    <row r="51" spans="1:12" x14ac:dyDescent="0.2">
      <c r="A51" s="25">
        <v>49</v>
      </c>
      <c r="B51" s="22" t="s">
        <v>34</v>
      </c>
      <c r="C51" s="22" t="s">
        <v>15</v>
      </c>
      <c r="D51" s="22">
        <v>200</v>
      </c>
      <c r="E51" s="22">
        <v>187137</v>
      </c>
      <c r="F51" s="22" t="s">
        <v>32</v>
      </c>
      <c r="G51" s="22" t="s">
        <v>19</v>
      </c>
      <c r="H51" s="22">
        <v>64</v>
      </c>
      <c r="I51" s="22">
        <v>1E-3</v>
      </c>
      <c r="J51" s="22">
        <v>3.007831126576909E-3</v>
      </c>
      <c r="K51" s="22">
        <v>5.4843697236573223E-2</v>
      </c>
      <c r="L51" s="22">
        <v>4.351644213998266E-2</v>
      </c>
    </row>
    <row r="52" spans="1:12" x14ac:dyDescent="0.2">
      <c r="A52" s="25">
        <v>50</v>
      </c>
      <c r="B52" s="22" t="s">
        <v>34</v>
      </c>
      <c r="C52" s="22" t="s">
        <v>18</v>
      </c>
      <c r="D52" s="22">
        <v>100</v>
      </c>
      <c r="E52" s="22">
        <v>187137</v>
      </c>
      <c r="F52" s="22" t="s">
        <v>13</v>
      </c>
      <c r="G52" s="22" t="s">
        <v>17</v>
      </c>
      <c r="H52" s="22">
        <v>64</v>
      </c>
      <c r="I52" s="22">
        <v>5.0000000000000001E-3</v>
      </c>
      <c r="J52" s="22">
        <v>4.5013439569264483E-3</v>
      </c>
      <c r="K52" s="22">
        <v>6.7092055840661552E-2</v>
      </c>
      <c r="L52" s="22">
        <v>5.1096262673178947E-2</v>
      </c>
    </row>
    <row r="53" spans="1:12" x14ac:dyDescent="0.2">
      <c r="A53" s="25">
        <v>51</v>
      </c>
      <c r="B53" s="22" t="s">
        <v>34</v>
      </c>
      <c r="C53" s="22" t="s">
        <v>20</v>
      </c>
      <c r="D53" s="22">
        <v>100</v>
      </c>
      <c r="E53" s="22">
        <v>187137</v>
      </c>
      <c r="F53" s="22" t="s">
        <v>32</v>
      </c>
      <c r="G53" s="22" t="s">
        <v>17</v>
      </c>
      <c r="H53" s="22">
        <v>32</v>
      </c>
      <c r="I53" s="22">
        <v>5.0000000000000001E-4</v>
      </c>
      <c r="J53" s="22">
        <v>1.8904673161627139E-3</v>
      </c>
      <c r="K53" s="22">
        <v>4.347950455286622E-2</v>
      </c>
      <c r="L53" s="22">
        <v>3.3785050610857348E-2</v>
      </c>
    </row>
    <row r="54" spans="1:12" x14ac:dyDescent="0.2">
      <c r="A54" s="25">
        <v>52</v>
      </c>
      <c r="B54" s="22" t="s">
        <v>34</v>
      </c>
      <c r="C54" s="22" t="s">
        <v>21</v>
      </c>
      <c r="D54" s="22">
        <v>50</v>
      </c>
      <c r="E54" s="22">
        <v>187137</v>
      </c>
      <c r="F54" s="22" t="s">
        <v>13</v>
      </c>
      <c r="G54" s="22" t="s">
        <v>19</v>
      </c>
      <c r="H54" s="22">
        <v>32</v>
      </c>
      <c r="I54" s="22">
        <v>5.0000000000000001E-3</v>
      </c>
      <c r="J54" s="22">
        <v>2.7994073872225789E-3</v>
      </c>
      <c r="K54" s="22">
        <v>5.2909426260568902E-2</v>
      </c>
      <c r="L54" s="22">
        <v>4.0600339909396169E-2</v>
      </c>
    </row>
    <row r="55" spans="1:12" x14ac:dyDescent="0.2">
      <c r="A55" s="25">
        <v>53</v>
      </c>
      <c r="B55" s="22" t="s">
        <v>34</v>
      </c>
      <c r="C55" s="22" t="s">
        <v>22</v>
      </c>
      <c r="D55" s="22">
        <v>100</v>
      </c>
      <c r="E55" s="22">
        <v>187137</v>
      </c>
      <c r="F55" s="22" t="s">
        <v>32</v>
      </c>
      <c r="G55" s="22" t="s">
        <v>14</v>
      </c>
      <c r="H55" s="22">
        <v>32</v>
      </c>
      <c r="I55" s="22">
        <v>5.0000000000000001E-3</v>
      </c>
      <c r="J55" s="22">
        <v>3.529932505449911E-3</v>
      </c>
      <c r="K55" s="22">
        <v>5.9413235103383408E-2</v>
      </c>
      <c r="L55" s="22">
        <v>4.3521355231945079E-2</v>
      </c>
    </row>
    <row r="56" spans="1:12" x14ac:dyDescent="0.2">
      <c r="A56" s="25">
        <v>54</v>
      </c>
      <c r="B56" s="22" t="s">
        <v>34</v>
      </c>
      <c r="C56" s="22" t="s">
        <v>23</v>
      </c>
      <c r="D56" s="22">
        <v>200</v>
      </c>
      <c r="E56" s="22">
        <v>187137</v>
      </c>
      <c r="F56" s="22" t="s">
        <v>13</v>
      </c>
      <c r="G56" s="22" t="s">
        <v>19</v>
      </c>
      <c r="H56" s="22">
        <v>64</v>
      </c>
      <c r="I56" s="22">
        <v>5.0000000000000001E-3</v>
      </c>
      <c r="J56" s="22">
        <v>2.1222688309424972E-3</v>
      </c>
      <c r="K56" s="22">
        <v>4.6068089074135662E-2</v>
      </c>
      <c r="L56" s="22">
        <v>3.6199388605872039E-2</v>
      </c>
    </row>
    <row r="57" spans="1:12" x14ac:dyDescent="0.2">
      <c r="A57" s="25">
        <v>55</v>
      </c>
      <c r="B57" s="22" t="s">
        <v>34</v>
      </c>
      <c r="C57" s="22" t="s">
        <v>24</v>
      </c>
      <c r="D57" s="22">
        <v>200</v>
      </c>
      <c r="E57" s="22">
        <v>187137</v>
      </c>
      <c r="F57" s="22" t="s">
        <v>32</v>
      </c>
      <c r="G57" s="22" t="s">
        <v>14</v>
      </c>
      <c r="H57" s="22">
        <v>128</v>
      </c>
      <c r="I57" s="22">
        <v>5.0000000000000001E-4</v>
      </c>
      <c r="J57" s="22">
        <v>9.256857712201126E-4</v>
      </c>
      <c r="K57" s="22">
        <v>3.04250845721111E-2</v>
      </c>
      <c r="L57" s="22">
        <v>2.372796933622549E-2</v>
      </c>
    </row>
    <row r="58" spans="1:12" x14ac:dyDescent="0.2">
      <c r="A58" s="25">
        <v>56</v>
      </c>
      <c r="B58" s="22" t="s">
        <v>34</v>
      </c>
      <c r="C58" s="22" t="s">
        <v>25</v>
      </c>
      <c r="D58" s="22">
        <v>100</v>
      </c>
      <c r="E58" s="22">
        <v>187137</v>
      </c>
      <c r="F58" s="22" t="s">
        <v>32</v>
      </c>
      <c r="G58" s="22" t="s">
        <v>14</v>
      </c>
      <c r="H58" s="22">
        <v>32</v>
      </c>
      <c r="I58" s="22">
        <v>5.0000000000000001E-4</v>
      </c>
      <c r="J58" s="22">
        <v>1.065502343782194E-3</v>
      </c>
      <c r="K58" s="22">
        <v>3.2642033389208368E-2</v>
      </c>
      <c r="L58" s="22">
        <v>2.514976407778961E-2</v>
      </c>
    </row>
    <row r="59" spans="1:12" x14ac:dyDescent="0.2">
      <c r="A59" s="25">
        <v>57</v>
      </c>
      <c r="B59" s="22" t="s">
        <v>34</v>
      </c>
      <c r="C59" s="22" t="s">
        <v>26</v>
      </c>
      <c r="D59" s="22">
        <v>200</v>
      </c>
      <c r="E59" s="22">
        <v>187137</v>
      </c>
      <c r="F59" s="22" t="s">
        <v>32</v>
      </c>
      <c r="G59" s="22" t="s">
        <v>19</v>
      </c>
      <c r="H59" s="22">
        <v>32</v>
      </c>
      <c r="I59" s="22">
        <v>5.0000000000000001E-4</v>
      </c>
      <c r="J59" s="22">
        <v>2.3435572765545119E-3</v>
      </c>
      <c r="K59" s="22">
        <v>4.8410301347487097E-2</v>
      </c>
      <c r="L59" s="22">
        <v>3.7674319038836779E-2</v>
      </c>
    </row>
    <row r="60" spans="1:12" x14ac:dyDescent="0.2">
      <c r="A60" s="25">
        <v>58</v>
      </c>
      <c r="B60" s="22" t="s">
        <v>34</v>
      </c>
      <c r="C60" s="22" t="s">
        <v>27</v>
      </c>
      <c r="D60" s="22">
        <v>100</v>
      </c>
      <c r="E60" s="22">
        <v>187137</v>
      </c>
      <c r="F60" s="22" t="s">
        <v>32</v>
      </c>
      <c r="G60" s="22" t="s">
        <v>14</v>
      </c>
      <c r="H60" s="22">
        <v>32</v>
      </c>
      <c r="I60" s="22">
        <v>5.0000000000000001E-4</v>
      </c>
      <c r="J60" s="22">
        <v>2.6269902551919579E-3</v>
      </c>
      <c r="K60" s="22">
        <v>5.1254173051488772E-2</v>
      </c>
      <c r="L60" s="22">
        <v>3.4243313110557151E-2</v>
      </c>
    </row>
    <row r="61" spans="1:12" x14ac:dyDescent="0.2">
      <c r="A61" s="25">
        <v>59</v>
      </c>
      <c r="B61" s="22" t="s">
        <v>34</v>
      </c>
      <c r="C61" s="22" t="s">
        <v>28</v>
      </c>
      <c r="D61" s="22">
        <v>100</v>
      </c>
      <c r="E61" s="22">
        <v>187137</v>
      </c>
      <c r="F61" s="22" t="s">
        <v>32</v>
      </c>
      <c r="G61" s="22" t="s">
        <v>14</v>
      </c>
      <c r="H61" s="22">
        <v>32</v>
      </c>
      <c r="I61" s="22">
        <v>1E-3</v>
      </c>
      <c r="J61" s="22">
        <v>1.5217638117450501E-3</v>
      </c>
      <c r="K61" s="22">
        <v>3.9009791229190779E-2</v>
      </c>
      <c r="L61" s="22">
        <v>2.968842278007525E-2</v>
      </c>
    </row>
    <row r="62" spans="1:12" x14ac:dyDescent="0.2">
      <c r="A62" s="25">
        <v>60</v>
      </c>
      <c r="B62" s="22" t="s">
        <v>35</v>
      </c>
      <c r="C62" s="22" t="s">
        <v>12</v>
      </c>
      <c r="D62" s="22">
        <v>100</v>
      </c>
      <c r="E62" s="22">
        <v>45953</v>
      </c>
      <c r="F62" s="22" t="s">
        <v>32</v>
      </c>
      <c r="G62" s="22" t="s">
        <v>17</v>
      </c>
      <c r="H62" s="22">
        <v>32</v>
      </c>
      <c r="I62" s="22">
        <v>1E-3</v>
      </c>
      <c r="J62" s="22">
        <v>4.2714600930594086E-3</v>
      </c>
      <c r="K62" s="22">
        <v>6.5356408201946103E-2</v>
      </c>
      <c r="L62" s="22">
        <v>5.2284223067817631E-2</v>
      </c>
    </row>
    <row r="63" spans="1:12" x14ac:dyDescent="0.2">
      <c r="A63" s="25">
        <v>61</v>
      </c>
      <c r="B63" s="22" t="s">
        <v>35</v>
      </c>
      <c r="C63" s="22" t="s">
        <v>15</v>
      </c>
      <c r="D63" s="22">
        <v>200</v>
      </c>
      <c r="E63" s="22">
        <v>45953</v>
      </c>
      <c r="F63" s="22" t="s">
        <v>16</v>
      </c>
      <c r="G63" s="22" t="s">
        <v>14</v>
      </c>
      <c r="H63" s="22">
        <v>128</v>
      </c>
      <c r="I63" s="22">
        <v>5.0000000000000001E-3</v>
      </c>
      <c r="J63" s="22">
        <v>3.0136207231918799E-3</v>
      </c>
      <c r="K63" s="22">
        <v>5.4896454559396457E-2</v>
      </c>
      <c r="L63" s="22">
        <v>4.3444185338658077E-2</v>
      </c>
    </row>
    <row r="64" spans="1:12" x14ac:dyDescent="0.2">
      <c r="A64" s="25">
        <v>62</v>
      </c>
      <c r="B64" s="22" t="s">
        <v>35</v>
      </c>
      <c r="C64" s="22" t="s">
        <v>18</v>
      </c>
      <c r="D64" s="22">
        <v>100</v>
      </c>
      <c r="E64" s="22">
        <v>45953</v>
      </c>
      <c r="F64" s="22" t="s">
        <v>16</v>
      </c>
      <c r="G64" s="22" t="s">
        <v>14</v>
      </c>
      <c r="H64" s="22">
        <v>32</v>
      </c>
      <c r="I64" s="22">
        <v>5.0000000000000001E-3</v>
      </c>
      <c r="J64" s="22">
        <v>3.4721480195434701E-3</v>
      </c>
      <c r="K64" s="22">
        <v>5.8924935464907117E-2</v>
      </c>
      <c r="L64" s="22">
        <v>4.1207736773832188E-2</v>
      </c>
    </row>
    <row r="65" spans="1:12" x14ac:dyDescent="0.2">
      <c r="A65" s="25">
        <v>63</v>
      </c>
      <c r="B65" s="22" t="s">
        <v>35</v>
      </c>
      <c r="C65" s="22" t="s">
        <v>20</v>
      </c>
      <c r="D65" s="22">
        <v>200</v>
      </c>
      <c r="E65" s="22">
        <v>45953</v>
      </c>
      <c r="F65" s="22" t="s">
        <v>32</v>
      </c>
      <c r="G65" s="22" t="s">
        <v>14</v>
      </c>
      <c r="H65" s="22">
        <v>64</v>
      </c>
      <c r="I65" s="22">
        <v>1E-3</v>
      </c>
      <c r="J65" s="22">
        <v>2.3282943329431299E-3</v>
      </c>
      <c r="K65" s="22">
        <v>4.825240235411217E-2</v>
      </c>
      <c r="L65" s="22">
        <v>3.8213866022991858E-2</v>
      </c>
    </row>
    <row r="66" spans="1:12" x14ac:dyDescent="0.2">
      <c r="A66" s="25">
        <v>64</v>
      </c>
      <c r="B66" s="22" t="s">
        <v>35</v>
      </c>
      <c r="C66" s="22" t="s">
        <v>21</v>
      </c>
      <c r="D66" s="22">
        <v>200</v>
      </c>
      <c r="E66" s="22">
        <v>45953</v>
      </c>
      <c r="F66" s="22" t="s">
        <v>16</v>
      </c>
      <c r="G66" s="22" t="s">
        <v>14</v>
      </c>
      <c r="H66" s="22">
        <v>32</v>
      </c>
      <c r="I66" s="22">
        <v>5.0000000000000001E-4</v>
      </c>
      <c r="J66" s="22">
        <v>2.6835841609378131E-3</v>
      </c>
      <c r="K66" s="22">
        <v>5.1803321910257973E-2</v>
      </c>
      <c r="L66" s="22">
        <v>3.9162328378776881E-2</v>
      </c>
    </row>
    <row r="67" spans="1:12" x14ac:dyDescent="0.2">
      <c r="A67" s="25">
        <v>65</v>
      </c>
      <c r="B67" s="22" t="s">
        <v>35</v>
      </c>
      <c r="C67" s="22" t="s">
        <v>22</v>
      </c>
      <c r="D67" s="22">
        <v>200</v>
      </c>
      <c r="E67" s="22">
        <v>45953</v>
      </c>
      <c r="F67" s="22" t="s">
        <v>16</v>
      </c>
      <c r="G67" s="22" t="s">
        <v>14</v>
      </c>
      <c r="H67" s="22">
        <v>32</v>
      </c>
      <c r="I67" s="22">
        <v>1E-3</v>
      </c>
      <c r="J67" s="22">
        <v>2.5556537407410039E-3</v>
      </c>
      <c r="K67" s="22">
        <v>5.0553474071927083E-2</v>
      </c>
      <c r="L67" s="22">
        <v>3.7806658274003431E-2</v>
      </c>
    </row>
    <row r="68" spans="1:12" x14ac:dyDescent="0.2">
      <c r="A68" s="25">
        <v>66</v>
      </c>
      <c r="B68" s="22" t="s">
        <v>35</v>
      </c>
      <c r="C68" s="22" t="s">
        <v>23</v>
      </c>
      <c r="D68" s="22">
        <v>50</v>
      </c>
      <c r="E68" s="22">
        <v>45953</v>
      </c>
      <c r="F68" s="22" t="s">
        <v>32</v>
      </c>
      <c r="G68" s="22" t="s">
        <v>14</v>
      </c>
      <c r="H68" s="22">
        <v>32</v>
      </c>
      <c r="I68" s="22">
        <v>5.0000000000000001E-3</v>
      </c>
      <c r="J68" s="22">
        <v>1.7399040817602869E-3</v>
      </c>
      <c r="K68" s="22">
        <v>4.1712157481485983E-2</v>
      </c>
      <c r="L68" s="22">
        <v>3.2735544992742657E-2</v>
      </c>
    </row>
    <row r="69" spans="1:12" x14ac:dyDescent="0.2">
      <c r="A69" s="25">
        <v>67</v>
      </c>
      <c r="B69" s="22" t="s">
        <v>35</v>
      </c>
      <c r="C69" s="22" t="s">
        <v>24</v>
      </c>
      <c r="D69" s="22">
        <v>200</v>
      </c>
      <c r="E69" s="22">
        <v>45953</v>
      </c>
      <c r="F69" s="22" t="s">
        <v>16</v>
      </c>
      <c r="G69" s="22" t="s">
        <v>19</v>
      </c>
      <c r="H69" s="22">
        <v>32</v>
      </c>
      <c r="I69" s="22">
        <v>1E-3</v>
      </c>
      <c r="J69" s="22">
        <v>1.1089047852976481E-3</v>
      </c>
      <c r="K69" s="22">
        <v>3.3300222000726187E-2</v>
      </c>
      <c r="L69" s="22">
        <v>2.703231741970755E-2</v>
      </c>
    </row>
    <row r="70" spans="1:12" x14ac:dyDescent="0.2">
      <c r="A70" s="25">
        <v>68</v>
      </c>
      <c r="B70" s="22" t="s">
        <v>35</v>
      </c>
      <c r="C70" s="22" t="s">
        <v>25</v>
      </c>
      <c r="D70" s="22">
        <v>100</v>
      </c>
      <c r="E70" s="22">
        <v>45953</v>
      </c>
      <c r="F70" s="22" t="s">
        <v>16</v>
      </c>
      <c r="G70" s="22" t="s">
        <v>19</v>
      </c>
      <c r="H70" s="22">
        <v>32</v>
      </c>
      <c r="I70" s="22">
        <v>1E-3</v>
      </c>
      <c r="J70" s="22">
        <v>1.149534794017935E-3</v>
      </c>
      <c r="K70" s="22">
        <v>3.3904790133813471E-2</v>
      </c>
      <c r="L70" s="22">
        <v>2.6558119562329091E-2</v>
      </c>
    </row>
    <row r="71" spans="1:12" x14ac:dyDescent="0.2">
      <c r="A71" s="25">
        <v>69</v>
      </c>
      <c r="B71" s="22" t="s">
        <v>35</v>
      </c>
      <c r="C71" s="22" t="s">
        <v>26</v>
      </c>
      <c r="D71" s="22">
        <v>200</v>
      </c>
      <c r="E71" s="22">
        <v>45953</v>
      </c>
      <c r="F71" s="22" t="s">
        <v>16</v>
      </c>
      <c r="G71" s="22" t="s">
        <v>14</v>
      </c>
      <c r="H71" s="22">
        <v>32</v>
      </c>
      <c r="I71" s="22">
        <v>5.0000000000000001E-4</v>
      </c>
      <c r="J71" s="22">
        <v>2.2393503147508939E-3</v>
      </c>
      <c r="K71" s="22">
        <v>4.7321774213895378E-2</v>
      </c>
      <c r="L71" s="22">
        <v>3.4978844626115613E-2</v>
      </c>
    </row>
    <row r="72" spans="1:12" x14ac:dyDescent="0.2">
      <c r="A72" s="25">
        <v>70</v>
      </c>
      <c r="B72" s="22" t="s">
        <v>35</v>
      </c>
      <c r="C72" s="22" t="s">
        <v>27</v>
      </c>
      <c r="D72" s="22">
        <v>200</v>
      </c>
      <c r="E72" s="22">
        <v>45953</v>
      </c>
      <c r="F72" s="22" t="s">
        <v>32</v>
      </c>
      <c r="G72" s="22" t="s">
        <v>19</v>
      </c>
      <c r="H72" s="22">
        <v>32</v>
      </c>
      <c r="I72" s="22">
        <v>5.0000000000000001E-4</v>
      </c>
      <c r="J72" s="22">
        <v>2.6265733933344419E-3</v>
      </c>
      <c r="K72" s="22">
        <v>5.1250106276323391E-2</v>
      </c>
      <c r="L72" s="22">
        <v>3.42442381911797E-2</v>
      </c>
    </row>
    <row r="73" spans="1:12" x14ac:dyDescent="0.2">
      <c r="A73" s="25">
        <v>71</v>
      </c>
      <c r="B73" s="22" t="s">
        <v>35</v>
      </c>
      <c r="C73" s="22" t="s">
        <v>28</v>
      </c>
      <c r="D73" s="22">
        <v>200</v>
      </c>
      <c r="E73" s="22">
        <v>45953</v>
      </c>
      <c r="F73" s="22" t="s">
        <v>32</v>
      </c>
      <c r="G73" s="22" t="s">
        <v>19</v>
      </c>
      <c r="H73" s="22">
        <v>32</v>
      </c>
      <c r="I73" s="22">
        <v>1E-3</v>
      </c>
      <c r="J73" s="22">
        <v>1.3408392483726199E-3</v>
      </c>
      <c r="K73" s="22">
        <v>3.661747190034588E-2</v>
      </c>
      <c r="L73" s="22">
        <v>2.7575193293873691E-2</v>
      </c>
    </row>
    <row r="74" spans="1:12" x14ac:dyDescent="0.2">
      <c r="A74" s="25">
        <v>72</v>
      </c>
      <c r="B74" s="22" t="s">
        <v>36</v>
      </c>
      <c r="C74" s="22" t="s">
        <v>12</v>
      </c>
      <c r="D74" s="22">
        <v>100</v>
      </c>
      <c r="E74" s="22">
        <v>63626</v>
      </c>
      <c r="F74" s="22" t="s">
        <v>32</v>
      </c>
      <c r="G74" s="22" t="s">
        <v>14</v>
      </c>
      <c r="H74" s="22">
        <v>64</v>
      </c>
      <c r="I74" s="22">
        <v>5.0000000000000001E-3</v>
      </c>
      <c r="J74" s="22">
        <v>4.005142369004097E-3</v>
      </c>
      <c r="K74" s="22">
        <v>6.3286194142198951E-2</v>
      </c>
      <c r="L74" s="22">
        <v>4.9638736579461322E-2</v>
      </c>
    </row>
    <row r="75" spans="1:12" x14ac:dyDescent="0.2">
      <c r="A75" s="25">
        <v>73</v>
      </c>
      <c r="B75" s="22" t="s">
        <v>36</v>
      </c>
      <c r="C75" s="22" t="s">
        <v>15</v>
      </c>
      <c r="D75" s="22">
        <v>200</v>
      </c>
      <c r="E75" s="22">
        <v>111451</v>
      </c>
      <c r="F75" s="22" t="s">
        <v>32</v>
      </c>
      <c r="G75" s="22" t="s">
        <v>14</v>
      </c>
      <c r="H75" s="22">
        <v>64</v>
      </c>
      <c r="I75" s="22">
        <v>5.0000000000000001E-3</v>
      </c>
      <c r="J75" s="22">
        <v>3.4582119786264621E-3</v>
      </c>
      <c r="K75" s="22">
        <v>5.880656407771552E-2</v>
      </c>
      <c r="L75" s="22">
        <v>4.7291682362935038E-2</v>
      </c>
    </row>
    <row r="76" spans="1:12" x14ac:dyDescent="0.2">
      <c r="A76" s="25">
        <v>74</v>
      </c>
      <c r="B76" s="22" t="s">
        <v>36</v>
      </c>
      <c r="C76" s="22" t="s">
        <v>18</v>
      </c>
      <c r="D76" s="22">
        <v>200</v>
      </c>
      <c r="E76" s="22">
        <v>58351</v>
      </c>
      <c r="F76" s="22" t="s">
        <v>32</v>
      </c>
      <c r="G76" s="22" t="s">
        <v>19</v>
      </c>
      <c r="H76" s="22">
        <v>32</v>
      </c>
      <c r="I76" s="22">
        <v>5.0000000000000001E-4</v>
      </c>
      <c r="J76" s="22">
        <v>3.5603106547257438E-3</v>
      </c>
      <c r="K76" s="22">
        <v>5.9668338796431603E-2</v>
      </c>
      <c r="L76" s="22">
        <v>4.2176695308726669E-2</v>
      </c>
    </row>
    <row r="77" spans="1:12" x14ac:dyDescent="0.2">
      <c r="A77" s="25">
        <v>75</v>
      </c>
      <c r="B77" s="22" t="s">
        <v>36</v>
      </c>
      <c r="C77" s="22" t="s">
        <v>20</v>
      </c>
      <c r="D77" s="22">
        <v>50</v>
      </c>
      <c r="E77" s="22">
        <v>63626</v>
      </c>
      <c r="F77" s="22" t="s">
        <v>32</v>
      </c>
      <c r="G77" s="22" t="s">
        <v>14</v>
      </c>
      <c r="H77" s="22">
        <v>32</v>
      </c>
      <c r="I77" s="22">
        <v>5.0000000000000001E-3</v>
      </c>
      <c r="J77" s="22">
        <v>3.0256701816002369E-3</v>
      </c>
      <c r="K77" s="22">
        <v>5.5006092222591459E-2</v>
      </c>
      <c r="L77" s="22">
        <v>4.3351974837013807E-2</v>
      </c>
    </row>
    <row r="78" spans="1:12" x14ac:dyDescent="0.2">
      <c r="A78" s="25">
        <v>76</v>
      </c>
      <c r="B78" s="22" t="s">
        <v>36</v>
      </c>
      <c r="C78" s="22" t="s">
        <v>21</v>
      </c>
      <c r="D78" s="22">
        <v>100</v>
      </c>
      <c r="E78" s="22">
        <v>231701</v>
      </c>
      <c r="F78" s="22" t="s">
        <v>32</v>
      </c>
      <c r="G78" s="22" t="s">
        <v>14</v>
      </c>
      <c r="H78" s="22">
        <v>64</v>
      </c>
      <c r="I78" s="22">
        <v>5.0000000000000001E-3</v>
      </c>
      <c r="J78" s="22">
        <v>3.6733820845244419E-3</v>
      </c>
      <c r="K78" s="22">
        <v>6.0608432453945232E-2</v>
      </c>
      <c r="L78" s="22">
        <v>4.6790069292618253E-2</v>
      </c>
    </row>
    <row r="79" spans="1:12" x14ac:dyDescent="0.2">
      <c r="A79" s="25">
        <v>77</v>
      </c>
      <c r="B79" s="22" t="s">
        <v>36</v>
      </c>
      <c r="C79" s="22" t="s">
        <v>22</v>
      </c>
      <c r="D79" s="22">
        <v>100</v>
      </c>
      <c r="E79" s="22">
        <v>282101</v>
      </c>
      <c r="F79" s="22" t="s">
        <v>32</v>
      </c>
      <c r="G79" s="22" t="s">
        <v>19</v>
      </c>
      <c r="H79" s="22">
        <v>32</v>
      </c>
      <c r="I79" s="22">
        <v>5.0000000000000001E-3</v>
      </c>
      <c r="J79" s="22">
        <v>2.516012991333241E-3</v>
      </c>
      <c r="K79" s="22">
        <v>5.0159874315365269E-2</v>
      </c>
      <c r="L79" s="22">
        <v>3.6615277499628257E-2</v>
      </c>
    </row>
    <row r="80" spans="1:12" x14ac:dyDescent="0.2">
      <c r="A80" s="25">
        <v>78</v>
      </c>
      <c r="B80" s="22" t="s">
        <v>36</v>
      </c>
      <c r="C80" s="22" t="s">
        <v>23</v>
      </c>
      <c r="D80" s="22">
        <v>200</v>
      </c>
      <c r="E80" s="22">
        <v>71051</v>
      </c>
      <c r="F80" s="22" t="s">
        <v>32</v>
      </c>
      <c r="G80" s="22" t="s">
        <v>17</v>
      </c>
      <c r="H80" s="22">
        <v>32</v>
      </c>
      <c r="I80" s="22">
        <v>5.0000000000000001E-4</v>
      </c>
      <c r="J80" s="22">
        <v>2.1283900220421038E-3</v>
      </c>
      <c r="K80" s="22">
        <v>4.6134477585013413E-2</v>
      </c>
      <c r="L80" s="22">
        <v>3.6907656489692478E-2</v>
      </c>
    </row>
    <row r="81" spans="1:12" x14ac:dyDescent="0.2">
      <c r="A81" s="25">
        <v>79</v>
      </c>
      <c r="B81" s="22" t="s">
        <v>36</v>
      </c>
      <c r="C81" s="22" t="s">
        <v>24</v>
      </c>
      <c r="D81" s="22">
        <v>200</v>
      </c>
      <c r="E81" s="22">
        <v>63626</v>
      </c>
      <c r="F81" s="22" t="s">
        <v>32</v>
      </c>
      <c r="G81" s="22" t="s">
        <v>17</v>
      </c>
      <c r="H81" s="22">
        <v>64</v>
      </c>
      <c r="I81" s="22">
        <v>1E-3</v>
      </c>
      <c r="J81" s="22">
        <v>1.273228940546896E-3</v>
      </c>
      <c r="K81" s="22">
        <v>3.5682333731790798E-2</v>
      </c>
      <c r="L81" s="22">
        <v>2.8714023827252539E-2</v>
      </c>
    </row>
    <row r="82" spans="1:12" x14ac:dyDescent="0.2">
      <c r="A82" s="25">
        <v>80</v>
      </c>
      <c r="B82" s="22" t="s">
        <v>36</v>
      </c>
      <c r="C82" s="22" t="s">
        <v>25</v>
      </c>
      <c r="D82" s="22">
        <v>200</v>
      </c>
      <c r="E82" s="22">
        <v>18026</v>
      </c>
      <c r="F82" s="22" t="s">
        <v>32</v>
      </c>
      <c r="G82" s="22" t="s">
        <v>19</v>
      </c>
      <c r="H82" s="22">
        <v>32</v>
      </c>
      <c r="I82" s="22">
        <v>1E-3</v>
      </c>
      <c r="J82" s="22">
        <v>1.199304649717023E-3</v>
      </c>
      <c r="K82" s="22">
        <v>3.4630978180193277E-2</v>
      </c>
      <c r="L82" s="22">
        <v>2.6205829240734922E-2</v>
      </c>
    </row>
    <row r="83" spans="1:12" x14ac:dyDescent="0.2">
      <c r="A83" s="25">
        <v>81</v>
      </c>
      <c r="B83" s="22" t="s">
        <v>36</v>
      </c>
      <c r="C83" s="22" t="s">
        <v>26</v>
      </c>
      <c r="D83" s="22">
        <v>200</v>
      </c>
      <c r="E83" s="22">
        <v>282101</v>
      </c>
      <c r="F83" s="22" t="s">
        <v>32</v>
      </c>
      <c r="G83" s="22" t="s">
        <v>14</v>
      </c>
      <c r="H83" s="22">
        <v>32</v>
      </c>
      <c r="I83" s="22">
        <v>1E-3</v>
      </c>
      <c r="J83" s="22">
        <v>3.32435555126465E-3</v>
      </c>
      <c r="K83" s="22">
        <v>5.7657224623325828E-2</v>
      </c>
      <c r="L83" s="22">
        <v>4.2733232439813133E-2</v>
      </c>
    </row>
    <row r="84" spans="1:12" x14ac:dyDescent="0.2">
      <c r="A84" s="25">
        <v>82</v>
      </c>
      <c r="B84" s="22" t="s">
        <v>36</v>
      </c>
      <c r="C84" s="22" t="s">
        <v>27</v>
      </c>
      <c r="D84" s="22">
        <v>200</v>
      </c>
      <c r="E84" s="22">
        <v>111451</v>
      </c>
      <c r="F84" s="22" t="s">
        <v>32</v>
      </c>
      <c r="G84" s="22" t="s">
        <v>19</v>
      </c>
      <c r="H84" s="22">
        <v>128</v>
      </c>
      <c r="I84" s="22">
        <v>5.0000000000000001E-3</v>
      </c>
      <c r="J84" s="22">
        <v>3.403697682495477E-3</v>
      </c>
      <c r="K84" s="22">
        <v>5.8341217698086117E-2</v>
      </c>
      <c r="L84" s="22">
        <v>4.1219158417809099E-2</v>
      </c>
    </row>
    <row r="85" spans="1:12" x14ac:dyDescent="0.2">
      <c r="A85" s="25">
        <v>83</v>
      </c>
      <c r="B85" s="22" t="s">
        <v>36</v>
      </c>
      <c r="C85" s="22" t="s">
        <v>28</v>
      </c>
      <c r="D85" s="22">
        <v>100</v>
      </c>
      <c r="E85" s="22">
        <v>111451</v>
      </c>
      <c r="F85" s="22" t="s">
        <v>32</v>
      </c>
      <c r="G85" s="22" t="s">
        <v>14</v>
      </c>
      <c r="H85" s="22">
        <v>32</v>
      </c>
      <c r="I85" s="22">
        <v>5.0000000000000001E-3</v>
      </c>
      <c r="J85" s="22">
        <v>1.718335809231049E-3</v>
      </c>
      <c r="K85" s="22">
        <v>4.1452814249831688E-2</v>
      </c>
      <c r="L85" s="22">
        <v>3.1567100795821479E-2</v>
      </c>
    </row>
    <row r="86" spans="1:12" x14ac:dyDescent="0.2">
      <c r="A86" s="25">
        <v>84</v>
      </c>
      <c r="B86" s="22" t="s">
        <v>37</v>
      </c>
      <c r="C86" s="22" t="s">
        <v>12</v>
      </c>
      <c r="D86" s="22">
        <v>200</v>
      </c>
      <c r="E86" s="22">
        <v>247937</v>
      </c>
      <c r="F86" s="22" t="s">
        <v>32</v>
      </c>
      <c r="G86" s="22" t="s">
        <v>19</v>
      </c>
      <c r="H86" s="22">
        <v>64</v>
      </c>
      <c r="I86" s="22">
        <v>1E-3</v>
      </c>
      <c r="J86" s="22">
        <v>4.4571896034913518E-3</v>
      </c>
      <c r="K86" s="22">
        <v>6.6762186928615158E-2</v>
      </c>
      <c r="L86" s="22">
        <v>5.275795933147482E-2</v>
      </c>
    </row>
    <row r="87" spans="1:12" x14ac:dyDescent="0.2">
      <c r="A87" s="25">
        <v>85</v>
      </c>
      <c r="B87" s="22" t="s">
        <v>37</v>
      </c>
      <c r="C87" s="22" t="s">
        <v>15</v>
      </c>
      <c r="D87" s="22">
        <v>100</v>
      </c>
      <c r="E87" s="22">
        <v>247937</v>
      </c>
      <c r="F87" s="22" t="s">
        <v>32</v>
      </c>
      <c r="G87" s="22" t="s">
        <v>14</v>
      </c>
      <c r="H87" s="22">
        <v>32</v>
      </c>
      <c r="I87" s="22">
        <v>5.0000000000000001E-3</v>
      </c>
      <c r="J87" s="22">
        <v>3.0002558282964682E-3</v>
      </c>
      <c r="K87" s="22">
        <v>5.4774591082877723E-2</v>
      </c>
      <c r="L87" s="22">
        <v>4.2771038774956693E-2</v>
      </c>
    </row>
    <row r="88" spans="1:12" x14ac:dyDescent="0.2">
      <c r="A88" s="25">
        <v>86</v>
      </c>
      <c r="B88" s="22" t="s">
        <v>37</v>
      </c>
      <c r="C88" s="22" t="s">
        <v>18</v>
      </c>
      <c r="D88" s="22">
        <v>200</v>
      </c>
      <c r="E88" s="22">
        <v>247937</v>
      </c>
      <c r="F88" s="22" t="s">
        <v>32</v>
      </c>
      <c r="G88" s="22" t="s">
        <v>19</v>
      </c>
      <c r="H88" s="22">
        <v>32</v>
      </c>
      <c r="I88" s="22">
        <v>5.0000000000000001E-3</v>
      </c>
      <c r="J88" s="22">
        <v>3.585471327936927E-3</v>
      </c>
      <c r="K88" s="22">
        <v>5.9878805331577273E-2</v>
      </c>
      <c r="L88" s="22">
        <v>4.265637508592568E-2</v>
      </c>
    </row>
    <row r="89" spans="1:12" x14ac:dyDescent="0.2">
      <c r="A89" s="25">
        <v>87</v>
      </c>
      <c r="B89" s="22" t="s">
        <v>37</v>
      </c>
      <c r="C89" s="22" t="s">
        <v>20</v>
      </c>
      <c r="D89" s="22">
        <v>100</v>
      </c>
      <c r="E89" s="22">
        <v>247937</v>
      </c>
      <c r="F89" s="22" t="s">
        <v>32</v>
      </c>
      <c r="G89" s="22" t="s">
        <v>19</v>
      </c>
      <c r="H89" s="22">
        <v>64</v>
      </c>
      <c r="I89" s="22">
        <v>5.0000000000000001E-3</v>
      </c>
      <c r="J89" s="22">
        <v>2.7361812795599419E-3</v>
      </c>
      <c r="K89" s="22">
        <v>5.2308520143088948E-2</v>
      </c>
      <c r="L89" s="22">
        <v>4.0902671495967033E-2</v>
      </c>
    </row>
    <row r="90" spans="1:12" x14ac:dyDescent="0.2">
      <c r="A90" s="25">
        <v>88</v>
      </c>
      <c r="B90" s="22" t="s">
        <v>37</v>
      </c>
      <c r="C90" s="22" t="s">
        <v>21</v>
      </c>
      <c r="D90" s="22">
        <v>100</v>
      </c>
      <c r="E90" s="22">
        <v>247937</v>
      </c>
      <c r="F90" s="22" t="s">
        <v>32</v>
      </c>
      <c r="G90" s="22" t="s">
        <v>14</v>
      </c>
      <c r="H90" s="22">
        <v>32</v>
      </c>
      <c r="I90" s="22">
        <v>1E-3</v>
      </c>
      <c r="J90" s="22">
        <v>2.9822991951384071E-3</v>
      </c>
      <c r="K90" s="22">
        <v>5.4610431193485437E-2</v>
      </c>
      <c r="L90" s="22">
        <v>4.2022471848167667E-2</v>
      </c>
    </row>
    <row r="91" spans="1:12" x14ac:dyDescent="0.2">
      <c r="A91" s="25">
        <v>89</v>
      </c>
      <c r="B91" s="22" t="s">
        <v>37</v>
      </c>
      <c r="C91" s="22" t="s">
        <v>22</v>
      </c>
      <c r="D91" s="22">
        <v>100</v>
      </c>
      <c r="E91" s="22">
        <v>247937</v>
      </c>
      <c r="F91" s="22" t="s">
        <v>32</v>
      </c>
      <c r="G91" s="22" t="s">
        <v>19</v>
      </c>
      <c r="H91" s="22">
        <v>32</v>
      </c>
      <c r="I91" s="22">
        <v>5.0000000000000001E-4</v>
      </c>
      <c r="J91" s="22">
        <v>3.4199335656263799E-3</v>
      </c>
      <c r="K91" s="22">
        <v>5.8480198064185633E-2</v>
      </c>
      <c r="L91" s="22">
        <v>4.4442556666527272E-2</v>
      </c>
    </row>
    <row r="92" spans="1:12" x14ac:dyDescent="0.2">
      <c r="A92" s="25">
        <v>90</v>
      </c>
      <c r="B92" s="22" t="s">
        <v>37</v>
      </c>
      <c r="C92" s="22" t="s">
        <v>23</v>
      </c>
      <c r="D92" s="22">
        <v>200</v>
      </c>
      <c r="E92" s="22">
        <v>247937</v>
      </c>
      <c r="F92" s="22" t="s">
        <v>32</v>
      </c>
      <c r="G92" s="22" t="s">
        <v>19</v>
      </c>
      <c r="H92" s="22">
        <v>128</v>
      </c>
      <c r="I92" s="22">
        <v>5.0000000000000001E-3</v>
      </c>
      <c r="J92" s="22">
        <v>1.806356123837817E-3</v>
      </c>
      <c r="K92" s="22">
        <v>4.2501248497400827E-2</v>
      </c>
      <c r="L92" s="22">
        <v>3.3712349282929432E-2</v>
      </c>
    </row>
    <row r="93" spans="1:12" x14ac:dyDescent="0.2">
      <c r="A93" s="25">
        <v>91</v>
      </c>
      <c r="B93" s="22" t="s">
        <v>37</v>
      </c>
      <c r="C93" s="22" t="s">
        <v>24</v>
      </c>
      <c r="D93" s="22">
        <v>200</v>
      </c>
      <c r="E93" s="22">
        <v>247937</v>
      </c>
      <c r="F93" s="22" t="s">
        <v>32</v>
      </c>
      <c r="G93" s="22" t="s">
        <v>19</v>
      </c>
      <c r="H93" s="22">
        <v>32</v>
      </c>
      <c r="I93" s="22">
        <v>1E-3</v>
      </c>
      <c r="J93" s="22">
        <v>1.06889291904053E-3</v>
      </c>
      <c r="K93" s="22">
        <v>3.2693927861921539E-2</v>
      </c>
      <c r="L93" s="22">
        <v>2.5643554973568849E-2</v>
      </c>
    </row>
    <row r="94" spans="1:12" x14ac:dyDescent="0.2">
      <c r="A94" s="25">
        <v>92</v>
      </c>
      <c r="B94" s="22" t="s">
        <v>37</v>
      </c>
      <c r="C94" s="22" t="s">
        <v>25</v>
      </c>
      <c r="D94" s="22">
        <v>100</v>
      </c>
      <c r="E94" s="22">
        <v>247937</v>
      </c>
      <c r="F94" s="22" t="s">
        <v>32</v>
      </c>
      <c r="G94" s="22" t="s">
        <v>14</v>
      </c>
      <c r="H94" s="22">
        <v>32</v>
      </c>
      <c r="I94" s="22">
        <v>5.0000000000000001E-4</v>
      </c>
      <c r="J94" s="22">
        <v>1.5626339599068E-3</v>
      </c>
      <c r="K94" s="22">
        <v>3.9530165189470189E-2</v>
      </c>
      <c r="L94" s="22">
        <v>3.0144286570945571E-2</v>
      </c>
    </row>
    <row r="95" spans="1:12" x14ac:dyDescent="0.2">
      <c r="A95" s="25">
        <v>93</v>
      </c>
      <c r="B95" s="22" t="s">
        <v>37</v>
      </c>
      <c r="C95" s="22" t="s">
        <v>26</v>
      </c>
      <c r="D95" s="22">
        <v>200</v>
      </c>
      <c r="E95" s="22">
        <v>247937</v>
      </c>
      <c r="F95" s="22" t="s">
        <v>32</v>
      </c>
      <c r="G95" s="22" t="s">
        <v>14</v>
      </c>
      <c r="H95" s="22">
        <v>32</v>
      </c>
      <c r="I95" s="22">
        <v>5.0000000000000001E-3</v>
      </c>
      <c r="J95" s="22">
        <v>2.6836665990517729E-3</v>
      </c>
      <c r="K95" s="22">
        <v>5.1804117587811227E-2</v>
      </c>
      <c r="L95" s="22">
        <v>4.1260765977850347E-2</v>
      </c>
    </row>
    <row r="96" spans="1:12" x14ac:dyDescent="0.2">
      <c r="A96" s="25">
        <v>94</v>
      </c>
      <c r="B96" s="22" t="s">
        <v>37</v>
      </c>
      <c r="C96" s="22" t="s">
        <v>27</v>
      </c>
      <c r="D96" s="22">
        <v>100</v>
      </c>
      <c r="E96" s="22">
        <v>247937</v>
      </c>
      <c r="F96" s="22" t="s">
        <v>32</v>
      </c>
      <c r="G96" s="22" t="s">
        <v>19</v>
      </c>
      <c r="H96" s="22">
        <v>32</v>
      </c>
      <c r="I96" s="22">
        <v>5.0000000000000001E-3</v>
      </c>
      <c r="J96" s="22">
        <v>2.8739302202486542E-3</v>
      </c>
      <c r="K96" s="22">
        <v>5.3609049798039272E-2</v>
      </c>
      <c r="L96" s="22">
        <v>3.7039037601291333E-2</v>
      </c>
    </row>
    <row r="97" spans="1:12" x14ac:dyDescent="0.2">
      <c r="A97" s="25">
        <v>95</v>
      </c>
      <c r="B97" s="22" t="s">
        <v>37</v>
      </c>
      <c r="C97" s="22" t="s">
        <v>28</v>
      </c>
      <c r="D97" s="22">
        <v>50</v>
      </c>
      <c r="E97" s="22">
        <v>247937</v>
      </c>
      <c r="F97" s="22" t="s">
        <v>32</v>
      </c>
      <c r="G97" s="22" t="s">
        <v>17</v>
      </c>
      <c r="H97" s="22">
        <v>32</v>
      </c>
      <c r="I97" s="22">
        <v>5.0000000000000001E-4</v>
      </c>
      <c r="J97" s="22">
        <v>5.0394886475400927E-3</v>
      </c>
      <c r="K97" s="22">
        <v>7.0989355874948548E-2</v>
      </c>
      <c r="L97" s="22">
        <v>5.7601134010345237E-2</v>
      </c>
    </row>
    <row r="98" spans="1:12" x14ac:dyDescent="0.2">
      <c r="A98" s="25">
        <v>96</v>
      </c>
      <c r="B98" s="22" t="s">
        <v>38</v>
      </c>
      <c r="C98" s="22" t="s">
        <v>12</v>
      </c>
      <c r="D98" s="22">
        <v>100</v>
      </c>
      <c r="E98" s="22">
        <v>41921</v>
      </c>
      <c r="F98" s="22" t="s">
        <v>16</v>
      </c>
      <c r="G98" s="22" t="s">
        <v>14</v>
      </c>
      <c r="H98" s="22">
        <v>32</v>
      </c>
      <c r="I98" s="22">
        <v>1E-3</v>
      </c>
      <c r="J98" s="22">
        <v>3.6189189145845319E-3</v>
      </c>
      <c r="K98" s="22">
        <v>6.0157451031310587E-2</v>
      </c>
      <c r="L98" s="22">
        <v>4.7400128847250478E-2</v>
      </c>
    </row>
    <row r="99" spans="1:12" x14ac:dyDescent="0.2">
      <c r="A99" s="25">
        <v>97</v>
      </c>
      <c r="B99" s="22" t="s">
        <v>38</v>
      </c>
      <c r="C99" s="22" t="s">
        <v>15</v>
      </c>
      <c r="D99" s="22">
        <v>200</v>
      </c>
      <c r="E99" s="22">
        <v>41921</v>
      </c>
      <c r="F99" s="22" t="s">
        <v>16</v>
      </c>
      <c r="G99" s="22" t="s">
        <v>14</v>
      </c>
      <c r="H99" s="22">
        <v>64</v>
      </c>
      <c r="I99" s="22">
        <v>5.0000000000000001E-3</v>
      </c>
      <c r="J99" s="22">
        <v>3.0875997357451639E-3</v>
      </c>
      <c r="K99" s="22">
        <v>5.5566174384648469E-2</v>
      </c>
      <c r="L99" s="22">
        <v>4.320771363238244E-2</v>
      </c>
    </row>
    <row r="100" spans="1:12" x14ac:dyDescent="0.2">
      <c r="A100" s="25">
        <v>98</v>
      </c>
      <c r="B100" s="22" t="s">
        <v>38</v>
      </c>
      <c r="C100" s="22" t="s">
        <v>18</v>
      </c>
      <c r="D100" s="22">
        <v>100</v>
      </c>
      <c r="E100" s="22">
        <v>41921</v>
      </c>
      <c r="F100" s="22" t="s">
        <v>32</v>
      </c>
      <c r="G100" s="22" t="s">
        <v>19</v>
      </c>
      <c r="H100" s="22">
        <v>32</v>
      </c>
      <c r="I100" s="22">
        <v>5.0000000000000001E-3</v>
      </c>
      <c r="J100" s="22">
        <v>3.4165740099121309E-3</v>
      </c>
      <c r="K100" s="22">
        <v>5.8451467132246818E-2</v>
      </c>
      <c r="L100" s="22">
        <v>4.1209567070981848E-2</v>
      </c>
    </row>
    <row r="101" spans="1:12" x14ac:dyDescent="0.2">
      <c r="A101" s="25">
        <v>99</v>
      </c>
      <c r="B101" s="22" t="s">
        <v>38</v>
      </c>
      <c r="C101" s="22" t="s">
        <v>20</v>
      </c>
      <c r="D101" s="22">
        <v>50</v>
      </c>
      <c r="E101" s="22">
        <v>41921</v>
      </c>
      <c r="F101" s="22" t="s">
        <v>32</v>
      </c>
      <c r="G101" s="22" t="s">
        <v>14</v>
      </c>
      <c r="H101" s="22">
        <v>32</v>
      </c>
      <c r="I101" s="22">
        <v>5.0000000000000001E-3</v>
      </c>
      <c r="J101" s="22">
        <v>2.069774342010177E-3</v>
      </c>
      <c r="K101" s="22">
        <v>4.54947726888505E-2</v>
      </c>
      <c r="L101" s="22">
        <v>3.556056748013809E-2</v>
      </c>
    </row>
    <row r="102" spans="1:12" x14ac:dyDescent="0.2">
      <c r="A102" s="25">
        <v>100</v>
      </c>
      <c r="B102" s="22" t="s">
        <v>38</v>
      </c>
      <c r="C102" s="22" t="s">
        <v>21</v>
      </c>
      <c r="D102" s="22">
        <v>200</v>
      </c>
      <c r="E102" s="22">
        <v>41921</v>
      </c>
      <c r="F102" s="22" t="s">
        <v>16</v>
      </c>
      <c r="G102" s="22" t="s">
        <v>19</v>
      </c>
      <c r="H102" s="22">
        <v>32</v>
      </c>
      <c r="I102" s="22">
        <v>5.0000000000000001E-4</v>
      </c>
      <c r="J102" s="22">
        <v>2.661716475342208E-3</v>
      </c>
      <c r="K102" s="22">
        <v>5.1591825663977117E-2</v>
      </c>
      <c r="L102" s="22">
        <v>3.9449391954454661E-2</v>
      </c>
    </row>
    <row r="103" spans="1:12" x14ac:dyDescent="0.2">
      <c r="A103" s="25">
        <v>101</v>
      </c>
      <c r="B103" s="22" t="s">
        <v>38</v>
      </c>
      <c r="C103" s="22" t="s">
        <v>22</v>
      </c>
      <c r="D103" s="22">
        <v>200</v>
      </c>
      <c r="E103" s="22">
        <v>41921</v>
      </c>
      <c r="F103" s="22" t="s">
        <v>32</v>
      </c>
      <c r="G103" s="22" t="s">
        <v>19</v>
      </c>
      <c r="H103" s="22">
        <v>32</v>
      </c>
      <c r="I103" s="22">
        <v>1E-3</v>
      </c>
      <c r="J103" s="22">
        <v>2.553040819930073E-3</v>
      </c>
      <c r="K103" s="22">
        <v>5.0527624325017242E-2</v>
      </c>
      <c r="L103" s="22">
        <v>3.7498734051659523E-2</v>
      </c>
    </row>
    <row r="104" spans="1:12" x14ac:dyDescent="0.2">
      <c r="A104" s="25">
        <v>102</v>
      </c>
      <c r="B104" s="22" t="s">
        <v>38</v>
      </c>
      <c r="C104" s="22" t="s">
        <v>23</v>
      </c>
      <c r="D104" s="22">
        <v>200</v>
      </c>
      <c r="E104" s="22">
        <v>41921</v>
      </c>
      <c r="F104" s="22" t="s">
        <v>16</v>
      </c>
      <c r="G104" s="22" t="s">
        <v>14</v>
      </c>
      <c r="H104" s="22">
        <v>32</v>
      </c>
      <c r="I104" s="22">
        <v>5.0000000000000001E-3</v>
      </c>
      <c r="J104" s="22">
        <v>1.9410828788047759E-3</v>
      </c>
      <c r="K104" s="22">
        <v>4.40577221245581E-2</v>
      </c>
      <c r="L104" s="22">
        <v>3.4390171996278231E-2</v>
      </c>
    </row>
    <row r="105" spans="1:12" x14ac:dyDescent="0.2">
      <c r="A105" s="25">
        <v>103</v>
      </c>
      <c r="B105" s="22" t="s">
        <v>38</v>
      </c>
      <c r="C105" s="22" t="s">
        <v>24</v>
      </c>
      <c r="D105" s="22">
        <v>200</v>
      </c>
      <c r="E105" s="22">
        <v>41921</v>
      </c>
      <c r="F105" s="22" t="s">
        <v>32</v>
      </c>
      <c r="G105" s="22" t="s">
        <v>17</v>
      </c>
      <c r="H105" s="22">
        <v>32</v>
      </c>
      <c r="I105" s="22">
        <v>1E-3</v>
      </c>
      <c r="J105" s="22">
        <v>1.0705954105865549E-3</v>
      </c>
      <c r="K105" s="22">
        <v>3.2719954318222312E-2</v>
      </c>
      <c r="L105" s="22">
        <v>2.5267488171893761E-2</v>
      </c>
    </row>
    <row r="106" spans="1:12" x14ac:dyDescent="0.2">
      <c r="A106" s="25">
        <v>104</v>
      </c>
      <c r="B106" s="22" t="s">
        <v>38</v>
      </c>
      <c r="C106" s="22" t="s">
        <v>25</v>
      </c>
      <c r="D106" s="22">
        <v>200</v>
      </c>
      <c r="E106" s="22">
        <v>41921</v>
      </c>
      <c r="F106" s="22" t="s">
        <v>32</v>
      </c>
      <c r="G106" s="22" t="s">
        <v>14</v>
      </c>
      <c r="H106" s="22">
        <v>32</v>
      </c>
      <c r="I106" s="22">
        <v>1E-3</v>
      </c>
      <c r="J106" s="22">
        <v>1.0560561399267879E-3</v>
      </c>
      <c r="K106" s="22">
        <v>3.2497017400475198E-2</v>
      </c>
      <c r="L106" s="22">
        <v>2.479593510581507E-2</v>
      </c>
    </row>
    <row r="107" spans="1:12" x14ac:dyDescent="0.2">
      <c r="A107" s="25">
        <v>105</v>
      </c>
      <c r="B107" s="22" t="s">
        <v>38</v>
      </c>
      <c r="C107" s="22" t="s">
        <v>26</v>
      </c>
      <c r="D107" s="22">
        <v>200</v>
      </c>
      <c r="E107" s="22">
        <v>41921</v>
      </c>
      <c r="F107" s="22" t="s">
        <v>32</v>
      </c>
      <c r="G107" s="22" t="s">
        <v>14</v>
      </c>
      <c r="H107" s="22">
        <v>32</v>
      </c>
      <c r="I107" s="22">
        <v>1E-3</v>
      </c>
      <c r="J107" s="22">
        <v>2.5234936796652702E-3</v>
      </c>
      <c r="K107" s="22">
        <v>5.0234387422016698E-2</v>
      </c>
      <c r="L107" s="22">
        <v>3.7114801249100819E-2</v>
      </c>
    </row>
    <row r="108" spans="1:12" x14ac:dyDescent="0.2">
      <c r="A108" s="25">
        <v>106</v>
      </c>
      <c r="B108" s="22" t="s">
        <v>38</v>
      </c>
      <c r="C108" s="22" t="s">
        <v>27</v>
      </c>
      <c r="D108" s="22">
        <v>100</v>
      </c>
      <c r="E108" s="22">
        <v>41921</v>
      </c>
      <c r="F108" s="22" t="s">
        <v>16</v>
      </c>
      <c r="G108" s="22" t="s">
        <v>19</v>
      </c>
      <c r="H108" s="22">
        <v>32</v>
      </c>
      <c r="I108" s="22">
        <v>1E-3</v>
      </c>
      <c r="J108" s="22">
        <v>3.052624257719321E-3</v>
      </c>
      <c r="K108" s="22">
        <v>5.5250558890560748E-2</v>
      </c>
      <c r="L108" s="22">
        <v>3.952079682056793E-2</v>
      </c>
    </row>
    <row r="109" spans="1:12" x14ac:dyDescent="0.2">
      <c r="A109" s="25">
        <v>107</v>
      </c>
      <c r="B109" s="22" t="s">
        <v>38</v>
      </c>
      <c r="C109" s="22" t="s">
        <v>28</v>
      </c>
      <c r="D109" s="22">
        <v>100</v>
      </c>
      <c r="E109" s="22">
        <v>41921</v>
      </c>
      <c r="F109" s="22" t="s">
        <v>32</v>
      </c>
      <c r="G109" s="22" t="s">
        <v>19</v>
      </c>
      <c r="H109" s="22">
        <v>64</v>
      </c>
      <c r="I109" s="22">
        <v>5.0000000000000001E-3</v>
      </c>
      <c r="J109" s="22">
        <v>2.004133085792642E-3</v>
      </c>
      <c r="K109" s="22">
        <v>4.4767545005200381E-2</v>
      </c>
      <c r="L109" s="22">
        <v>3.5316390816060729E-2</v>
      </c>
    </row>
    <row r="110" spans="1:12" x14ac:dyDescent="0.2">
      <c r="A110" s="25">
        <v>108</v>
      </c>
      <c r="B110" s="22" t="s">
        <v>39</v>
      </c>
      <c r="C110" s="22" t="s">
        <v>12</v>
      </c>
      <c r="D110" s="22">
        <v>100</v>
      </c>
      <c r="E110" s="22">
        <v>44705</v>
      </c>
      <c r="F110" s="22" t="s">
        <v>16</v>
      </c>
      <c r="G110" s="22" t="s">
        <v>14</v>
      </c>
      <c r="H110" s="22">
        <v>32</v>
      </c>
      <c r="I110" s="22">
        <v>5.0000000000000001E-3</v>
      </c>
      <c r="J110" s="22">
        <v>3.8444028488196511E-3</v>
      </c>
      <c r="K110" s="22">
        <v>6.2003248695690537E-2</v>
      </c>
      <c r="L110" s="22">
        <v>4.9955833703626017E-2</v>
      </c>
    </row>
    <row r="111" spans="1:12" x14ac:dyDescent="0.2">
      <c r="A111" s="25">
        <v>109</v>
      </c>
      <c r="B111" s="22" t="s">
        <v>39</v>
      </c>
      <c r="C111" s="22" t="s">
        <v>15</v>
      </c>
      <c r="D111" s="22">
        <v>50</v>
      </c>
      <c r="E111" s="22">
        <v>44705</v>
      </c>
      <c r="F111" s="22" t="s">
        <v>16</v>
      </c>
      <c r="G111" s="22" t="s">
        <v>14</v>
      </c>
      <c r="H111" s="22">
        <v>32</v>
      </c>
      <c r="I111" s="22">
        <v>5.0000000000000001E-3</v>
      </c>
      <c r="J111" s="22">
        <v>4.7578301463499168E-3</v>
      </c>
      <c r="K111" s="22">
        <v>6.8977026221416049E-2</v>
      </c>
      <c r="L111" s="22">
        <v>5.4925698606800112E-2</v>
      </c>
    </row>
    <row r="112" spans="1:12" x14ac:dyDescent="0.2">
      <c r="A112" s="25">
        <v>110</v>
      </c>
      <c r="B112" s="22" t="s">
        <v>39</v>
      </c>
      <c r="C112" s="22" t="s">
        <v>18</v>
      </c>
      <c r="D112" s="22">
        <v>100</v>
      </c>
      <c r="E112" s="22">
        <v>44705</v>
      </c>
      <c r="F112" s="22" t="s">
        <v>16</v>
      </c>
      <c r="G112" s="22" t="s">
        <v>14</v>
      </c>
      <c r="H112" s="22">
        <v>64</v>
      </c>
      <c r="I112" s="22">
        <v>5.0000000000000001E-3</v>
      </c>
      <c r="J112" s="22">
        <v>3.4516377253383719E-3</v>
      </c>
      <c r="K112" s="22">
        <v>5.8750640212157451E-2</v>
      </c>
      <c r="L112" s="22">
        <v>4.1842206929737953E-2</v>
      </c>
    </row>
    <row r="113" spans="1:12" x14ac:dyDescent="0.2">
      <c r="A113" s="25">
        <v>111</v>
      </c>
      <c r="B113" s="22" t="s">
        <v>39</v>
      </c>
      <c r="C113" s="22" t="s">
        <v>20</v>
      </c>
      <c r="D113" s="22">
        <v>100</v>
      </c>
      <c r="E113" s="22">
        <v>44705</v>
      </c>
      <c r="F113" s="22" t="s">
        <v>13</v>
      </c>
      <c r="G113" s="22" t="s">
        <v>14</v>
      </c>
      <c r="H113" s="22">
        <v>32</v>
      </c>
      <c r="I113" s="22">
        <v>5.0000000000000001E-3</v>
      </c>
      <c r="J113" s="22">
        <v>4.3088438067806489E-3</v>
      </c>
      <c r="K113" s="22">
        <v>6.5641784000594075E-2</v>
      </c>
      <c r="L113" s="22">
        <v>5.0030027308871752E-2</v>
      </c>
    </row>
    <row r="114" spans="1:12" x14ac:dyDescent="0.2">
      <c r="A114" s="25">
        <v>112</v>
      </c>
      <c r="B114" s="22" t="s">
        <v>39</v>
      </c>
      <c r="C114" s="22" t="s">
        <v>21</v>
      </c>
      <c r="D114" s="22">
        <v>200</v>
      </c>
      <c r="E114" s="22">
        <v>44705</v>
      </c>
      <c r="F114" s="22" t="s">
        <v>16</v>
      </c>
      <c r="G114" s="22" t="s">
        <v>14</v>
      </c>
      <c r="H114" s="22">
        <v>32</v>
      </c>
      <c r="I114" s="22">
        <v>5.0000000000000001E-4</v>
      </c>
      <c r="J114" s="22">
        <v>2.8282321393387532E-3</v>
      </c>
      <c r="K114" s="22">
        <v>5.3181125781039583E-2</v>
      </c>
      <c r="L114" s="22">
        <v>4.1666035501236931E-2</v>
      </c>
    </row>
    <row r="115" spans="1:12" x14ac:dyDescent="0.2">
      <c r="A115" s="25">
        <v>113</v>
      </c>
      <c r="B115" s="22" t="s">
        <v>39</v>
      </c>
      <c r="C115" s="22" t="s">
        <v>22</v>
      </c>
      <c r="D115" s="22">
        <v>200</v>
      </c>
      <c r="E115" s="22">
        <v>44705</v>
      </c>
      <c r="F115" s="22" t="s">
        <v>16</v>
      </c>
      <c r="G115" s="22" t="s">
        <v>14</v>
      </c>
      <c r="H115" s="22">
        <v>32</v>
      </c>
      <c r="I115" s="22">
        <v>5.0000000000000001E-4</v>
      </c>
      <c r="J115" s="22">
        <v>2.6418219340924639E-3</v>
      </c>
      <c r="K115" s="22">
        <v>5.139865692887767E-2</v>
      </c>
      <c r="L115" s="22">
        <v>3.899305675998882E-2</v>
      </c>
    </row>
    <row r="116" spans="1:12" x14ac:dyDescent="0.2">
      <c r="A116" s="25">
        <v>114</v>
      </c>
      <c r="B116" s="22" t="s">
        <v>39</v>
      </c>
      <c r="C116" s="22" t="s">
        <v>23</v>
      </c>
      <c r="D116" s="22">
        <v>100</v>
      </c>
      <c r="E116" s="22">
        <v>44705</v>
      </c>
      <c r="F116" s="22" t="s">
        <v>13</v>
      </c>
      <c r="G116" s="22" t="s">
        <v>14</v>
      </c>
      <c r="H116" s="22">
        <v>32</v>
      </c>
      <c r="I116" s="22">
        <v>5.0000000000000001E-4</v>
      </c>
      <c r="J116" s="22">
        <v>2.2785300902757248E-3</v>
      </c>
      <c r="K116" s="22">
        <v>4.773395112784741E-2</v>
      </c>
      <c r="L116" s="22">
        <v>3.8613412348157038E-2</v>
      </c>
    </row>
    <row r="117" spans="1:12" x14ac:dyDescent="0.2">
      <c r="A117" s="25">
        <v>115</v>
      </c>
      <c r="B117" s="22" t="s">
        <v>39</v>
      </c>
      <c r="C117" s="22" t="s">
        <v>24</v>
      </c>
      <c r="D117" s="22">
        <v>100</v>
      </c>
      <c r="E117" s="22">
        <v>44705</v>
      </c>
      <c r="F117" s="22" t="s">
        <v>16</v>
      </c>
      <c r="G117" s="22" t="s">
        <v>14</v>
      </c>
      <c r="H117" s="22">
        <v>64</v>
      </c>
      <c r="I117" s="22">
        <v>1E-3</v>
      </c>
      <c r="J117" s="22">
        <v>1.0244731475359641E-3</v>
      </c>
      <c r="K117" s="22">
        <v>3.2007392076455768E-2</v>
      </c>
      <c r="L117" s="22">
        <v>2.4574917863902899E-2</v>
      </c>
    </row>
    <row r="118" spans="1:12" x14ac:dyDescent="0.2">
      <c r="A118" s="25">
        <v>116</v>
      </c>
      <c r="B118" s="22" t="s">
        <v>39</v>
      </c>
      <c r="C118" s="22" t="s">
        <v>25</v>
      </c>
      <c r="D118" s="22">
        <v>100</v>
      </c>
      <c r="E118" s="22">
        <v>44705</v>
      </c>
      <c r="F118" s="22" t="s">
        <v>16</v>
      </c>
      <c r="G118" s="22" t="s">
        <v>14</v>
      </c>
      <c r="H118" s="22">
        <v>64</v>
      </c>
      <c r="I118" s="22">
        <v>5.0000000000000001E-3</v>
      </c>
      <c r="J118" s="22">
        <v>1.4142714274249671E-3</v>
      </c>
      <c r="K118" s="22">
        <v>3.7606800281664049E-2</v>
      </c>
      <c r="L118" s="22">
        <v>2.9093465962505279E-2</v>
      </c>
    </row>
    <row r="119" spans="1:12" x14ac:dyDescent="0.2">
      <c r="A119" s="25">
        <v>117</v>
      </c>
      <c r="B119" s="22" t="s">
        <v>39</v>
      </c>
      <c r="C119" s="22" t="s">
        <v>26</v>
      </c>
      <c r="D119" s="22">
        <v>100</v>
      </c>
      <c r="E119" s="22">
        <v>44705</v>
      </c>
      <c r="F119" s="22" t="s">
        <v>16</v>
      </c>
      <c r="G119" s="22" t="s">
        <v>14</v>
      </c>
      <c r="H119" s="22">
        <v>64</v>
      </c>
      <c r="I119" s="22">
        <v>1E-3</v>
      </c>
      <c r="J119" s="22">
        <v>3.2649096546683949E-3</v>
      </c>
      <c r="K119" s="22">
        <v>5.7139387944467823E-2</v>
      </c>
      <c r="L119" s="22">
        <v>4.3472735101707051E-2</v>
      </c>
    </row>
    <row r="120" spans="1:12" x14ac:dyDescent="0.2">
      <c r="A120" s="25">
        <v>118</v>
      </c>
      <c r="B120" s="22" t="s">
        <v>39</v>
      </c>
      <c r="C120" s="22" t="s">
        <v>27</v>
      </c>
      <c r="D120" s="22">
        <v>100</v>
      </c>
      <c r="E120" s="22">
        <v>44705</v>
      </c>
      <c r="F120" s="22" t="s">
        <v>16</v>
      </c>
      <c r="G120" s="22" t="s">
        <v>14</v>
      </c>
      <c r="H120" s="22">
        <v>128</v>
      </c>
      <c r="I120" s="22">
        <v>5.0000000000000001E-3</v>
      </c>
      <c r="J120" s="22">
        <v>3.2124904426683088E-3</v>
      </c>
      <c r="K120" s="22">
        <v>5.6678835932544601E-2</v>
      </c>
      <c r="L120" s="22">
        <v>3.9944787269263163E-2</v>
      </c>
    </row>
    <row r="121" spans="1:12" x14ac:dyDescent="0.2">
      <c r="A121" s="25">
        <v>119</v>
      </c>
      <c r="B121" s="22" t="s">
        <v>39</v>
      </c>
      <c r="C121" s="22" t="s">
        <v>28</v>
      </c>
      <c r="D121" s="22">
        <v>100</v>
      </c>
      <c r="E121" s="22">
        <v>44705</v>
      </c>
      <c r="F121" s="22" t="s">
        <v>16</v>
      </c>
      <c r="G121" s="22" t="s">
        <v>14</v>
      </c>
      <c r="H121" s="22">
        <v>128</v>
      </c>
      <c r="I121" s="22">
        <v>1E-3</v>
      </c>
      <c r="J121" s="22">
        <v>1.7513040388859591E-3</v>
      </c>
      <c r="K121" s="22">
        <v>4.1848584670045402E-2</v>
      </c>
      <c r="L121" s="22">
        <v>3.2292360856301598E-2</v>
      </c>
    </row>
    <row r="122" spans="1:12" x14ac:dyDescent="0.2">
      <c r="A122" s="25">
        <v>120</v>
      </c>
      <c r="B122" s="22" t="s">
        <v>40</v>
      </c>
      <c r="C122" s="22" t="s">
        <v>12</v>
      </c>
      <c r="D122" s="22">
        <v>100</v>
      </c>
      <c r="E122" s="22">
        <v>88769</v>
      </c>
      <c r="F122" s="22" t="s">
        <v>13</v>
      </c>
      <c r="G122" s="22" t="s">
        <v>14</v>
      </c>
      <c r="H122" s="22">
        <v>32</v>
      </c>
      <c r="I122" s="22">
        <v>5.0000000000000001E-4</v>
      </c>
      <c r="J122" s="22">
        <v>3.9560808830239654E-3</v>
      </c>
      <c r="K122" s="22">
        <v>6.2897383753411917E-2</v>
      </c>
      <c r="L122" s="22">
        <v>5.0354677286211368E-2</v>
      </c>
    </row>
    <row r="123" spans="1:12" x14ac:dyDescent="0.2">
      <c r="A123" s="25">
        <v>121</v>
      </c>
      <c r="B123" s="22" t="s">
        <v>40</v>
      </c>
      <c r="C123" s="22" t="s">
        <v>15</v>
      </c>
      <c r="D123" s="22">
        <v>100</v>
      </c>
      <c r="E123" s="22">
        <v>88769</v>
      </c>
      <c r="F123" s="22" t="s">
        <v>13</v>
      </c>
      <c r="G123" s="22" t="s">
        <v>14</v>
      </c>
      <c r="H123" s="22">
        <v>32</v>
      </c>
      <c r="I123" s="22">
        <v>1E-3</v>
      </c>
      <c r="J123" s="22">
        <v>3.3248508409782569E-3</v>
      </c>
      <c r="K123" s="22">
        <v>5.7661519586100538E-2</v>
      </c>
      <c r="L123" s="22">
        <v>4.5312430299631043E-2</v>
      </c>
    </row>
    <row r="124" spans="1:12" x14ac:dyDescent="0.2">
      <c r="A124" s="25">
        <v>122</v>
      </c>
      <c r="B124" s="22" t="s">
        <v>40</v>
      </c>
      <c r="C124" s="22" t="s">
        <v>18</v>
      </c>
      <c r="D124" s="22">
        <v>50</v>
      </c>
      <c r="E124" s="22">
        <v>88769</v>
      </c>
      <c r="F124" s="22" t="s">
        <v>16</v>
      </c>
      <c r="G124" s="22" t="s">
        <v>14</v>
      </c>
      <c r="H124" s="22">
        <v>64</v>
      </c>
      <c r="I124" s="22">
        <v>5.0000000000000001E-4</v>
      </c>
      <c r="J124" s="22">
        <v>3.5708881121975298E-3</v>
      </c>
      <c r="K124" s="22">
        <v>5.9756908489291258E-2</v>
      </c>
      <c r="L124" s="22">
        <v>4.3118359926795288E-2</v>
      </c>
    </row>
    <row r="125" spans="1:12" x14ac:dyDescent="0.2">
      <c r="A125" s="25">
        <v>123</v>
      </c>
      <c r="B125" s="22" t="s">
        <v>40</v>
      </c>
      <c r="C125" s="22" t="s">
        <v>20</v>
      </c>
      <c r="D125" s="22">
        <v>100</v>
      </c>
      <c r="E125" s="22">
        <v>88769</v>
      </c>
      <c r="F125" s="22" t="s">
        <v>16</v>
      </c>
      <c r="G125" s="22" t="s">
        <v>14</v>
      </c>
      <c r="H125" s="22">
        <v>64</v>
      </c>
      <c r="I125" s="22">
        <v>5.0000000000000001E-4</v>
      </c>
      <c r="J125" s="22">
        <v>2.9967570587817998E-3</v>
      </c>
      <c r="K125" s="22">
        <v>5.4742643878258203E-2</v>
      </c>
      <c r="L125" s="22">
        <v>4.2515564839814793E-2</v>
      </c>
    </row>
    <row r="126" spans="1:12" x14ac:dyDescent="0.2">
      <c r="A126" s="25">
        <v>124</v>
      </c>
      <c r="B126" s="22" t="s">
        <v>40</v>
      </c>
      <c r="C126" s="22" t="s">
        <v>21</v>
      </c>
      <c r="D126" s="22">
        <v>100</v>
      </c>
      <c r="E126" s="22">
        <v>88769</v>
      </c>
      <c r="F126" s="22" t="s">
        <v>13</v>
      </c>
      <c r="G126" s="22" t="s">
        <v>14</v>
      </c>
      <c r="H126" s="22">
        <v>128</v>
      </c>
      <c r="I126" s="22">
        <v>5.0000000000000001E-4</v>
      </c>
      <c r="J126" s="22">
        <v>4.1205256187374622E-3</v>
      </c>
      <c r="K126" s="22">
        <v>6.4191320431484053E-2</v>
      </c>
      <c r="L126" s="22">
        <v>5.0866906654484817E-2</v>
      </c>
    </row>
    <row r="127" spans="1:12" x14ac:dyDescent="0.2">
      <c r="A127" s="25">
        <v>125</v>
      </c>
      <c r="B127" s="22" t="s">
        <v>40</v>
      </c>
      <c r="C127" s="22" t="s">
        <v>22</v>
      </c>
      <c r="D127" s="22">
        <v>100</v>
      </c>
      <c r="E127" s="22">
        <v>88769</v>
      </c>
      <c r="F127" s="22" t="s">
        <v>13</v>
      </c>
      <c r="G127" s="22" t="s">
        <v>14</v>
      </c>
      <c r="H127" s="22">
        <v>64</v>
      </c>
      <c r="I127" s="22">
        <v>1E-3</v>
      </c>
      <c r="J127" s="22">
        <v>3.0225656471393912E-3</v>
      </c>
      <c r="K127" s="22">
        <v>5.4977865065309613E-2</v>
      </c>
      <c r="L127" s="22">
        <v>4.1234352579642322E-2</v>
      </c>
    </row>
    <row r="128" spans="1:12" x14ac:dyDescent="0.2">
      <c r="A128" s="25">
        <v>126</v>
      </c>
      <c r="B128" s="22" t="s">
        <v>40</v>
      </c>
      <c r="C128" s="22" t="s">
        <v>23</v>
      </c>
      <c r="D128" s="22">
        <v>50</v>
      </c>
      <c r="E128" s="22">
        <v>88769</v>
      </c>
      <c r="F128" s="22" t="s">
        <v>13</v>
      </c>
      <c r="G128" s="22" t="s">
        <v>14</v>
      </c>
      <c r="H128" s="22">
        <v>32</v>
      </c>
      <c r="I128" s="22">
        <v>5.0000000000000001E-3</v>
      </c>
      <c r="J128" s="22">
        <v>2.0391958670132049E-3</v>
      </c>
      <c r="K128" s="22">
        <v>4.5157456383339463E-2</v>
      </c>
      <c r="L128" s="22">
        <v>3.5479034076642373E-2</v>
      </c>
    </row>
    <row r="129" spans="1:12" x14ac:dyDescent="0.2">
      <c r="A129" s="25">
        <v>127</v>
      </c>
      <c r="B129" s="22" t="s">
        <v>40</v>
      </c>
      <c r="C129" s="22" t="s">
        <v>24</v>
      </c>
      <c r="D129" s="22">
        <v>50</v>
      </c>
      <c r="E129" s="22">
        <v>88769</v>
      </c>
      <c r="F129" s="22" t="s">
        <v>13</v>
      </c>
      <c r="G129" s="22" t="s">
        <v>14</v>
      </c>
      <c r="H129" s="22">
        <v>32</v>
      </c>
      <c r="I129" s="22">
        <v>5.0000000000000001E-3</v>
      </c>
      <c r="J129" s="22">
        <v>1.55349375432697E-3</v>
      </c>
      <c r="K129" s="22">
        <v>3.9414385119229879E-2</v>
      </c>
      <c r="L129" s="22">
        <v>3.0136886252113849E-2</v>
      </c>
    </row>
    <row r="130" spans="1:12" x14ac:dyDescent="0.2">
      <c r="A130" s="25">
        <v>128</v>
      </c>
      <c r="B130" s="22" t="s">
        <v>40</v>
      </c>
      <c r="C130" s="22" t="s">
        <v>25</v>
      </c>
      <c r="D130" s="22">
        <v>100</v>
      </c>
      <c r="E130" s="22">
        <v>88769</v>
      </c>
      <c r="F130" s="22" t="s">
        <v>16</v>
      </c>
      <c r="G130" s="22" t="s">
        <v>14</v>
      </c>
      <c r="H130" s="22">
        <v>64</v>
      </c>
      <c r="I130" s="22">
        <v>5.0000000000000001E-4</v>
      </c>
      <c r="J130" s="22">
        <v>1.516569835047219E-3</v>
      </c>
      <c r="K130" s="22">
        <v>3.8943161595422868E-2</v>
      </c>
      <c r="L130" s="22">
        <v>3.113452094881855E-2</v>
      </c>
    </row>
    <row r="131" spans="1:12" x14ac:dyDescent="0.2">
      <c r="A131" s="25">
        <v>129</v>
      </c>
      <c r="B131" s="22" t="s">
        <v>40</v>
      </c>
      <c r="C131" s="22" t="s">
        <v>26</v>
      </c>
      <c r="D131" s="22">
        <v>100</v>
      </c>
      <c r="E131" s="22">
        <v>88769</v>
      </c>
      <c r="F131" s="22" t="s">
        <v>16</v>
      </c>
      <c r="G131" s="22" t="s">
        <v>14</v>
      </c>
      <c r="H131" s="22">
        <v>64</v>
      </c>
      <c r="I131" s="22">
        <v>5.0000000000000001E-4</v>
      </c>
      <c r="J131" s="22">
        <v>8.8395425239405304E-3</v>
      </c>
      <c r="K131" s="22">
        <v>9.4018841324175706E-2</v>
      </c>
      <c r="L131" s="22">
        <v>7.3716908272300735E-2</v>
      </c>
    </row>
    <row r="132" spans="1:12" x14ac:dyDescent="0.2">
      <c r="A132" s="25">
        <v>130</v>
      </c>
      <c r="B132" s="22" t="s">
        <v>40</v>
      </c>
      <c r="C132" s="22" t="s">
        <v>27</v>
      </c>
      <c r="D132" s="22">
        <v>100</v>
      </c>
      <c r="E132" s="22">
        <v>88769</v>
      </c>
      <c r="F132" s="22" t="s">
        <v>16</v>
      </c>
      <c r="G132" s="22" t="s">
        <v>14</v>
      </c>
      <c r="H132" s="22">
        <v>128</v>
      </c>
      <c r="I132" s="22">
        <v>5.0000000000000001E-4</v>
      </c>
      <c r="J132" s="22">
        <v>3.1894393728045469E-3</v>
      </c>
      <c r="K132" s="22">
        <v>5.6475121715712548E-2</v>
      </c>
      <c r="L132" s="22">
        <v>3.9060450729376972E-2</v>
      </c>
    </row>
    <row r="133" spans="1:12" x14ac:dyDescent="0.2">
      <c r="A133" s="25">
        <v>131</v>
      </c>
      <c r="B133" s="22" t="s">
        <v>40</v>
      </c>
      <c r="C133" s="22" t="s">
        <v>28</v>
      </c>
      <c r="D133" s="22">
        <v>100</v>
      </c>
      <c r="E133" s="22">
        <v>88769</v>
      </c>
      <c r="F133" s="22" t="s">
        <v>16</v>
      </c>
      <c r="G133" s="22" t="s">
        <v>14</v>
      </c>
      <c r="H133" s="22">
        <v>64</v>
      </c>
      <c r="I133" s="22">
        <v>1E-3</v>
      </c>
      <c r="J133" s="22">
        <v>2.344560232829748E-3</v>
      </c>
      <c r="K133" s="22">
        <v>4.842065915319356E-2</v>
      </c>
      <c r="L133" s="22">
        <v>3.8853411783683137E-2</v>
      </c>
    </row>
    <row r="134" spans="1:12" x14ac:dyDescent="0.2">
      <c r="A134" s="25">
        <v>132</v>
      </c>
      <c r="B134" s="22" t="s">
        <v>41</v>
      </c>
      <c r="C134" s="22" t="s">
        <v>12</v>
      </c>
      <c r="D134" s="22" t="s">
        <v>42</v>
      </c>
      <c r="E134" s="22" t="s">
        <v>42</v>
      </c>
      <c r="F134" s="22" t="s">
        <v>42</v>
      </c>
      <c r="G134" s="22" t="s">
        <v>42</v>
      </c>
      <c r="H134" s="22" t="s">
        <v>42</v>
      </c>
      <c r="I134" s="22" t="s">
        <v>42</v>
      </c>
      <c r="J134" s="22">
        <v>1.9334874061718531E-2</v>
      </c>
      <c r="K134" s="22">
        <v>0.13904989774076981</v>
      </c>
      <c r="L134" s="22">
        <v>0.1161648958934187</v>
      </c>
    </row>
    <row r="135" spans="1:12" x14ac:dyDescent="0.2">
      <c r="A135" s="25">
        <v>133</v>
      </c>
      <c r="B135" s="22" t="s">
        <v>41</v>
      </c>
      <c r="C135" s="22" t="s">
        <v>15</v>
      </c>
      <c r="D135" s="22" t="s">
        <v>42</v>
      </c>
      <c r="E135" s="22" t="s">
        <v>42</v>
      </c>
      <c r="F135" s="22" t="s">
        <v>42</v>
      </c>
      <c r="G135" s="22" t="s">
        <v>42</v>
      </c>
      <c r="H135" s="22" t="s">
        <v>42</v>
      </c>
      <c r="I135" s="22" t="s">
        <v>42</v>
      </c>
      <c r="J135" s="22">
        <v>2.8898852890476119E-2</v>
      </c>
      <c r="K135" s="22">
        <v>0.16999662611497951</v>
      </c>
      <c r="L135" s="22">
        <v>0.13217330779902481</v>
      </c>
    </row>
    <row r="136" spans="1:12" x14ac:dyDescent="0.2">
      <c r="A136" s="25">
        <v>134</v>
      </c>
      <c r="B136" s="22" t="s">
        <v>41</v>
      </c>
      <c r="C136" s="22" t="s">
        <v>18</v>
      </c>
      <c r="D136" s="22" t="s">
        <v>42</v>
      </c>
      <c r="E136" s="22" t="s">
        <v>42</v>
      </c>
      <c r="F136" s="22" t="s">
        <v>42</v>
      </c>
      <c r="G136" s="22" t="s">
        <v>42</v>
      </c>
      <c r="H136" s="22" t="s">
        <v>42</v>
      </c>
      <c r="I136" s="22" t="s">
        <v>42</v>
      </c>
      <c r="J136" s="22">
        <v>4.1446864361575207E-2</v>
      </c>
      <c r="K136" s="22">
        <v>0.2035850298071428</v>
      </c>
      <c r="L136" s="22">
        <v>0.1516047297297298</v>
      </c>
    </row>
    <row r="137" spans="1:12" x14ac:dyDescent="0.2">
      <c r="A137" s="25">
        <v>135</v>
      </c>
      <c r="B137" s="22" t="s">
        <v>41</v>
      </c>
      <c r="C137" s="22" t="s">
        <v>20</v>
      </c>
      <c r="D137" s="22" t="s">
        <v>42</v>
      </c>
      <c r="E137" s="22" t="s">
        <v>42</v>
      </c>
      <c r="F137" s="22" t="s">
        <v>42</v>
      </c>
      <c r="G137" s="22" t="s">
        <v>42</v>
      </c>
      <c r="H137" s="22" t="s">
        <v>42</v>
      </c>
      <c r="I137" s="22" t="s">
        <v>42</v>
      </c>
      <c r="J137" s="22">
        <v>1.6968231906844721E-2</v>
      </c>
      <c r="K137" s="22">
        <v>0.1302621660607742</v>
      </c>
      <c r="L137" s="22">
        <v>0.1086403181807855</v>
      </c>
    </row>
    <row r="138" spans="1:12" x14ac:dyDescent="0.2">
      <c r="A138" s="25">
        <v>136</v>
      </c>
      <c r="B138" s="22" t="s">
        <v>41</v>
      </c>
      <c r="C138" s="22" t="s">
        <v>21</v>
      </c>
      <c r="D138" s="22" t="s">
        <v>42</v>
      </c>
      <c r="E138" s="22" t="s">
        <v>42</v>
      </c>
      <c r="F138" s="22" t="s">
        <v>42</v>
      </c>
      <c r="G138" s="22" t="s">
        <v>42</v>
      </c>
      <c r="H138" s="22" t="s">
        <v>42</v>
      </c>
      <c r="I138" s="22" t="s">
        <v>42</v>
      </c>
      <c r="J138" s="22">
        <v>2.36885518332631E-2</v>
      </c>
      <c r="K138" s="22">
        <v>0.1539108567751577</v>
      </c>
      <c r="L138" s="22">
        <v>0.1197030282663606</v>
      </c>
    </row>
    <row r="139" spans="1:12" x14ac:dyDescent="0.2">
      <c r="A139" s="25">
        <v>137</v>
      </c>
      <c r="B139" s="22" t="s">
        <v>41</v>
      </c>
      <c r="C139" s="22" t="s">
        <v>22</v>
      </c>
      <c r="D139" s="22" t="s">
        <v>42</v>
      </c>
      <c r="E139" s="22" t="s">
        <v>42</v>
      </c>
      <c r="F139" s="22" t="s">
        <v>42</v>
      </c>
      <c r="G139" s="22" t="s">
        <v>42</v>
      </c>
      <c r="H139" s="22" t="s">
        <v>42</v>
      </c>
      <c r="I139" s="22" t="s">
        <v>42</v>
      </c>
      <c r="J139" s="22">
        <v>2.193382943864584E-2</v>
      </c>
      <c r="K139" s="22">
        <v>0.14810074084435179</v>
      </c>
      <c r="L139" s="22">
        <v>0.1194927932858967</v>
      </c>
    </row>
    <row r="140" spans="1:12" x14ac:dyDescent="0.2">
      <c r="A140" s="25">
        <v>138</v>
      </c>
      <c r="B140" s="22" t="s">
        <v>41</v>
      </c>
      <c r="C140" s="22" t="s">
        <v>23</v>
      </c>
      <c r="D140" s="22" t="s">
        <v>42</v>
      </c>
      <c r="E140" s="22" t="s">
        <v>42</v>
      </c>
      <c r="F140" s="22" t="s">
        <v>42</v>
      </c>
      <c r="G140" s="22" t="s">
        <v>42</v>
      </c>
      <c r="H140" s="22" t="s">
        <v>42</v>
      </c>
      <c r="I140" s="22" t="s">
        <v>42</v>
      </c>
      <c r="J140" s="22">
        <v>1.389173769477807E-2</v>
      </c>
      <c r="K140" s="22">
        <v>0.117863216037821</v>
      </c>
      <c r="L140" s="22">
        <v>9.9779983231012809E-2</v>
      </c>
    </row>
    <row r="141" spans="1:12" x14ac:dyDescent="0.2">
      <c r="A141" s="25">
        <v>139</v>
      </c>
      <c r="B141" s="22" t="s">
        <v>41</v>
      </c>
      <c r="C141" s="22" t="s">
        <v>24</v>
      </c>
      <c r="D141" s="22" t="s">
        <v>42</v>
      </c>
      <c r="E141" s="22" t="s">
        <v>42</v>
      </c>
      <c r="F141" s="22" t="s">
        <v>42</v>
      </c>
      <c r="G141" s="22" t="s">
        <v>42</v>
      </c>
      <c r="H141" s="22" t="s">
        <v>42</v>
      </c>
      <c r="I141" s="22" t="s">
        <v>42</v>
      </c>
      <c r="J141" s="22">
        <v>1.1924992740235219E-2</v>
      </c>
      <c r="K141" s="22">
        <v>0.10920161509902319</v>
      </c>
      <c r="L141" s="22">
        <v>8.8718645910448798E-2</v>
      </c>
    </row>
    <row r="142" spans="1:12" x14ac:dyDescent="0.2">
      <c r="A142" s="25">
        <v>140</v>
      </c>
      <c r="B142" s="22" t="s">
        <v>41</v>
      </c>
      <c r="C142" s="22" t="s">
        <v>25</v>
      </c>
      <c r="D142" s="22" t="s">
        <v>42</v>
      </c>
      <c r="E142" s="22" t="s">
        <v>42</v>
      </c>
      <c r="F142" s="22" t="s">
        <v>42</v>
      </c>
      <c r="G142" s="22" t="s">
        <v>42</v>
      </c>
      <c r="H142" s="22" t="s">
        <v>42</v>
      </c>
      <c r="I142" s="22" t="s">
        <v>42</v>
      </c>
      <c r="J142" s="22">
        <v>1.1907945328582061E-2</v>
      </c>
      <c r="K142" s="22">
        <v>0.1091235324234973</v>
      </c>
      <c r="L142" s="22">
        <v>8.2873533975030014E-2</v>
      </c>
    </row>
    <row r="143" spans="1:12" x14ac:dyDescent="0.2">
      <c r="A143" s="25">
        <v>141</v>
      </c>
      <c r="B143" s="22" t="s">
        <v>41</v>
      </c>
      <c r="C143" s="22" t="s">
        <v>26</v>
      </c>
      <c r="D143" s="22" t="s">
        <v>42</v>
      </c>
      <c r="E143" s="22" t="s">
        <v>42</v>
      </c>
      <c r="F143" s="22" t="s">
        <v>42</v>
      </c>
      <c r="G143" s="22" t="s">
        <v>42</v>
      </c>
      <c r="H143" s="22" t="s">
        <v>42</v>
      </c>
      <c r="I143" s="22" t="s">
        <v>42</v>
      </c>
      <c r="J143" s="22">
        <v>3.4128921535197781E-2</v>
      </c>
      <c r="K143" s="22">
        <v>0.18474014597590249</v>
      </c>
      <c r="L143" s="22">
        <v>0.1546333417475681</v>
      </c>
    </row>
    <row r="144" spans="1:12" x14ac:dyDescent="0.2">
      <c r="A144" s="25">
        <v>142</v>
      </c>
      <c r="B144" s="22" t="s">
        <v>41</v>
      </c>
      <c r="C144" s="22" t="s">
        <v>27</v>
      </c>
      <c r="D144" s="22" t="s">
        <v>42</v>
      </c>
      <c r="E144" s="22" t="s">
        <v>42</v>
      </c>
      <c r="F144" s="22" t="s">
        <v>42</v>
      </c>
      <c r="G144" s="22" t="s">
        <v>42</v>
      </c>
      <c r="H144" s="22" t="s">
        <v>42</v>
      </c>
      <c r="I144" s="22" t="s">
        <v>42</v>
      </c>
      <c r="J144" s="22">
        <v>1.7869330107435109E-2</v>
      </c>
      <c r="K144" s="22">
        <v>0.13367621369351809</v>
      </c>
      <c r="L144" s="22">
        <v>0.107492759746578</v>
      </c>
    </row>
    <row r="145" spans="1:12" ht="16" thickBot="1" x14ac:dyDescent="0.25">
      <c r="A145" s="25">
        <v>143</v>
      </c>
      <c r="B145" s="23" t="s">
        <v>41</v>
      </c>
      <c r="C145" s="23" t="s">
        <v>28</v>
      </c>
      <c r="D145" s="23" t="s">
        <v>42</v>
      </c>
      <c r="E145" s="23" t="s">
        <v>42</v>
      </c>
      <c r="F145" s="23" t="s">
        <v>42</v>
      </c>
      <c r="G145" s="23" t="s">
        <v>42</v>
      </c>
      <c r="H145" s="23" t="s">
        <v>42</v>
      </c>
      <c r="I145" s="23" t="s">
        <v>42</v>
      </c>
      <c r="J145" s="23">
        <v>1.6238087852204049E-2</v>
      </c>
      <c r="K145" s="23">
        <v>0.12742875598625311</v>
      </c>
      <c r="L145" s="23">
        <v>0.10320580289003881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90C5-3A90-A049-AF79-647E20813A0F}">
  <dimension ref="B3:L27"/>
  <sheetViews>
    <sheetView workbookViewId="0">
      <selection activeCell="L18" sqref="L18:L27"/>
    </sheetView>
  </sheetViews>
  <sheetFormatPr baseColWidth="10" defaultColWidth="8.83203125" defaultRowHeight="15" x14ac:dyDescent="0.2"/>
  <cols>
    <col min="2" max="2" width="14" bestFit="1" customWidth="1"/>
    <col min="3" max="3" width="20" customWidth="1"/>
    <col min="4" max="8" width="11.83203125" customWidth="1"/>
    <col min="9" max="9" width="21.5" customWidth="1"/>
    <col min="10" max="10" width="26.6640625" bestFit="1" customWidth="1"/>
  </cols>
  <sheetData>
    <row r="3" spans="2:10" s="14" customFormat="1" ht="31" thickBot="1" x14ac:dyDescent="0.25">
      <c r="B3" s="13" t="s">
        <v>0</v>
      </c>
      <c r="C3" s="13" t="s">
        <v>70</v>
      </c>
      <c r="D3" s="13" t="s">
        <v>6</v>
      </c>
      <c r="E3" s="13" t="s">
        <v>2</v>
      </c>
      <c r="F3" s="13" t="s">
        <v>71</v>
      </c>
      <c r="G3" s="13" t="s">
        <v>72</v>
      </c>
      <c r="H3" s="13" t="s">
        <v>73</v>
      </c>
      <c r="I3" s="13" t="s">
        <v>7</v>
      </c>
      <c r="J3" s="13" t="s">
        <v>74</v>
      </c>
    </row>
    <row r="4" spans="2:10" x14ac:dyDescent="0.2">
      <c r="B4" s="15" t="s">
        <v>11</v>
      </c>
      <c r="C4" s="15" t="s">
        <v>75</v>
      </c>
      <c r="D4" s="15" t="s">
        <v>76</v>
      </c>
      <c r="E4" s="15" t="s">
        <v>77</v>
      </c>
      <c r="F4" s="15" t="s">
        <v>78</v>
      </c>
      <c r="G4" s="15" t="s">
        <v>78</v>
      </c>
      <c r="H4" s="15" t="s">
        <v>78</v>
      </c>
      <c r="I4" s="15" t="s">
        <v>79</v>
      </c>
      <c r="J4" s="15" t="s">
        <v>80</v>
      </c>
    </row>
    <row r="5" spans="2:10" x14ac:dyDescent="0.2">
      <c r="B5" s="16" t="s">
        <v>81</v>
      </c>
      <c r="C5" s="16" t="s">
        <v>75</v>
      </c>
      <c r="D5" s="16" t="s">
        <v>76</v>
      </c>
      <c r="E5" s="16" t="s">
        <v>77</v>
      </c>
      <c r="F5" s="16" t="s">
        <v>78</v>
      </c>
      <c r="G5" s="16" t="s">
        <v>78</v>
      </c>
      <c r="H5" s="16" t="s">
        <v>78</v>
      </c>
      <c r="I5" s="16" t="s">
        <v>79</v>
      </c>
      <c r="J5" s="16" t="s">
        <v>82</v>
      </c>
    </row>
    <row r="6" spans="2:10" x14ac:dyDescent="0.2">
      <c r="B6" s="16" t="s">
        <v>83</v>
      </c>
      <c r="C6" s="16" t="s">
        <v>75</v>
      </c>
      <c r="D6" s="16" t="s">
        <v>76</v>
      </c>
      <c r="E6" s="16" t="s">
        <v>77</v>
      </c>
      <c r="F6" s="16" t="s">
        <v>78</v>
      </c>
      <c r="G6" s="16" t="s">
        <v>78</v>
      </c>
      <c r="H6" s="16" t="s">
        <v>78</v>
      </c>
      <c r="I6" s="16" t="s">
        <v>79</v>
      </c>
      <c r="J6" s="16" t="s">
        <v>82</v>
      </c>
    </row>
    <row r="7" spans="2:10" x14ac:dyDescent="0.2">
      <c r="B7" s="16" t="s">
        <v>31</v>
      </c>
      <c r="C7" s="16" t="s">
        <v>84</v>
      </c>
      <c r="D7" s="16" t="s">
        <v>76</v>
      </c>
      <c r="E7" s="16" t="s">
        <v>77</v>
      </c>
      <c r="F7" s="16" t="s">
        <v>85</v>
      </c>
      <c r="G7" s="16" t="s">
        <v>86</v>
      </c>
      <c r="H7" s="16" t="s">
        <v>86</v>
      </c>
      <c r="I7" s="16" t="s">
        <v>79</v>
      </c>
      <c r="J7" s="16" t="s">
        <v>87</v>
      </c>
    </row>
    <row r="8" spans="2:10" x14ac:dyDescent="0.2">
      <c r="B8" s="16" t="s">
        <v>88</v>
      </c>
      <c r="C8" s="16" t="s">
        <v>89</v>
      </c>
      <c r="D8" s="16" t="s">
        <v>76</v>
      </c>
      <c r="E8" s="16" t="s">
        <v>77</v>
      </c>
      <c r="F8" s="16" t="s">
        <v>90</v>
      </c>
      <c r="G8" s="16" t="s">
        <v>78</v>
      </c>
      <c r="H8" s="16" t="s">
        <v>78</v>
      </c>
      <c r="I8" s="16" t="s">
        <v>79</v>
      </c>
      <c r="J8" s="16" t="s">
        <v>80</v>
      </c>
    </row>
    <row r="9" spans="2:10" x14ac:dyDescent="0.2">
      <c r="B9" s="16" t="s">
        <v>91</v>
      </c>
      <c r="C9" s="16" t="s">
        <v>92</v>
      </c>
      <c r="D9" s="16" t="s">
        <v>76</v>
      </c>
      <c r="E9" s="16" t="s">
        <v>77</v>
      </c>
      <c r="F9" s="16" t="s">
        <v>78</v>
      </c>
      <c r="G9" s="16" t="s">
        <v>78</v>
      </c>
      <c r="H9" s="16" t="s">
        <v>78</v>
      </c>
      <c r="I9" s="16" t="s">
        <v>79</v>
      </c>
      <c r="J9" s="16" t="s">
        <v>80</v>
      </c>
    </row>
    <row r="10" spans="2:10" x14ac:dyDescent="0.2">
      <c r="B10" s="16" t="s">
        <v>36</v>
      </c>
      <c r="C10" s="16" t="s">
        <v>32</v>
      </c>
      <c r="D10" s="16" t="s">
        <v>76</v>
      </c>
      <c r="E10" s="16" t="s">
        <v>77</v>
      </c>
      <c r="F10" s="16" t="s">
        <v>85</v>
      </c>
      <c r="G10" s="16" t="s">
        <v>86</v>
      </c>
      <c r="H10" s="16" t="s">
        <v>86</v>
      </c>
      <c r="I10" s="16" t="s">
        <v>79</v>
      </c>
      <c r="J10" s="16" t="s">
        <v>80</v>
      </c>
    </row>
    <row r="11" spans="2:10" x14ac:dyDescent="0.2">
      <c r="B11" s="16" t="s">
        <v>93</v>
      </c>
      <c r="C11" s="16" t="s">
        <v>89</v>
      </c>
      <c r="D11" s="16" t="s">
        <v>76</v>
      </c>
      <c r="E11" s="16" t="s">
        <v>77</v>
      </c>
      <c r="F11" s="16" t="s">
        <v>90</v>
      </c>
      <c r="G11" s="16" t="s">
        <v>78</v>
      </c>
      <c r="H11" s="16" t="s">
        <v>78</v>
      </c>
      <c r="I11" s="16" t="s">
        <v>79</v>
      </c>
      <c r="J11" s="16" t="s">
        <v>80</v>
      </c>
    </row>
    <row r="12" spans="2:10" x14ac:dyDescent="0.2">
      <c r="B12" s="16" t="s">
        <v>94</v>
      </c>
      <c r="C12" s="16" t="s">
        <v>92</v>
      </c>
      <c r="D12" s="16" t="s">
        <v>76</v>
      </c>
      <c r="E12" s="16" t="s">
        <v>77</v>
      </c>
      <c r="F12" s="16" t="s">
        <v>90</v>
      </c>
      <c r="G12" s="16" t="s">
        <v>78</v>
      </c>
      <c r="H12" s="16" t="s">
        <v>78</v>
      </c>
      <c r="I12" s="16" t="s">
        <v>79</v>
      </c>
      <c r="J12" s="16" t="s">
        <v>80</v>
      </c>
    </row>
    <row r="13" spans="2:10" x14ac:dyDescent="0.2">
      <c r="B13" s="16" t="s">
        <v>39</v>
      </c>
      <c r="C13" s="16" t="s">
        <v>95</v>
      </c>
      <c r="D13" s="16" t="s">
        <v>76</v>
      </c>
      <c r="E13" s="16" t="s">
        <v>77</v>
      </c>
      <c r="F13" s="16" t="s">
        <v>78</v>
      </c>
      <c r="G13" s="16" t="s">
        <v>78</v>
      </c>
      <c r="H13" s="16" t="s">
        <v>78</v>
      </c>
      <c r="I13" s="16" t="s">
        <v>79</v>
      </c>
      <c r="J13" s="16" t="s">
        <v>82</v>
      </c>
    </row>
    <row r="14" spans="2:10" ht="16" thickBot="1" x14ac:dyDescent="0.25">
      <c r="B14" s="17" t="s">
        <v>96</v>
      </c>
      <c r="C14" s="17" t="s">
        <v>95</v>
      </c>
      <c r="D14" s="17" t="s">
        <v>76</v>
      </c>
      <c r="E14" s="17" t="s">
        <v>77</v>
      </c>
      <c r="F14" s="17" t="s">
        <v>78</v>
      </c>
      <c r="G14" s="17" t="s">
        <v>78</v>
      </c>
      <c r="H14" s="17" t="s">
        <v>78</v>
      </c>
      <c r="I14" s="17" t="s">
        <v>79</v>
      </c>
      <c r="J14" s="17" t="s">
        <v>82</v>
      </c>
    </row>
    <row r="18" spans="12:12" x14ac:dyDescent="0.2">
      <c r="L18">
        <v>292</v>
      </c>
    </row>
    <row r="19" spans="12:12" x14ac:dyDescent="0.2">
      <c r="L19">
        <v>337</v>
      </c>
    </row>
    <row r="20" spans="12:12" x14ac:dyDescent="0.2">
      <c r="L20">
        <v>899</v>
      </c>
    </row>
    <row r="21" spans="12:12" x14ac:dyDescent="0.2">
      <c r="L21">
        <v>18</v>
      </c>
    </row>
    <row r="22" spans="12:12" x14ac:dyDescent="0.2">
      <c r="L22">
        <v>1407</v>
      </c>
    </row>
    <row r="23" spans="12:12" x14ac:dyDescent="0.2">
      <c r="L23">
        <v>273</v>
      </c>
    </row>
    <row r="24" spans="12:12" x14ac:dyDescent="0.2">
      <c r="L24">
        <v>119</v>
      </c>
    </row>
    <row r="25" spans="12:12" x14ac:dyDescent="0.2">
      <c r="L25">
        <v>76</v>
      </c>
    </row>
    <row r="26" spans="12:12" x14ac:dyDescent="0.2">
      <c r="L26">
        <v>104</v>
      </c>
    </row>
    <row r="27" spans="12:12" x14ac:dyDescent="0.2">
      <c r="L27">
        <v>516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9DF6-D940-5044-BC26-BDDC1B187A66}">
  <dimension ref="B2:G14"/>
  <sheetViews>
    <sheetView workbookViewId="0">
      <selection activeCell="D14" sqref="D14"/>
    </sheetView>
  </sheetViews>
  <sheetFormatPr baseColWidth="10" defaultColWidth="8.83203125" defaultRowHeight="15" x14ac:dyDescent="0.2"/>
  <cols>
    <col min="2" max="2" width="12.5" bestFit="1" customWidth="1"/>
    <col min="3" max="3" width="42.5" bestFit="1" customWidth="1"/>
    <col min="4" max="4" width="56.83203125" bestFit="1" customWidth="1"/>
    <col min="5" max="5" width="9.33203125" bestFit="1" customWidth="1"/>
    <col min="6" max="6" width="22.5" bestFit="1" customWidth="1"/>
    <col min="7" max="7" width="11.33203125" bestFit="1" customWidth="1"/>
  </cols>
  <sheetData>
    <row r="2" spans="2:7" ht="16" thickBot="1" x14ac:dyDescent="0.25">
      <c r="B2" s="18" t="s">
        <v>97</v>
      </c>
      <c r="C2" s="18" t="s">
        <v>1</v>
      </c>
      <c r="D2" s="18" t="s">
        <v>98</v>
      </c>
      <c r="E2" s="18" t="s">
        <v>99</v>
      </c>
      <c r="F2" s="18" t="s">
        <v>100</v>
      </c>
      <c r="G2" s="18" t="s">
        <v>101</v>
      </c>
    </row>
    <row r="3" spans="2:7" x14ac:dyDescent="0.2">
      <c r="B3" s="15" t="s">
        <v>12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</row>
    <row r="4" spans="2:7" x14ac:dyDescent="0.2">
      <c r="B4" s="16" t="s">
        <v>18</v>
      </c>
      <c r="C4" s="16" t="s">
        <v>107</v>
      </c>
      <c r="D4" s="16" t="s">
        <v>108</v>
      </c>
      <c r="E4" s="16" t="s">
        <v>109</v>
      </c>
      <c r="F4" s="16" t="s">
        <v>110</v>
      </c>
      <c r="G4" s="16" t="s">
        <v>111</v>
      </c>
    </row>
    <row r="5" spans="2:7" x14ac:dyDescent="0.2">
      <c r="B5" s="16" t="s">
        <v>15</v>
      </c>
      <c r="C5" s="16" t="s">
        <v>112</v>
      </c>
      <c r="D5" s="16" t="s">
        <v>113</v>
      </c>
      <c r="E5" s="16" t="s">
        <v>104</v>
      </c>
      <c r="F5" s="16" t="s">
        <v>105</v>
      </c>
      <c r="G5" s="16" t="s">
        <v>106</v>
      </c>
    </row>
    <row r="6" spans="2:7" x14ac:dyDescent="0.2">
      <c r="B6" s="16" t="s">
        <v>20</v>
      </c>
      <c r="C6" s="16" t="s">
        <v>114</v>
      </c>
      <c r="D6" s="16" t="s">
        <v>115</v>
      </c>
      <c r="E6" s="16" t="s">
        <v>116</v>
      </c>
      <c r="F6" s="16" t="s">
        <v>117</v>
      </c>
      <c r="G6" s="16" t="s">
        <v>78</v>
      </c>
    </row>
    <row r="7" spans="2:7" x14ac:dyDescent="0.2">
      <c r="B7" s="16" t="s">
        <v>21</v>
      </c>
      <c r="C7" s="16" t="s">
        <v>118</v>
      </c>
      <c r="D7" s="16" t="s">
        <v>115</v>
      </c>
      <c r="E7" s="16" t="s">
        <v>116</v>
      </c>
      <c r="F7" s="16" t="s">
        <v>119</v>
      </c>
      <c r="G7" s="16" t="s">
        <v>78</v>
      </c>
    </row>
    <row r="8" spans="2:7" x14ac:dyDescent="0.2">
      <c r="B8" s="16" t="s">
        <v>22</v>
      </c>
      <c r="C8" s="16" t="s">
        <v>120</v>
      </c>
      <c r="D8" s="16" t="s">
        <v>115</v>
      </c>
      <c r="E8" s="16" t="s">
        <v>116</v>
      </c>
      <c r="F8" s="16" t="s">
        <v>121</v>
      </c>
      <c r="G8" s="16" t="s">
        <v>78</v>
      </c>
    </row>
    <row r="9" spans="2:7" x14ac:dyDescent="0.2">
      <c r="B9" s="16" t="s">
        <v>23</v>
      </c>
      <c r="C9" s="16" t="s">
        <v>122</v>
      </c>
      <c r="D9" s="16" t="s">
        <v>123</v>
      </c>
      <c r="E9" s="16" t="s">
        <v>124</v>
      </c>
      <c r="F9" s="16" t="s">
        <v>105</v>
      </c>
      <c r="G9" s="16" t="s">
        <v>125</v>
      </c>
    </row>
    <row r="10" spans="2:7" x14ac:dyDescent="0.2">
      <c r="B10" s="16" t="s">
        <v>24</v>
      </c>
      <c r="C10" s="16" t="s">
        <v>126</v>
      </c>
      <c r="D10" s="16" t="s">
        <v>127</v>
      </c>
      <c r="E10" s="16" t="s">
        <v>128</v>
      </c>
      <c r="F10" s="16" t="s">
        <v>129</v>
      </c>
      <c r="G10" s="16" t="s">
        <v>125</v>
      </c>
    </row>
    <row r="11" spans="2:7" x14ac:dyDescent="0.2">
      <c r="B11" s="16" t="s">
        <v>25</v>
      </c>
      <c r="C11" s="16" t="s">
        <v>130</v>
      </c>
      <c r="D11" s="16" t="s">
        <v>131</v>
      </c>
      <c r="E11" s="16" t="s">
        <v>116</v>
      </c>
      <c r="F11" s="16" t="s">
        <v>110</v>
      </c>
      <c r="G11" s="16" t="s">
        <v>125</v>
      </c>
    </row>
    <row r="12" spans="2:7" x14ac:dyDescent="0.2">
      <c r="B12" s="16" t="s">
        <v>26</v>
      </c>
      <c r="C12" s="16" t="s">
        <v>132</v>
      </c>
      <c r="D12" s="16" t="s">
        <v>133</v>
      </c>
      <c r="E12" s="16" t="s">
        <v>134</v>
      </c>
      <c r="F12" s="16" t="s">
        <v>110</v>
      </c>
      <c r="G12" s="16" t="s">
        <v>135</v>
      </c>
    </row>
    <row r="13" spans="2:7" x14ac:dyDescent="0.2">
      <c r="B13" s="16" t="s">
        <v>27</v>
      </c>
      <c r="C13" s="16" t="s">
        <v>136</v>
      </c>
      <c r="D13" s="16" t="s">
        <v>137</v>
      </c>
      <c r="E13" s="16" t="s">
        <v>134</v>
      </c>
      <c r="F13" s="16" t="s">
        <v>110</v>
      </c>
      <c r="G13" s="16" t="s">
        <v>135</v>
      </c>
    </row>
    <row r="14" spans="2:7" ht="16" thickBot="1" x14ac:dyDescent="0.25">
      <c r="B14" s="17" t="s">
        <v>28</v>
      </c>
      <c r="C14" s="17" t="s">
        <v>138</v>
      </c>
      <c r="D14" s="17" t="s">
        <v>139</v>
      </c>
      <c r="E14" s="17" t="s">
        <v>134</v>
      </c>
      <c r="F14" s="17" t="s">
        <v>110</v>
      </c>
      <c r="G14" s="17" t="s">
        <v>135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6B30-35C2-2B41-9341-B1862B7D7D13}">
  <dimension ref="B3:J14"/>
  <sheetViews>
    <sheetView workbookViewId="0">
      <selection activeCell="B3" sqref="B3:J14"/>
    </sheetView>
  </sheetViews>
  <sheetFormatPr baseColWidth="10" defaultColWidth="8.83203125" defaultRowHeight="15" x14ac:dyDescent="0.2"/>
  <cols>
    <col min="2" max="2" width="14" bestFit="1" customWidth="1"/>
    <col min="3" max="3" width="18" customWidth="1"/>
    <col min="4" max="8" width="11.83203125" customWidth="1"/>
    <col min="9" max="9" width="21.5" customWidth="1"/>
    <col min="10" max="10" width="26.6640625" bestFit="1" customWidth="1"/>
  </cols>
  <sheetData>
    <row r="3" spans="2:10" s="14" customFormat="1" ht="31" thickBot="1" x14ac:dyDescent="0.25">
      <c r="B3" s="13" t="s">
        <v>0</v>
      </c>
      <c r="C3" s="13" t="s">
        <v>70</v>
      </c>
      <c r="D3" s="13" t="s">
        <v>6</v>
      </c>
      <c r="E3" s="13" t="s">
        <v>2</v>
      </c>
      <c r="F3" s="13" t="s">
        <v>71</v>
      </c>
      <c r="G3" s="13" t="s">
        <v>72</v>
      </c>
      <c r="H3" s="13" t="s">
        <v>73</v>
      </c>
      <c r="I3" s="13" t="s">
        <v>7</v>
      </c>
      <c r="J3" s="13" t="s">
        <v>74</v>
      </c>
    </row>
    <row r="4" spans="2:10" x14ac:dyDescent="0.2">
      <c r="B4" s="15" t="s">
        <v>11</v>
      </c>
      <c r="C4" s="15" t="s">
        <v>75</v>
      </c>
      <c r="D4" s="15" t="s">
        <v>76</v>
      </c>
      <c r="E4" s="15" t="s">
        <v>77</v>
      </c>
      <c r="F4" s="15" t="s">
        <v>78</v>
      </c>
      <c r="G4" s="15" t="s">
        <v>78</v>
      </c>
      <c r="H4" s="15" t="s">
        <v>78</v>
      </c>
      <c r="I4" s="15" t="s">
        <v>79</v>
      </c>
      <c r="J4" s="15" t="s">
        <v>80</v>
      </c>
    </row>
    <row r="5" spans="2:10" x14ac:dyDescent="0.2">
      <c r="B5" s="16" t="s">
        <v>81</v>
      </c>
      <c r="C5" s="16" t="s">
        <v>75</v>
      </c>
      <c r="D5" s="16" t="s">
        <v>76</v>
      </c>
      <c r="E5" s="16" t="s">
        <v>77</v>
      </c>
      <c r="F5" s="16" t="s">
        <v>78</v>
      </c>
      <c r="G5" s="16" t="s">
        <v>78</v>
      </c>
      <c r="H5" s="16" t="s">
        <v>78</v>
      </c>
      <c r="I5" s="16" t="s">
        <v>79</v>
      </c>
      <c r="J5" s="16" t="s">
        <v>82</v>
      </c>
    </row>
    <row r="6" spans="2:10" x14ac:dyDescent="0.2">
      <c r="B6" s="16" t="s">
        <v>83</v>
      </c>
      <c r="C6" s="16" t="s">
        <v>75</v>
      </c>
      <c r="D6" s="16" t="s">
        <v>76</v>
      </c>
      <c r="E6" s="16" t="s">
        <v>77</v>
      </c>
      <c r="F6" s="16" t="s">
        <v>78</v>
      </c>
      <c r="G6" s="16" t="s">
        <v>78</v>
      </c>
      <c r="H6" s="16" t="s">
        <v>78</v>
      </c>
      <c r="I6" s="16" t="s">
        <v>79</v>
      </c>
      <c r="J6" s="16" t="s">
        <v>82</v>
      </c>
    </row>
    <row r="7" spans="2:10" x14ac:dyDescent="0.2">
      <c r="B7" s="16" t="s">
        <v>31</v>
      </c>
      <c r="C7" s="16" t="s">
        <v>84</v>
      </c>
      <c r="D7" s="16" t="s">
        <v>76</v>
      </c>
      <c r="E7" s="16" t="s">
        <v>77</v>
      </c>
      <c r="F7" s="16" t="s">
        <v>85</v>
      </c>
      <c r="G7" s="16" t="s">
        <v>86</v>
      </c>
      <c r="H7" s="16" t="s">
        <v>86</v>
      </c>
      <c r="I7" s="16" t="s">
        <v>79</v>
      </c>
      <c r="J7" s="16" t="s">
        <v>87</v>
      </c>
    </row>
    <row r="8" spans="2:10" x14ac:dyDescent="0.2">
      <c r="B8" s="16" t="s">
        <v>88</v>
      </c>
      <c r="C8" s="16" t="s">
        <v>89</v>
      </c>
      <c r="D8" s="16" t="s">
        <v>76</v>
      </c>
      <c r="E8" s="16" t="s">
        <v>77</v>
      </c>
      <c r="F8" s="16" t="s">
        <v>90</v>
      </c>
      <c r="G8" s="16" t="s">
        <v>78</v>
      </c>
      <c r="H8" s="16" t="s">
        <v>78</v>
      </c>
      <c r="I8" s="16" t="s">
        <v>79</v>
      </c>
      <c r="J8" s="16" t="s">
        <v>80</v>
      </c>
    </row>
    <row r="9" spans="2:10" x14ac:dyDescent="0.2">
      <c r="B9" s="16" t="s">
        <v>91</v>
      </c>
      <c r="C9" s="16" t="s">
        <v>92</v>
      </c>
      <c r="D9" s="16" t="s">
        <v>76</v>
      </c>
      <c r="E9" s="16" t="s">
        <v>77</v>
      </c>
      <c r="F9" s="16" t="s">
        <v>78</v>
      </c>
      <c r="G9" s="16" t="s">
        <v>78</v>
      </c>
      <c r="H9" s="16" t="s">
        <v>78</v>
      </c>
      <c r="I9" s="16" t="s">
        <v>79</v>
      </c>
      <c r="J9" s="16" t="s">
        <v>80</v>
      </c>
    </row>
    <row r="10" spans="2:10" x14ac:dyDescent="0.2">
      <c r="B10" s="16" t="s">
        <v>36</v>
      </c>
      <c r="C10" s="16" t="s">
        <v>32</v>
      </c>
      <c r="D10" s="16" t="s">
        <v>76</v>
      </c>
      <c r="E10" s="16" t="s">
        <v>77</v>
      </c>
      <c r="F10" s="16" t="s">
        <v>85</v>
      </c>
      <c r="G10" s="16" t="s">
        <v>86</v>
      </c>
      <c r="H10" s="16" t="s">
        <v>86</v>
      </c>
      <c r="I10" s="16" t="s">
        <v>79</v>
      </c>
      <c r="J10" s="16" t="s">
        <v>80</v>
      </c>
    </row>
    <row r="11" spans="2:10" x14ac:dyDescent="0.2">
      <c r="B11" s="16" t="s">
        <v>93</v>
      </c>
      <c r="C11" s="16" t="s">
        <v>89</v>
      </c>
      <c r="D11" s="16" t="s">
        <v>76</v>
      </c>
      <c r="E11" s="16" t="s">
        <v>77</v>
      </c>
      <c r="F11" s="16" t="s">
        <v>90</v>
      </c>
      <c r="G11" s="16" t="s">
        <v>78</v>
      </c>
      <c r="H11" s="16" t="s">
        <v>78</v>
      </c>
      <c r="I11" s="16" t="s">
        <v>79</v>
      </c>
      <c r="J11" s="16" t="s">
        <v>80</v>
      </c>
    </row>
    <row r="12" spans="2:10" x14ac:dyDescent="0.2">
      <c r="B12" s="16" t="s">
        <v>94</v>
      </c>
      <c r="C12" s="16" t="s">
        <v>92</v>
      </c>
      <c r="D12" s="16" t="s">
        <v>76</v>
      </c>
      <c r="E12" s="16" t="s">
        <v>77</v>
      </c>
      <c r="F12" s="16" t="s">
        <v>90</v>
      </c>
      <c r="G12" s="16" t="s">
        <v>78</v>
      </c>
      <c r="H12" s="16" t="s">
        <v>78</v>
      </c>
      <c r="I12" s="16" t="s">
        <v>79</v>
      </c>
      <c r="J12" s="16" t="s">
        <v>80</v>
      </c>
    </row>
    <row r="13" spans="2:10" x14ac:dyDescent="0.2">
      <c r="B13" s="16" t="s">
        <v>39</v>
      </c>
      <c r="C13" s="16" t="s">
        <v>95</v>
      </c>
      <c r="D13" s="16" t="s">
        <v>76</v>
      </c>
      <c r="E13" s="16" t="s">
        <v>77</v>
      </c>
      <c r="F13" s="16" t="s">
        <v>78</v>
      </c>
      <c r="G13" s="16" t="s">
        <v>78</v>
      </c>
      <c r="H13" s="16" t="s">
        <v>78</v>
      </c>
      <c r="I13" s="16" t="s">
        <v>79</v>
      </c>
      <c r="J13" s="16" t="s">
        <v>82</v>
      </c>
    </row>
    <row r="14" spans="2:10" ht="16" thickBot="1" x14ac:dyDescent="0.25">
      <c r="B14" s="17" t="s">
        <v>96</v>
      </c>
      <c r="C14" s="17" t="s">
        <v>95</v>
      </c>
      <c r="D14" s="17" t="s">
        <v>76</v>
      </c>
      <c r="E14" s="17" t="s">
        <v>77</v>
      </c>
      <c r="F14" s="17" t="s">
        <v>78</v>
      </c>
      <c r="G14" s="17" t="s">
        <v>78</v>
      </c>
      <c r="H14" s="17" t="s">
        <v>78</v>
      </c>
      <c r="I14" s="17" t="s">
        <v>79</v>
      </c>
      <c r="J14" s="17" t="s">
        <v>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4E24-18A5-8545-A05F-C29873D5EB0E}">
  <dimension ref="B1:C22"/>
  <sheetViews>
    <sheetView workbookViewId="0">
      <selection activeCell="B2" sqref="B2:C22"/>
    </sheetView>
  </sheetViews>
  <sheetFormatPr baseColWidth="10" defaultRowHeight="15" x14ac:dyDescent="0.2"/>
  <sheetData>
    <row r="1" spans="2:3" x14ac:dyDescent="0.2">
      <c r="B1" t="s">
        <v>179</v>
      </c>
      <c r="C1" t="s">
        <v>179</v>
      </c>
    </row>
    <row r="2" spans="2:3" x14ac:dyDescent="0.2">
      <c r="B2" s="38" t="s">
        <v>161</v>
      </c>
      <c r="C2" s="39" t="s">
        <v>169</v>
      </c>
    </row>
    <row r="3" spans="2:3" x14ac:dyDescent="0.2">
      <c r="B3" s="38" t="s">
        <v>11</v>
      </c>
      <c r="C3" s="39" t="s">
        <v>146</v>
      </c>
    </row>
    <row r="4" spans="2:3" x14ac:dyDescent="0.2">
      <c r="B4" s="38" t="s">
        <v>160</v>
      </c>
      <c r="C4" s="39" t="s">
        <v>168</v>
      </c>
    </row>
    <row r="5" spans="2:3" x14ac:dyDescent="0.2">
      <c r="B5" s="38" t="s">
        <v>147</v>
      </c>
      <c r="C5" s="39" t="s">
        <v>148</v>
      </c>
    </row>
    <row r="6" spans="2:3" x14ac:dyDescent="0.2">
      <c r="B6" s="38" t="s">
        <v>159</v>
      </c>
      <c r="C6" s="39" t="s">
        <v>166</v>
      </c>
    </row>
    <row r="7" spans="2:3" x14ac:dyDescent="0.2">
      <c r="B7" s="38" t="s">
        <v>31</v>
      </c>
      <c r="C7" s="39" t="s">
        <v>149</v>
      </c>
    </row>
    <row r="8" spans="2:3" x14ac:dyDescent="0.2">
      <c r="B8" s="38" t="s">
        <v>36</v>
      </c>
      <c r="C8" s="39" t="s">
        <v>150</v>
      </c>
    </row>
    <row r="9" spans="2:3" x14ac:dyDescent="0.2">
      <c r="B9" s="38" t="s">
        <v>10</v>
      </c>
      <c r="C9" s="39" t="s">
        <v>172</v>
      </c>
    </row>
    <row r="10" spans="2:3" x14ac:dyDescent="0.2">
      <c r="B10" s="38" t="s">
        <v>39</v>
      </c>
      <c r="C10" s="39" t="s">
        <v>158</v>
      </c>
    </row>
    <row r="11" spans="2:3" x14ac:dyDescent="0.2">
      <c r="B11" s="38" t="s">
        <v>39</v>
      </c>
      <c r="C11" s="39" t="s">
        <v>151</v>
      </c>
    </row>
    <row r="12" spans="2:3" x14ac:dyDescent="0.2">
      <c r="B12" s="38" t="s">
        <v>8</v>
      </c>
      <c r="C12" s="39" t="s">
        <v>152</v>
      </c>
    </row>
    <row r="13" spans="2:3" x14ac:dyDescent="0.2">
      <c r="B13" s="38" t="s">
        <v>116</v>
      </c>
      <c r="C13" s="39" t="s">
        <v>167</v>
      </c>
    </row>
    <row r="14" spans="2:3" x14ac:dyDescent="0.2">
      <c r="B14" s="38" t="s">
        <v>165</v>
      </c>
      <c r="C14" s="39" t="s">
        <v>173</v>
      </c>
    </row>
    <row r="15" spans="2:3" x14ac:dyDescent="0.2">
      <c r="B15" s="38" t="s">
        <v>153</v>
      </c>
      <c r="C15" s="39" t="s">
        <v>154</v>
      </c>
    </row>
    <row r="16" spans="2:3" x14ac:dyDescent="0.2">
      <c r="B16" s="38" t="s">
        <v>9</v>
      </c>
      <c r="C16" s="39" t="s">
        <v>155</v>
      </c>
    </row>
    <row r="17" spans="2:3" x14ac:dyDescent="0.2">
      <c r="B17" s="38" t="s">
        <v>156</v>
      </c>
      <c r="C17" s="39" t="s">
        <v>157</v>
      </c>
    </row>
    <row r="18" spans="2:3" x14ac:dyDescent="0.2">
      <c r="B18" s="38" t="s">
        <v>164</v>
      </c>
      <c r="C18" s="39" t="s">
        <v>177</v>
      </c>
    </row>
    <row r="19" spans="2:3" x14ac:dyDescent="0.2">
      <c r="B19" s="38" t="s">
        <v>175</v>
      </c>
      <c r="C19" s="39" t="s">
        <v>176</v>
      </c>
    </row>
    <row r="20" spans="2:3" x14ac:dyDescent="0.2">
      <c r="B20" s="38" t="s">
        <v>163</v>
      </c>
      <c r="C20" s="39" t="s">
        <v>171</v>
      </c>
    </row>
    <row r="21" spans="2:3" x14ac:dyDescent="0.2">
      <c r="B21" s="38" t="s">
        <v>174</v>
      </c>
      <c r="C21" s="39" t="s">
        <v>178</v>
      </c>
    </row>
    <row r="22" spans="2:3" x14ac:dyDescent="0.2">
      <c r="B22" s="38" t="s">
        <v>162</v>
      </c>
      <c r="C22" s="39" t="s">
        <v>170</v>
      </c>
    </row>
  </sheetData>
  <autoFilter ref="B1:C1" xr:uid="{D9C6A2FD-F9E0-BE4D-A397-E427BB9D532F}">
    <sortState ref="B2:C22">
      <sortCondition ref="B1:B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2.1640625" bestFit="1" customWidth="1"/>
    <col min="2" max="2" width="13.1640625" bestFit="1" customWidth="1"/>
    <col min="3" max="3" width="18.6640625" bestFit="1" customWidth="1"/>
    <col min="4" max="4" width="14.83203125" bestFit="1" customWidth="1"/>
    <col min="5" max="5" width="10" bestFit="1" customWidth="1"/>
  </cols>
  <sheetData>
    <row r="3" spans="1:2" x14ac:dyDescent="0.2">
      <c r="A3" s="1" t="s">
        <v>43</v>
      </c>
      <c r="B3" t="s">
        <v>180</v>
      </c>
    </row>
    <row r="4" spans="1:2" x14ac:dyDescent="0.2">
      <c r="A4" s="2">
        <v>5.0000000000000001E-4</v>
      </c>
      <c r="B4" s="3">
        <v>38</v>
      </c>
    </row>
    <row r="5" spans="1:2" x14ac:dyDescent="0.2">
      <c r="A5" s="2">
        <v>1E-3</v>
      </c>
      <c r="B5" s="3">
        <v>49</v>
      </c>
    </row>
    <row r="6" spans="1:2" x14ac:dyDescent="0.2">
      <c r="A6" s="2">
        <v>5.0000000000000001E-3</v>
      </c>
      <c r="B6" s="3">
        <v>45</v>
      </c>
    </row>
    <row r="7" spans="1:2" x14ac:dyDescent="0.2">
      <c r="A7" s="2" t="s">
        <v>42</v>
      </c>
      <c r="B7" s="3">
        <v>12</v>
      </c>
    </row>
    <row r="8" spans="1:2" x14ac:dyDescent="0.2">
      <c r="A8" s="2" t="s">
        <v>44</v>
      </c>
      <c r="B8" s="3">
        <v>144</v>
      </c>
    </row>
  </sheetData>
  <sortState columnSort="1" ref="A1:D15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5C62-718B-6F4F-8124-23B4031A9B0B}">
  <dimension ref="B2:D17"/>
  <sheetViews>
    <sheetView workbookViewId="0">
      <selection activeCell="B2" sqref="B2:D17"/>
    </sheetView>
  </sheetViews>
  <sheetFormatPr baseColWidth="10" defaultRowHeight="15" x14ac:dyDescent="0.2"/>
  <cols>
    <col min="3" max="3" width="15.1640625" bestFit="1" customWidth="1"/>
  </cols>
  <sheetData>
    <row r="2" spans="2:4" x14ac:dyDescent="0.2">
      <c r="B2" s="44" t="s">
        <v>181</v>
      </c>
      <c r="C2" s="44"/>
      <c r="D2" s="43" t="s">
        <v>182</v>
      </c>
    </row>
    <row r="3" spans="2:4" x14ac:dyDescent="0.2">
      <c r="B3" s="45" t="s">
        <v>70</v>
      </c>
      <c r="C3" s="49" t="s">
        <v>164</v>
      </c>
      <c r="D3" s="49">
        <v>65</v>
      </c>
    </row>
    <row r="4" spans="2:4" x14ac:dyDescent="0.2">
      <c r="B4" s="47"/>
      <c r="C4" s="42" t="s">
        <v>32</v>
      </c>
      <c r="D4" s="42">
        <v>52</v>
      </c>
    </row>
    <row r="5" spans="2:4" x14ac:dyDescent="0.2">
      <c r="B5" s="48"/>
      <c r="C5" s="49" t="s">
        <v>165</v>
      </c>
      <c r="D5" s="49">
        <v>15</v>
      </c>
    </row>
    <row r="6" spans="2:4" x14ac:dyDescent="0.2">
      <c r="B6" s="41"/>
      <c r="C6" s="40"/>
      <c r="D6" s="40"/>
    </row>
    <row r="7" spans="2:4" x14ac:dyDescent="0.2">
      <c r="B7" s="45" t="s">
        <v>74</v>
      </c>
      <c r="C7" s="46" t="s">
        <v>183</v>
      </c>
      <c r="D7" s="46">
        <v>89</v>
      </c>
    </row>
    <row r="8" spans="2:4" x14ac:dyDescent="0.2">
      <c r="B8" s="47"/>
      <c r="C8" s="49" t="s">
        <v>184</v>
      </c>
      <c r="D8" s="49">
        <v>34</v>
      </c>
    </row>
    <row r="9" spans="2:4" x14ac:dyDescent="0.2">
      <c r="B9" s="48"/>
      <c r="C9" s="42" t="s">
        <v>185</v>
      </c>
      <c r="D9" s="42">
        <v>9</v>
      </c>
    </row>
    <row r="10" spans="2:4" x14ac:dyDescent="0.2">
      <c r="B10" s="41"/>
      <c r="C10" s="40"/>
      <c r="D10" s="40"/>
    </row>
    <row r="11" spans="2:4" x14ac:dyDescent="0.2">
      <c r="B11" s="45" t="s">
        <v>6</v>
      </c>
      <c r="C11" s="46">
        <v>32</v>
      </c>
      <c r="D11" s="46">
        <v>80</v>
      </c>
    </row>
    <row r="12" spans="2:4" x14ac:dyDescent="0.2">
      <c r="B12" s="47"/>
      <c r="C12" s="49">
        <v>64</v>
      </c>
      <c r="D12" s="49">
        <v>38</v>
      </c>
    </row>
    <row r="13" spans="2:4" x14ac:dyDescent="0.2">
      <c r="B13" s="48"/>
      <c r="C13" s="42">
        <v>128</v>
      </c>
      <c r="D13" s="42">
        <v>14</v>
      </c>
    </row>
    <row r="14" spans="2:4" x14ac:dyDescent="0.2">
      <c r="B14" s="41"/>
      <c r="C14" s="40"/>
      <c r="D14" s="40"/>
    </row>
    <row r="15" spans="2:4" ht="15" customHeight="1" x14ac:dyDescent="0.2">
      <c r="B15" s="45" t="s">
        <v>7</v>
      </c>
      <c r="C15" s="49">
        <v>1E-3</v>
      </c>
      <c r="D15" s="49">
        <v>49</v>
      </c>
    </row>
    <row r="16" spans="2:4" x14ac:dyDescent="0.2">
      <c r="B16" s="47"/>
      <c r="C16" s="42">
        <v>5.0000000000000001E-3</v>
      </c>
      <c r="D16" s="42">
        <v>45</v>
      </c>
    </row>
    <row r="17" spans="2:4" x14ac:dyDescent="0.2">
      <c r="B17" s="48"/>
      <c r="C17" s="49">
        <v>5.0000000000000001E-4</v>
      </c>
      <c r="D17" s="49">
        <v>38</v>
      </c>
    </row>
  </sheetData>
  <mergeCells count="5">
    <mergeCell ref="B3:B5"/>
    <mergeCell ref="B7:B9"/>
    <mergeCell ref="B11:B13"/>
    <mergeCell ref="B15:B17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7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9.33203125" bestFit="1" customWidth="1"/>
    <col min="2" max="2" width="10.33203125" bestFit="1" customWidth="1"/>
  </cols>
  <sheetData>
    <row r="1" spans="1:6" ht="16" thickBot="1" x14ac:dyDescent="0.25">
      <c r="A1" s="21" t="s">
        <v>0</v>
      </c>
      <c r="B1" s="21" t="s">
        <v>1</v>
      </c>
      <c r="C1" s="21" t="s">
        <v>8</v>
      </c>
      <c r="D1" s="21" t="s">
        <v>10</v>
      </c>
      <c r="E1" s="21" t="s">
        <v>9</v>
      </c>
      <c r="F1" s="21" t="s">
        <v>45</v>
      </c>
    </row>
    <row r="2" spans="1:6" x14ac:dyDescent="0.2">
      <c r="A2" s="20" t="s">
        <v>11</v>
      </c>
      <c r="B2" s="20" t="s">
        <v>25</v>
      </c>
      <c r="C2" s="20">
        <v>1.1130739845960781E-3</v>
      </c>
      <c r="D2" s="20">
        <v>2.545055174802114E-2</v>
      </c>
      <c r="E2" s="20">
        <v>3.3362763443636943E-2</v>
      </c>
      <c r="F2" s="20">
        <v>1</v>
      </c>
    </row>
    <row r="3" spans="1:6" x14ac:dyDescent="0.2">
      <c r="A3" s="22" t="s">
        <v>11</v>
      </c>
      <c r="B3" s="22" t="s">
        <v>28</v>
      </c>
      <c r="C3" s="22">
        <v>1.749916112874707E-3</v>
      </c>
      <c r="D3" s="22">
        <v>3.1840811377055453E-2</v>
      </c>
      <c r="E3" s="22">
        <v>4.1831998671766887E-2</v>
      </c>
      <c r="F3" s="22">
        <f>F2+1</f>
        <v>2</v>
      </c>
    </row>
    <row r="4" spans="1:6" x14ac:dyDescent="0.2">
      <c r="A4" s="22" t="s">
        <v>11</v>
      </c>
      <c r="B4" s="22" t="s">
        <v>23</v>
      </c>
      <c r="C4" s="22">
        <v>1.8088872362300519E-3</v>
      </c>
      <c r="D4" s="22">
        <v>3.3311263138860042E-2</v>
      </c>
      <c r="E4" s="22">
        <v>4.253101499176868E-2</v>
      </c>
      <c r="F4" s="22">
        <f t="shared" ref="F4:F13" si="0">F3+1</f>
        <v>3</v>
      </c>
    </row>
    <row r="5" spans="1:6" x14ac:dyDescent="0.2">
      <c r="A5" s="22" t="s">
        <v>11</v>
      </c>
      <c r="B5" s="22" t="s">
        <v>24</v>
      </c>
      <c r="C5" s="22">
        <v>1.9732734494467652E-3</v>
      </c>
      <c r="D5" s="22">
        <v>3.6699929924323922E-2</v>
      </c>
      <c r="E5" s="22">
        <v>4.4421542627949839E-2</v>
      </c>
      <c r="F5" s="22">
        <f t="shared" si="0"/>
        <v>4</v>
      </c>
    </row>
    <row r="6" spans="1:6" x14ac:dyDescent="0.2">
      <c r="A6" s="22" t="s">
        <v>11</v>
      </c>
      <c r="B6" s="22" t="s">
        <v>21</v>
      </c>
      <c r="C6" s="22">
        <v>2.8225918541526958E-3</v>
      </c>
      <c r="D6" s="22">
        <v>4.1445534428301373E-2</v>
      </c>
      <c r="E6" s="22">
        <v>5.312807030330291E-2</v>
      </c>
      <c r="F6" s="22">
        <f t="shared" si="0"/>
        <v>5</v>
      </c>
    </row>
    <row r="7" spans="1:6" x14ac:dyDescent="0.2">
      <c r="A7" s="22" t="s">
        <v>11</v>
      </c>
      <c r="B7" s="22" t="s">
        <v>26</v>
      </c>
      <c r="C7" s="22">
        <v>2.8285003857897958E-3</v>
      </c>
      <c r="D7" s="22">
        <v>4.1322797148991557E-2</v>
      </c>
      <c r="E7" s="22">
        <v>5.3183647729257877E-2</v>
      </c>
      <c r="F7" s="22">
        <f t="shared" si="0"/>
        <v>6</v>
      </c>
    </row>
    <row r="8" spans="1:6" x14ac:dyDescent="0.2">
      <c r="A8" s="22" t="s">
        <v>11</v>
      </c>
      <c r="B8" s="22" t="s">
        <v>20</v>
      </c>
      <c r="C8" s="22">
        <v>2.9243864764265659E-3</v>
      </c>
      <c r="D8" s="22">
        <v>4.3019815902766559E-2</v>
      </c>
      <c r="E8" s="22">
        <v>5.407759680705649E-2</v>
      </c>
      <c r="F8" s="22">
        <f t="shared" si="0"/>
        <v>7</v>
      </c>
    </row>
    <row r="9" spans="1:6" x14ac:dyDescent="0.2">
      <c r="A9" s="22" t="s">
        <v>11</v>
      </c>
      <c r="B9" s="22" t="s">
        <v>27</v>
      </c>
      <c r="C9" s="22">
        <v>3.0913765429542491E-3</v>
      </c>
      <c r="D9" s="22">
        <v>3.8764670336562272E-2</v>
      </c>
      <c r="E9" s="22">
        <v>5.5600148767375158E-2</v>
      </c>
      <c r="F9" s="22">
        <f t="shared" si="0"/>
        <v>8</v>
      </c>
    </row>
    <row r="10" spans="1:6" x14ac:dyDescent="0.2">
      <c r="A10" s="22" t="s">
        <v>11</v>
      </c>
      <c r="B10" s="22" t="s">
        <v>22</v>
      </c>
      <c r="C10" s="22">
        <v>3.4036940564226431E-3</v>
      </c>
      <c r="D10" s="22">
        <v>4.2789407036772767E-2</v>
      </c>
      <c r="E10" s="22">
        <v>5.8341186621653857E-2</v>
      </c>
      <c r="F10" s="22">
        <f t="shared" si="0"/>
        <v>9</v>
      </c>
    </row>
    <row r="11" spans="1:6" x14ac:dyDescent="0.2">
      <c r="A11" s="22" t="s">
        <v>11</v>
      </c>
      <c r="B11" s="22" t="s">
        <v>15</v>
      </c>
      <c r="C11" s="22">
        <v>3.600489515641494E-3</v>
      </c>
      <c r="D11" s="22">
        <v>4.7846057214016101E-2</v>
      </c>
      <c r="E11" s="22">
        <v>6.0004079158349682E-2</v>
      </c>
      <c r="F11" s="22">
        <f t="shared" si="0"/>
        <v>10</v>
      </c>
    </row>
    <row r="12" spans="1:6" x14ac:dyDescent="0.2">
      <c r="A12" s="22" t="s">
        <v>11</v>
      </c>
      <c r="B12" s="22" t="s">
        <v>12</v>
      </c>
      <c r="C12" s="22">
        <v>4.2817907679109082E-3</v>
      </c>
      <c r="D12" s="22">
        <v>5.1774591607756527E-2</v>
      </c>
      <c r="E12" s="22">
        <v>6.543539384699161E-2</v>
      </c>
      <c r="F12" s="22">
        <f t="shared" si="0"/>
        <v>11</v>
      </c>
    </row>
    <row r="13" spans="1:6" ht="16" thickBot="1" x14ac:dyDescent="0.25">
      <c r="A13" s="23" t="s">
        <v>11</v>
      </c>
      <c r="B13" s="23" t="s">
        <v>18</v>
      </c>
      <c r="C13" s="23">
        <v>4.5809935961259709E-3</v>
      </c>
      <c r="D13" s="23">
        <v>4.840449615505029E-2</v>
      </c>
      <c r="E13" s="23">
        <v>6.7683037728266685E-2</v>
      </c>
      <c r="F13" s="23">
        <f t="shared" si="0"/>
        <v>12</v>
      </c>
    </row>
    <row r="15" spans="1:6" ht="16" thickBot="1" x14ac:dyDescent="0.25">
      <c r="A15" s="21" t="s">
        <v>0</v>
      </c>
      <c r="B15" s="21" t="s">
        <v>1</v>
      </c>
      <c r="C15" s="21" t="s">
        <v>8</v>
      </c>
      <c r="D15" s="21" t="s">
        <v>10</v>
      </c>
      <c r="E15" s="21" t="s">
        <v>9</v>
      </c>
      <c r="F15" s="21" t="s">
        <v>45</v>
      </c>
    </row>
    <row r="16" spans="1:6" x14ac:dyDescent="0.2">
      <c r="A16" s="20" t="s">
        <v>29</v>
      </c>
      <c r="B16" s="20" t="s">
        <v>24</v>
      </c>
      <c r="C16" s="20">
        <v>1.824292532152562E-3</v>
      </c>
      <c r="D16" s="20">
        <v>3.306932233451626E-2</v>
      </c>
      <c r="E16" s="20">
        <v>4.2711737639114643E-2</v>
      </c>
      <c r="F16" s="20">
        <v>1</v>
      </c>
    </row>
    <row r="17" spans="1:6" x14ac:dyDescent="0.2">
      <c r="A17" s="22" t="s">
        <v>29</v>
      </c>
      <c r="B17" s="22" t="s">
        <v>25</v>
      </c>
      <c r="C17" s="22">
        <v>2.303428021064177E-3</v>
      </c>
      <c r="D17" s="22">
        <v>3.6541599065716419E-2</v>
      </c>
      <c r="E17" s="22">
        <v>4.7994041516256761E-2</v>
      </c>
      <c r="F17" s="22">
        <f>F16+1</f>
        <v>2</v>
      </c>
    </row>
    <row r="18" spans="1:6" x14ac:dyDescent="0.2">
      <c r="A18" s="22" t="s">
        <v>29</v>
      </c>
      <c r="B18" s="22" t="s">
        <v>28</v>
      </c>
      <c r="C18" s="22">
        <v>3.4243121763809759E-3</v>
      </c>
      <c r="D18" s="22">
        <v>4.6396888261146588E-2</v>
      </c>
      <c r="E18" s="22">
        <v>5.8517622784772932E-2</v>
      </c>
      <c r="F18" s="22">
        <f t="shared" ref="F18:F27" si="1">F17+1</f>
        <v>3</v>
      </c>
    </row>
    <row r="19" spans="1:6" x14ac:dyDescent="0.2">
      <c r="A19" s="22" t="s">
        <v>29</v>
      </c>
      <c r="B19" s="22" t="s">
        <v>23</v>
      </c>
      <c r="C19" s="22">
        <v>3.638811230287144E-3</v>
      </c>
      <c r="D19" s="22">
        <v>4.5030191605463711E-2</v>
      </c>
      <c r="E19" s="22">
        <v>6.0322559878433081E-2</v>
      </c>
      <c r="F19" s="22">
        <f t="shared" si="1"/>
        <v>4</v>
      </c>
    </row>
    <row r="20" spans="1:6" x14ac:dyDescent="0.2">
      <c r="A20" s="22" t="s">
        <v>29</v>
      </c>
      <c r="B20" s="22" t="s">
        <v>20</v>
      </c>
      <c r="C20" s="22">
        <v>4.3969332550593179E-3</v>
      </c>
      <c r="D20" s="22">
        <v>5.2346888878543191E-2</v>
      </c>
      <c r="E20" s="22">
        <v>6.6309375317969307E-2</v>
      </c>
      <c r="F20" s="22">
        <f t="shared" si="1"/>
        <v>5</v>
      </c>
    </row>
    <row r="21" spans="1:6" x14ac:dyDescent="0.2">
      <c r="A21" s="22" t="s">
        <v>29</v>
      </c>
      <c r="B21" s="22" t="s">
        <v>26</v>
      </c>
      <c r="C21" s="22">
        <v>5.3639908074918858E-3</v>
      </c>
      <c r="D21" s="22">
        <v>5.7719892531354282E-2</v>
      </c>
      <c r="E21" s="22">
        <v>7.3239270937741352E-2</v>
      </c>
      <c r="F21" s="22">
        <f t="shared" si="1"/>
        <v>6</v>
      </c>
    </row>
    <row r="22" spans="1:6" x14ac:dyDescent="0.2">
      <c r="A22" s="22" t="s">
        <v>29</v>
      </c>
      <c r="B22" s="22" t="s">
        <v>22</v>
      </c>
      <c r="C22" s="22">
        <v>5.5216400698511218E-3</v>
      </c>
      <c r="D22" s="22">
        <v>5.5139325544705457E-2</v>
      </c>
      <c r="E22" s="22">
        <v>7.4307738963388742E-2</v>
      </c>
      <c r="F22" s="22">
        <f t="shared" si="1"/>
        <v>7</v>
      </c>
    </row>
    <row r="23" spans="1:6" x14ac:dyDescent="0.2">
      <c r="A23" s="22" t="s">
        <v>29</v>
      </c>
      <c r="B23" s="22" t="s">
        <v>21</v>
      </c>
      <c r="C23" s="22">
        <v>5.7582340972754846E-3</v>
      </c>
      <c r="D23" s="22">
        <v>5.9890425081264458E-2</v>
      </c>
      <c r="E23" s="22">
        <v>7.5883029046523207E-2</v>
      </c>
      <c r="F23" s="22">
        <f t="shared" si="1"/>
        <v>8</v>
      </c>
    </row>
    <row r="24" spans="1:6" x14ac:dyDescent="0.2">
      <c r="A24" s="22" t="s">
        <v>29</v>
      </c>
      <c r="B24" s="22" t="s">
        <v>15</v>
      </c>
      <c r="C24" s="22">
        <v>6.1044512582660634E-3</v>
      </c>
      <c r="D24" s="22">
        <v>6.0759438834301148E-2</v>
      </c>
      <c r="E24" s="22">
        <v>7.8130987823437012E-2</v>
      </c>
      <c r="F24" s="22">
        <f t="shared" si="1"/>
        <v>9</v>
      </c>
    </row>
    <row r="25" spans="1:6" x14ac:dyDescent="0.2">
      <c r="A25" s="22" t="s">
        <v>29</v>
      </c>
      <c r="B25" s="22" t="s">
        <v>27</v>
      </c>
      <c r="C25" s="22">
        <v>6.3209285790374742E-3</v>
      </c>
      <c r="D25" s="22">
        <v>5.6460606375208333E-2</v>
      </c>
      <c r="E25" s="22">
        <v>7.9504267678140866E-2</v>
      </c>
      <c r="F25" s="22">
        <f t="shared" si="1"/>
        <v>10</v>
      </c>
    </row>
    <row r="26" spans="1:6" x14ac:dyDescent="0.2">
      <c r="A26" s="22" t="s">
        <v>29</v>
      </c>
      <c r="B26" s="22" t="s">
        <v>18</v>
      </c>
      <c r="C26" s="22">
        <v>7.3807460330558104E-3</v>
      </c>
      <c r="D26" s="22">
        <v>6.3775109358984589E-2</v>
      </c>
      <c r="E26" s="22">
        <v>8.5911268370661431E-2</v>
      </c>
      <c r="F26" s="22">
        <f t="shared" si="1"/>
        <v>11</v>
      </c>
    </row>
    <row r="27" spans="1:6" ht="16" thickBot="1" x14ac:dyDescent="0.25">
      <c r="A27" s="23" t="s">
        <v>29</v>
      </c>
      <c r="B27" s="23" t="s">
        <v>12</v>
      </c>
      <c r="C27" s="23">
        <v>7.703526844993547E-3</v>
      </c>
      <c r="D27" s="23">
        <v>7.0361737251847856E-2</v>
      </c>
      <c r="E27" s="23">
        <v>8.7769737637716269E-2</v>
      </c>
      <c r="F27" s="23">
        <f t="shared" si="1"/>
        <v>12</v>
      </c>
    </row>
    <row r="29" spans="1:6" ht="16" thickBot="1" x14ac:dyDescent="0.25">
      <c r="A29" s="21" t="s">
        <v>0</v>
      </c>
      <c r="B29" s="21" t="s">
        <v>1</v>
      </c>
      <c r="C29" s="21" t="s">
        <v>8</v>
      </c>
      <c r="D29" s="21" t="s">
        <v>10</v>
      </c>
      <c r="E29" s="21" t="s">
        <v>9</v>
      </c>
      <c r="F29" s="21" t="s">
        <v>45</v>
      </c>
    </row>
    <row r="30" spans="1:6" x14ac:dyDescent="0.2">
      <c r="A30" s="20" t="s">
        <v>30</v>
      </c>
      <c r="B30" s="20" t="s">
        <v>24</v>
      </c>
      <c r="C30" s="20">
        <v>2.0844669762092091E-3</v>
      </c>
      <c r="D30" s="20">
        <v>3.6351745943231907E-2</v>
      </c>
      <c r="E30" s="20">
        <v>4.565596320536025E-2</v>
      </c>
      <c r="F30" s="20">
        <v>1</v>
      </c>
    </row>
    <row r="31" spans="1:6" x14ac:dyDescent="0.2">
      <c r="A31" s="22" t="s">
        <v>30</v>
      </c>
      <c r="B31" s="22" t="s">
        <v>25</v>
      </c>
      <c r="C31" s="22">
        <v>2.610738225698466E-3</v>
      </c>
      <c r="D31" s="22">
        <v>3.8968269480950057E-2</v>
      </c>
      <c r="E31" s="22">
        <v>5.109538360457299E-2</v>
      </c>
      <c r="F31" s="22">
        <f>F30+1</f>
        <v>2</v>
      </c>
    </row>
    <row r="32" spans="1:6" x14ac:dyDescent="0.2">
      <c r="A32" s="22" t="s">
        <v>30</v>
      </c>
      <c r="B32" s="22" t="s">
        <v>28</v>
      </c>
      <c r="C32" s="22">
        <v>2.9508590521647002E-3</v>
      </c>
      <c r="D32" s="22">
        <v>4.289682686252641E-2</v>
      </c>
      <c r="E32" s="22">
        <v>5.4321810096541343E-2</v>
      </c>
      <c r="F32" s="22">
        <f t="shared" ref="F32:F41" si="2">F31+1</f>
        <v>3</v>
      </c>
    </row>
    <row r="33" spans="1:6" x14ac:dyDescent="0.2">
      <c r="A33" s="22" t="s">
        <v>30</v>
      </c>
      <c r="B33" s="22" t="s">
        <v>23</v>
      </c>
      <c r="C33" s="22">
        <v>4.0416917296710701E-3</v>
      </c>
      <c r="D33" s="22">
        <v>4.7708313727980768E-2</v>
      </c>
      <c r="E33" s="22">
        <v>6.3574300858688731E-2</v>
      </c>
      <c r="F33" s="22">
        <f t="shared" si="2"/>
        <v>4</v>
      </c>
    </row>
    <row r="34" spans="1:6" x14ac:dyDescent="0.2">
      <c r="A34" s="22" t="s">
        <v>30</v>
      </c>
      <c r="B34" s="22" t="s">
        <v>20</v>
      </c>
      <c r="C34" s="22">
        <v>4.2222808442477951E-3</v>
      </c>
      <c r="D34" s="22">
        <v>5.2007103207563167E-2</v>
      </c>
      <c r="E34" s="22">
        <v>6.4979080050796306E-2</v>
      </c>
      <c r="F34" s="22">
        <f t="shared" si="2"/>
        <v>5</v>
      </c>
    </row>
    <row r="35" spans="1:6" x14ac:dyDescent="0.2">
      <c r="A35" s="22" t="s">
        <v>30</v>
      </c>
      <c r="B35" s="22" t="s">
        <v>26</v>
      </c>
      <c r="C35" s="22">
        <v>4.8819486559411387E-3</v>
      </c>
      <c r="D35" s="22">
        <v>5.3420290245671763E-2</v>
      </c>
      <c r="E35" s="22">
        <v>6.9870942858538398E-2</v>
      </c>
      <c r="F35" s="22">
        <f t="shared" si="2"/>
        <v>6</v>
      </c>
    </row>
    <row r="36" spans="1:6" x14ac:dyDescent="0.2">
      <c r="A36" s="22" t="s">
        <v>30</v>
      </c>
      <c r="B36" s="22" t="s">
        <v>27</v>
      </c>
      <c r="C36" s="22">
        <v>5.7412465868975854E-3</v>
      </c>
      <c r="D36" s="22">
        <v>5.5641166296022629E-2</v>
      </c>
      <c r="E36" s="22">
        <v>7.5771014160413513E-2</v>
      </c>
      <c r="F36" s="22">
        <f t="shared" si="2"/>
        <v>7</v>
      </c>
    </row>
    <row r="37" spans="1:6" x14ac:dyDescent="0.2">
      <c r="A37" s="22" t="s">
        <v>30</v>
      </c>
      <c r="B37" s="22" t="s">
        <v>21</v>
      </c>
      <c r="C37" s="22">
        <v>5.8110643619459952E-3</v>
      </c>
      <c r="D37" s="22">
        <v>6.0148453476611199E-2</v>
      </c>
      <c r="E37" s="22">
        <v>7.6230337543172377E-2</v>
      </c>
      <c r="F37" s="22">
        <f t="shared" si="2"/>
        <v>8</v>
      </c>
    </row>
    <row r="38" spans="1:6" x14ac:dyDescent="0.2">
      <c r="A38" s="22" t="s">
        <v>30</v>
      </c>
      <c r="B38" s="22" t="s">
        <v>15</v>
      </c>
      <c r="C38" s="22">
        <v>5.84186773878084E-3</v>
      </c>
      <c r="D38" s="22">
        <v>5.9431593684646733E-2</v>
      </c>
      <c r="E38" s="22">
        <v>7.643211196075142E-2</v>
      </c>
      <c r="F38" s="22">
        <f t="shared" si="2"/>
        <v>9</v>
      </c>
    </row>
    <row r="39" spans="1:6" x14ac:dyDescent="0.2">
      <c r="A39" s="22" t="s">
        <v>30</v>
      </c>
      <c r="B39" s="22" t="s">
        <v>22</v>
      </c>
      <c r="C39" s="22">
        <v>6.2421387715117837E-3</v>
      </c>
      <c r="D39" s="22">
        <v>5.8181461906979232E-2</v>
      </c>
      <c r="E39" s="22">
        <v>7.9007207085884157E-2</v>
      </c>
      <c r="F39" s="22">
        <f t="shared" si="2"/>
        <v>10</v>
      </c>
    </row>
    <row r="40" spans="1:6" x14ac:dyDescent="0.2">
      <c r="A40" s="22" t="s">
        <v>30</v>
      </c>
      <c r="B40" s="22" t="s">
        <v>12</v>
      </c>
      <c r="C40" s="22">
        <v>7.3408497937182291E-3</v>
      </c>
      <c r="D40" s="22">
        <v>6.6813589109433066E-2</v>
      </c>
      <c r="E40" s="22">
        <v>8.5678759291426654E-2</v>
      </c>
      <c r="F40" s="22">
        <f t="shared" si="2"/>
        <v>11</v>
      </c>
    </row>
    <row r="41" spans="1:6" ht="16" thickBot="1" x14ac:dyDescent="0.25">
      <c r="A41" s="23" t="s">
        <v>30</v>
      </c>
      <c r="B41" s="23" t="s">
        <v>18</v>
      </c>
      <c r="C41" s="23">
        <v>7.5928583785210288E-3</v>
      </c>
      <c r="D41" s="23">
        <v>6.4278474113629552E-2</v>
      </c>
      <c r="E41" s="23">
        <v>8.713700923557699E-2</v>
      </c>
      <c r="F41" s="23">
        <f t="shared" si="2"/>
        <v>12</v>
      </c>
    </row>
    <row r="43" spans="1:6" ht="16" thickBot="1" x14ac:dyDescent="0.25">
      <c r="A43" s="21" t="s">
        <v>0</v>
      </c>
      <c r="B43" s="21" t="s">
        <v>1</v>
      </c>
      <c r="C43" s="21" t="s">
        <v>8</v>
      </c>
      <c r="D43" s="21" t="s">
        <v>10</v>
      </c>
      <c r="E43" s="21" t="s">
        <v>9</v>
      </c>
      <c r="F43" s="21" t="s">
        <v>45</v>
      </c>
    </row>
    <row r="44" spans="1:6" x14ac:dyDescent="0.2">
      <c r="A44" s="20" t="s">
        <v>41</v>
      </c>
      <c r="B44" s="20" t="s">
        <v>25</v>
      </c>
      <c r="C44" s="20">
        <v>1.1907945328582061E-2</v>
      </c>
      <c r="D44" s="20">
        <v>8.2873533975030014E-2</v>
      </c>
      <c r="E44" s="20">
        <v>0.1091235324234973</v>
      </c>
      <c r="F44" s="20">
        <v>1</v>
      </c>
    </row>
    <row r="45" spans="1:6" x14ac:dyDescent="0.2">
      <c r="A45" s="22" t="s">
        <v>41</v>
      </c>
      <c r="B45" s="22" t="s">
        <v>24</v>
      </c>
      <c r="C45" s="22">
        <v>1.1924992740235219E-2</v>
      </c>
      <c r="D45" s="22">
        <v>8.8718645910448798E-2</v>
      </c>
      <c r="E45" s="22">
        <v>0.10920161509902319</v>
      </c>
      <c r="F45" s="22">
        <f>F44+1</f>
        <v>2</v>
      </c>
    </row>
    <row r="46" spans="1:6" x14ac:dyDescent="0.2">
      <c r="A46" s="22" t="s">
        <v>41</v>
      </c>
      <c r="B46" s="22" t="s">
        <v>23</v>
      </c>
      <c r="C46" s="22">
        <v>1.389173769477807E-2</v>
      </c>
      <c r="D46" s="22">
        <v>9.9779983231012809E-2</v>
      </c>
      <c r="E46" s="22">
        <v>0.117863216037821</v>
      </c>
      <c r="F46" s="22">
        <f t="shared" ref="F46:F55" si="3">F45+1</f>
        <v>3</v>
      </c>
    </row>
    <row r="47" spans="1:6" x14ac:dyDescent="0.2">
      <c r="A47" s="22" t="s">
        <v>41</v>
      </c>
      <c r="B47" s="22" t="s">
        <v>28</v>
      </c>
      <c r="C47" s="22">
        <v>1.6238087852204049E-2</v>
      </c>
      <c r="D47" s="22">
        <v>0.10320580289003881</v>
      </c>
      <c r="E47" s="22">
        <v>0.12742875598625311</v>
      </c>
      <c r="F47" s="22">
        <f t="shared" si="3"/>
        <v>4</v>
      </c>
    </row>
    <row r="48" spans="1:6" x14ac:dyDescent="0.2">
      <c r="A48" s="22" t="s">
        <v>41</v>
      </c>
      <c r="B48" s="22" t="s">
        <v>20</v>
      </c>
      <c r="C48" s="22">
        <v>1.6968231906844721E-2</v>
      </c>
      <c r="D48" s="22">
        <v>0.1086403181807855</v>
      </c>
      <c r="E48" s="22">
        <v>0.1302621660607742</v>
      </c>
      <c r="F48" s="22">
        <f t="shared" si="3"/>
        <v>5</v>
      </c>
    </row>
    <row r="49" spans="1:6" x14ac:dyDescent="0.2">
      <c r="A49" s="22" t="s">
        <v>41</v>
      </c>
      <c r="B49" s="22" t="s">
        <v>27</v>
      </c>
      <c r="C49" s="22">
        <v>1.7869330107435109E-2</v>
      </c>
      <c r="D49" s="22">
        <v>0.107492759746578</v>
      </c>
      <c r="E49" s="22">
        <v>0.13367621369351809</v>
      </c>
      <c r="F49" s="22">
        <f t="shared" si="3"/>
        <v>6</v>
      </c>
    </row>
    <row r="50" spans="1:6" x14ac:dyDescent="0.2">
      <c r="A50" s="22" t="s">
        <v>41</v>
      </c>
      <c r="B50" s="22" t="s">
        <v>12</v>
      </c>
      <c r="C50" s="22">
        <v>1.9334874061718531E-2</v>
      </c>
      <c r="D50" s="22">
        <v>0.1161648958934187</v>
      </c>
      <c r="E50" s="22">
        <v>0.13904989774076981</v>
      </c>
      <c r="F50" s="22">
        <f t="shared" si="3"/>
        <v>7</v>
      </c>
    </row>
    <row r="51" spans="1:6" x14ac:dyDescent="0.2">
      <c r="A51" s="22" t="s">
        <v>41</v>
      </c>
      <c r="B51" s="22" t="s">
        <v>22</v>
      </c>
      <c r="C51" s="22">
        <v>2.193382943864584E-2</v>
      </c>
      <c r="D51" s="22">
        <v>0.1194927932858967</v>
      </c>
      <c r="E51" s="22">
        <v>0.14810074084435179</v>
      </c>
      <c r="F51" s="22">
        <f t="shared" si="3"/>
        <v>8</v>
      </c>
    </row>
    <row r="52" spans="1:6" x14ac:dyDescent="0.2">
      <c r="A52" s="22" t="s">
        <v>41</v>
      </c>
      <c r="B52" s="22" t="s">
        <v>21</v>
      </c>
      <c r="C52" s="22">
        <v>2.36885518332631E-2</v>
      </c>
      <c r="D52" s="22">
        <v>0.1197030282663606</v>
      </c>
      <c r="E52" s="22">
        <v>0.1539108567751577</v>
      </c>
      <c r="F52" s="22">
        <f t="shared" si="3"/>
        <v>9</v>
      </c>
    </row>
    <row r="53" spans="1:6" x14ac:dyDescent="0.2">
      <c r="A53" s="22" t="s">
        <v>41</v>
      </c>
      <c r="B53" s="22" t="s">
        <v>15</v>
      </c>
      <c r="C53" s="22">
        <v>2.8898852890476119E-2</v>
      </c>
      <c r="D53" s="22">
        <v>0.13217330779902481</v>
      </c>
      <c r="E53" s="22">
        <v>0.16999662611497951</v>
      </c>
      <c r="F53" s="22">
        <f t="shared" si="3"/>
        <v>10</v>
      </c>
    </row>
    <row r="54" spans="1:6" x14ac:dyDescent="0.2">
      <c r="A54" s="22" t="s">
        <v>41</v>
      </c>
      <c r="B54" s="22" t="s">
        <v>26</v>
      </c>
      <c r="C54" s="22">
        <v>3.4128921535197781E-2</v>
      </c>
      <c r="D54" s="22">
        <v>0.1546333417475681</v>
      </c>
      <c r="E54" s="22">
        <v>0.18474014597590249</v>
      </c>
      <c r="F54" s="22">
        <f t="shared" si="3"/>
        <v>11</v>
      </c>
    </row>
    <row r="55" spans="1:6" ht="16" thickBot="1" x14ac:dyDescent="0.25">
      <c r="A55" s="23" t="s">
        <v>41</v>
      </c>
      <c r="B55" s="23" t="s">
        <v>18</v>
      </c>
      <c r="C55" s="23">
        <v>4.1446864361575207E-2</v>
      </c>
      <c r="D55" s="23">
        <v>0.1516047297297298</v>
      </c>
      <c r="E55" s="23">
        <v>0.2035850298071428</v>
      </c>
      <c r="F55" s="23">
        <f t="shared" si="3"/>
        <v>12</v>
      </c>
    </row>
    <row r="57" spans="1:6" ht="16" thickBot="1" x14ac:dyDescent="0.25">
      <c r="A57" s="21" t="s">
        <v>0</v>
      </c>
      <c r="B57" s="21" t="s">
        <v>1</v>
      </c>
      <c r="C57" s="21" t="s">
        <v>8</v>
      </c>
      <c r="D57" s="21" t="s">
        <v>10</v>
      </c>
      <c r="E57" s="21" t="s">
        <v>9</v>
      </c>
      <c r="F57" s="21" t="s">
        <v>45</v>
      </c>
    </row>
    <row r="58" spans="1:6" x14ac:dyDescent="0.2">
      <c r="A58" s="20" t="s">
        <v>31</v>
      </c>
      <c r="B58" s="20" t="s">
        <v>24</v>
      </c>
      <c r="C58" s="20">
        <v>1.1617736310227951E-3</v>
      </c>
      <c r="D58" s="20">
        <v>2.7261686667820851E-2</v>
      </c>
      <c r="E58" s="20">
        <v>3.4084800586519422E-2</v>
      </c>
      <c r="F58" s="20">
        <v>1</v>
      </c>
    </row>
    <row r="59" spans="1:6" x14ac:dyDescent="0.2">
      <c r="A59" s="22" t="s">
        <v>31</v>
      </c>
      <c r="B59" s="22" t="s">
        <v>25</v>
      </c>
      <c r="C59" s="22">
        <v>1.260576985554624E-3</v>
      </c>
      <c r="D59" s="22">
        <v>2.7422275831759008E-2</v>
      </c>
      <c r="E59" s="22">
        <v>3.5504605131653329E-2</v>
      </c>
      <c r="F59" s="22">
        <f>F58+1</f>
        <v>2</v>
      </c>
    </row>
    <row r="60" spans="1:6" x14ac:dyDescent="0.2">
      <c r="A60" s="22" t="s">
        <v>31</v>
      </c>
      <c r="B60" s="22" t="s">
        <v>28</v>
      </c>
      <c r="C60" s="22">
        <v>1.371010770556666E-3</v>
      </c>
      <c r="D60" s="22">
        <v>2.806187810281878E-2</v>
      </c>
      <c r="E60" s="22">
        <v>3.7027162604723933E-2</v>
      </c>
      <c r="F60" s="22">
        <f t="shared" ref="F60:F69" si="4">F59+1</f>
        <v>3</v>
      </c>
    </row>
    <row r="61" spans="1:6" x14ac:dyDescent="0.2">
      <c r="A61" s="22" t="s">
        <v>31</v>
      </c>
      <c r="B61" s="22" t="s">
        <v>23</v>
      </c>
      <c r="C61" s="22">
        <v>1.7492050182239449E-3</v>
      </c>
      <c r="D61" s="22">
        <v>3.3293284763361027E-2</v>
      </c>
      <c r="E61" s="22">
        <v>4.1823498397718303E-2</v>
      </c>
      <c r="F61" s="22">
        <f t="shared" si="4"/>
        <v>4</v>
      </c>
    </row>
    <row r="62" spans="1:6" x14ac:dyDescent="0.2">
      <c r="A62" s="22" t="s">
        <v>31</v>
      </c>
      <c r="B62" s="22" t="s">
        <v>26</v>
      </c>
      <c r="C62" s="22">
        <v>2.3290626169617701E-3</v>
      </c>
      <c r="D62" s="22">
        <v>3.5903159220465851E-2</v>
      </c>
      <c r="E62" s="22">
        <v>4.8260362793515858E-2</v>
      </c>
      <c r="F62" s="22">
        <f t="shared" si="4"/>
        <v>5</v>
      </c>
    </row>
    <row r="63" spans="1:6" x14ac:dyDescent="0.2">
      <c r="A63" s="22" t="s">
        <v>31</v>
      </c>
      <c r="B63" s="22" t="s">
        <v>20</v>
      </c>
      <c r="C63" s="22">
        <v>2.4100942708246138E-3</v>
      </c>
      <c r="D63" s="22">
        <v>3.9340623285958769E-2</v>
      </c>
      <c r="E63" s="22">
        <v>4.9092710974487988E-2</v>
      </c>
      <c r="F63" s="22">
        <f t="shared" si="4"/>
        <v>6</v>
      </c>
    </row>
    <row r="64" spans="1:6" x14ac:dyDescent="0.2">
      <c r="A64" s="22" t="s">
        <v>31</v>
      </c>
      <c r="B64" s="22" t="s">
        <v>27</v>
      </c>
      <c r="C64" s="22">
        <v>2.60231198574648E-3</v>
      </c>
      <c r="D64" s="22">
        <v>3.4233817665192318E-2</v>
      </c>
      <c r="E64" s="22">
        <v>5.101286098374095E-2</v>
      </c>
      <c r="F64" s="22">
        <f t="shared" si="4"/>
        <v>7</v>
      </c>
    </row>
    <row r="65" spans="1:6" x14ac:dyDescent="0.2">
      <c r="A65" s="22" t="s">
        <v>31</v>
      </c>
      <c r="B65" s="22" t="s">
        <v>21</v>
      </c>
      <c r="C65" s="22">
        <v>2.7700009619923728E-3</v>
      </c>
      <c r="D65" s="22">
        <v>3.9854490276750539E-2</v>
      </c>
      <c r="E65" s="22">
        <v>5.2630798606826908E-2</v>
      </c>
      <c r="F65" s="22">
        <f t="shared" si="4"/>
        <v>8</v>
      </c>
    </row>
    <row r="66" spans="1:6" x14ac:dyDescent="0.2">
      <c r="A66" s="22" t="s">
        <v>31</v>
      </c>
      <c r="B66" s="22" t="s">
        <v>22</v>
      </c>
      <c r="C66" s="22">
        <v>2.909373189065111E-3</v>
      </c>
      <c r="D66" s="22">
        <v>4.1625422901083092E-2</v>
      </c>
      <c r="E66" s="22">
        <v>5.3938605738979857E-2</v>
      </c>
      <c r="F66" s="22">
        <f t="shared" si="4"/>
        <v>9</v>
      </c>
    </row>
    <row r="67" spans="1:6" x14ac:dyDescent="0.2">
      <c r="A67" s="22" t="s">
        <v>31</v>
      </c>
      <c r="B67" s="22" t="s">
        <v>18</v>
      </c>
      <c r="C67" s="22">
        <v>3.248532203208488E-3</v>
      </c>
      <c r="D67" s="22">
        <v>4.0529592288984319E-2</v>
      </c>
      <c r="E67" s="22">
        <v>5.6995896371655461E-2</v>
      </c>
      <c r="F67" s="22">
        <f t="shared" si="4"/>
        <v>10</v>
      </c>
    </row>
    <row r="68" spans="1:6" x14ac:dyDescent="0.2">
      <c r="A68" s="22" t="s">
        <v>31</v>
      </c>
      <c r="B68" s="22" t="s">
        <v>15</v>
      </c>
      <c r="C68" s="22">
        <v>3.4505575397549629E-3</v>
      </c>
      <c r="D68" s="22">
        <v>4.7590809170378452E-2</v>
      </c>
      <c r="E68" s="22">
        <v>5.874144652419587E-2</v>
      </c>
      <c r="F68" s="22">
        <f t="shared" si="4"/>
        <v>11</v>
      </c>
    </row>
    <row r="69" spans="1:6" ht="16" thickBot="1" x14ac:dyDescent="0.25">
      <c r="A69" s="23" t="s">
        <v>31</v>
      </c>
      <c r="B69" s="23" t="s">
        <v>12</v>
      </c>
      <c r="C69" s="23">
        <v>3.817432040466404E-3</v>
      </c>
      <c r="D69" s="23">
        <v>4.9055870957820227E-2</v>
      </c>
      <c r="E69" s="23">
        <v>6.1785370764173647E-2</v>
      </c>
      <c r="F69" s="23">
        <f t="shared" si="4"/>
        <v>12</v>
      </c>
    </row>
    <row r="71" spans="1:6" ht="16" thickBot="1" x14ac:dyDescent="0.25">
      <c r="A71" s="21" t="s">
        <v>0</v>
      </c>
      <c r="B71" s="21" t="s">
        <v>1</v>
      </c>
      <c r="C71" s="21" t="s">
        <v>8</v>
      </c>
      <c r="D71" s="21" t="s">
        <v>10</v>
      </c>
      <c r="E71" s="21" t="s">
        <v>9</v>
      </c>
      <c r="F71" s="21" t="s">
        <v>45</v>
      </c>
    </row>
    <row r="72" spans="1:6" x14ac:dyDescent="0.2">
      <c r="A72" s="20" t="s">
        <v>34</v>
      </c>
      <c r="B72" s="20" t="s">
        <v>24</v>
      </c>
      <c r="C72" s="20">
        <v>9.256857712201126E-4</v>
      </c>
      <c r="D72" s="20">
        <v>2.372796933622549E-2</v>
      </c>
      <c r="E72" s="20">
        <v>3.04250845721111E-2</v>
      </c>
      <c r="F72" s="20">
        <v>1</v>
      </c>
    </row>
    <row r="73" spans="1:6" x14ac:dyDescent="0.2">
      <c r="A73" s="22" t="s">
        <v>34</v>
      </c>
      <c r="B73" s="22" t="s">
        <v>25</v>
      </c>
      <c r="C73" s="22">
        <v>1.065502343782194E-3</v>
      </c>
      <c r="D73" s="22">
        <v>2.514976407778961E-2</v>
      </c>
      <c r="E73" s="22">
        <v>3.2642033389208368E-2</v>
      </c>
      <c r="F73" s="22">
        <f>F72+1</f>
        <v>2</v>
      </c>
    </row>
    <row r="74" spans="1:6" x14ac:dyDescent="0.2">
      <c r="A74" s="22" t="s">
        <v>34</v>
      </c>
      <c r="B74" s="22" t="s">
        <v>28</v>
      </c>
      <c r="C74" s="22">
        <v>1.5217638117450501E-3</v>
      </c>
      <c r="D74" s="22">
        <v>2.968842278007525E-2</v>
      </c>
      <c r="E74" s="22">
        <v>3.9009791229190779E-2</v>
      </c>
      <c r="F74" s="22">
        <f t="shared" ref="F74:F83" si="5">F73+1</f>
        <v>3</v>
      </c>
    </row>
    <row r="75" spans="1:6" x14ac:dyDescent="0.2">
      <c r="A75" s="22" t="s">
        <v>34</v>
      </c>
      <c r="B75" s="22" t="s">
        <v>20</v>
      </c>
      <c r="C75" s="22">
        <v>1.8904673161627139E-3</v>
      </c>
      <c r="D75" s="22">
        <v>3.3785050610857348E-2</v>
      </c>
      <c r="E75" s="22">
        <v>4.347950455286622E-2</v>
      </c>
      <c r="F75" s="22">
        <f t="shared" si="5"/>
        <v>4</v>
      </c>
    </row>
    <row r="76" spans="1:6" x14ac:dyDescent="0.2">
      <c r="A76" s="22" t="s">
        <v>34</v>
      </c>
      <c r="B76" s="22" t="s">
        <v>23</v>
      </c>
      <c r="C76" s="22">
        <v>2.1222688309424972E-3</v>
      </c>
      <c r="D76" s="22">
        <v>3.6199388605872039E-2</v>
      </c>
      <c r="E76" s="22">
        <v>4.6068089074135662E-2</v>
      </c>
      <c r="F76" s="22">
        <f t="shared" si="5"/>
        <v>5</v>
      </c>
    </row>
    <row r="77" spans="1:6" x14ac:dyDescent="0.2">
      <c r="A77" s="22" t="s">
        <v>34</v>
      </c>
      <c r="B77" s="22" t="s">
        <v>26</v>
      </c>
      <c r="C77" s="22">
        <v>2.3435572765545119E-3</v>
      </c>
      <c r="D77" s="22">
        <v>3.7674319038836779E-2</v>
      </c>
      <c r="E77" s="22">
        <v>4.8410301347487097E-2</v>
      </c>
      <c r="F77" s="22">
        <f t="shared" si="5"/>
        <v>6</v>
      </c>
    </row>
    <row r="78" spans="1:6" x14ac:dyDescent="0.2">
      <c r="A78" s="22" t="s">
        <v>34</v>
      </c>
      <c r="B78" s="22" t="s">
        <v>27</v>
      </c>
      <c r="C78" s="22">
        <v>2.6269902551919579E-3</v>
      </c>
      <c r="D78" s="22">
        <v>3.4243313110557151E-2</v>
      </c>
      <c r="E78" s="22">
        <v>5.1254173051488772E-2</v>
      </c>
      <c r="F78" s="22">
        <f t="shared" si="5"/>
        <v>7</v>
      </c>
    </row>
    <row r="79" spans="1:6" x14ac:dyDescent="0.2">
      <c r="A79" s="22" t="s">
        <v>34</v>
      </c>
      <c r="B79" s="22" t="s">
        <v>21</v>
      </c>
      <c r="C79" s="22">
        <v>2.7994073872225789E-3</v>
      </c>
      <c r="D79" s="22">
        <v>4.0600339909396169E-2</v>
      </c>
      <c r="E79" s="22">
        <v>5.2909426260568902E-2</v>
      </c>
      <c r="F79" s="22">
        <f t="shared" si="5"/>
        <v>8</v>
      </c>
    </row>
    <row r="80" spans="1:6" x14ac:dyDescent="0.2">
      <c r="A80" s="22" t="s">
        <v>34</v>
      </c>
      <c r="B80" s="22" t="s">
        <v>15</v>
      </c>
      <c r="C80" s="22">
        <v>3.007831126576909E-3</v>
      </c>
      <c r="D80" s="22">
        <v>4.351644213998266E-2</v>
      </c>
      <c r="E80" s="22">
        <v>5.4843697236573223E-2</v>
      </c>
      <c r="F80" s="22">
        <f t="shared" si="5"/>
        <v>9</v>
      </c>
    </row>
    <row r="81" spans="1:6" x14ac:dyDescent="0.2">
      <c r="A81" s="22" t="s">
        <v>34</v>
      </c>
      <c r="B81" s="22" t="s">
        <v>22</v>
      </c>
      <c r="C81" s="22">
        <v>3.529932505449911E-3</v>
      </c>
      <c r="D81" s="22">
        <v>4.3521355231945079E-2</v>
      </c>
      <c r="E81" s="22">
        <v>5.9413235103383408E-2</v>
      </c>
      <c r="F81" s="22">
        <f t="shared" si="5"/>
        <v>10</v>
      </c>
    </row>
    <row r="82" spans="1:6" x14ac:dyDescent="0.2">
      <c r="A82" s="22" t="s">
        <v>34</v>
      </c>
      <c r="B82" s="22" t="s">
        <v>12</v>
      </c>
      <c r="C82" s="22">
        <v>3.7192022312636111E-3</v>
      </c>
      <c r="D82" s="22">
        <v>4.841169253596949E-2</v>
      </c>
      <c r="E82" s="22">
        <v>6.0985262410385772E-2</v>
      </c>
      <c r="F82" s="22">
        <f t="shared" si="5"/>
        <v>11</v>
      </c>
    </row>
    <row r="83" spans="1:6" ht="16" thickBot="1" x14ac:dyDescent="0.25">
      <c r="A83" s="23" t="s">
        <v>34</v>
      </c>
      <c r="B83" s="23" t="s">
        <v>18</v>
      </c>
      <c r="C83" s="23">
        <v>4.5013439569264483E-3</v>
      </c>
      <c r="D83" s="23">
        <v>5.1096262673178947E-2</v>
      </c>
      <c r="E83" s="23">
        <v>6.7092055840661552E-2</v>
      </c>
      <c r="F83" s="23">
        <f t="shared" si="5"/>
        <v>12</v>
      </c>
    </row>
    <row r="85" spans="1:6" ht="16" thickBot="1" x14ac:dyDescent="0.25">
      <c r="A85" s="21" t="s">
        <v>0</v>
      </c>
      <c r="B85" s="21" t="s">
        <v>1</v>
      </c>
      <c r="C85" s="21" t="s">
        <v>8</v>
      </c>
      <c r="D85" s="21" t="s">
        <v>10</v>
      </c>
      <c r="E85" s="21" t="s">
        <v>9</v>
      </c>
      <c r="F85" s="21" t="s">
        <v>45</v>
      </c>
    </row>
    <row r="86" spans="1:6" x14ac:dyDescent="0.2">
      <c r="A86" s="20" t="s">
        <v>35</v>
      </c>
      <c r="B86" s="20" t="s">
        <v>24</v>
      </c>
      <c r="C86" s="20">
        <v>1.1089047852976481E-3</v>
      </c>
      <c r="D86" s="20">
        <v>2.703231741970755E-2</v>
      </c>
      <c r="E86" s="20">
        <v>3.3300222000726187E-2</v>
      </c>
      <c r="F86" s="20">
        <v>1</v>
      </c>
    </row>
    <row r="87" spans="1:6" x14ac:dyDescent="0.2">
      <c r="A87" s="22" t="s">
        <v>35</v>
      </c>
      <c r="B87" s="22" t="s">
        <v>25</v>
      </c>
      <c r="C87" s="22">
        <v>1.149534794017935E-3</v>
      </c>
      <c r="D87" s="22">
        <v>2.6558119562329091E-2</v>
      </c>
      <c r="E87" s="22">
        <v>3.3904790133813471E-2</v>
      </c>
      <c r="F87" s="22">
        <f>F86+1</f>
        <v>2</v>
      </c>
    </row>
    <row r="88" spans="1:6" x14ac:dyDescent="0.2">
      <c r="A88" s="22" t="s">
        <v>35</v>
      </c>
      <c r="B88" s="22" t="s">
        <v>28</v>
      </c>
      <c r="C88" s="22">
        <v>1.3408392483726199E-3</v>
      </c>
      <c r="D88" s="22">
        <v>2.7575193293873691E-2</v>
      </c>
      <c r="E88" s="22">
        <v>3.661747190034588E-2</v>
      </c>
      <c r="F88" s="22">
        <f t="shared" ref="F88:F97" si="6">F87+1</f>
        <v>3</v>
      </c>
    </row>
    <row r="89" spans="1:6" x14ac:dyDescent="0.2">
      <c r="A89" s="22" t="s">
        <v>35</v>
      </c>
      <c r="B89" s="22" t="s">
        <v>23</v>
      </c>
      <c r="C89" s="22">
        <v>1.7399040817602869E-3</v>
      </c>
      <c r="D89" s="22">
        <v>3.2735544992742657E-2</v>
      </c>
      <c r="E89" s="22">
        <v>4.1712157481485983E-2</v>
      </c>
      <c r="F89" s="22">
        <f t="shared" si="6"/>
        <v>4</v>
      </c>
    </row>
    <row r="90" spans="1:6" x14ac:dyDescent="0.2">
      <c r="A90" s="22" t="s">
        <v>35</v>
      </c>
      <c r="B90" s="22" t="s">
        <v>26</v>
      </c>
      <c r="C90" s="22">
        <v>2.2393503147508939E-3</v>
      </c>
      <c r="D90" s="22">
        <v>3.4978844626115613E-2</v>
      </c>
      <c r="E90" s="22">
        <v>4.7321774213895378E-2</v>
      </c>
      <c r="F90" s="22">
        <f t="shared" si="6"/>
        <v>5</v>
      </c>
    </row>
    <row r="91" spans="1:6" x14ac:dyDescent="0.2">
      <c r="A91" s="22" t="s">
        <v>35</v>
      </c>
      <c r="B91" s="22" t="s">
        <v>20</v>
      </c>
      <c r="C91" s="22">
        <v>2.3282943329431299E-3</v>
      </c>
      <c r="D91" s="22">
        <v>3.8213866022991858E-2</v>
      </c>
      <c r="E91" s="22">
        <v>4.825240235411217E-2</v>
      </c>
      <c r="F91" s="22">
        <f t="shared" si="6"/>
        <v>6</v>
      </c>
    </row>
    <row r="92" spans="1:6" x14ac:dyDescent="0.2">
      <c r="A92" s="22" t="s">
        <v>35</v>
      </c>
      <c r="B92" s="22" t="s">
        <v>22</v>
      </c>
      <c r="C92" s="22">
        <v>2.5556537407410039E-3</v>
      </c>
      <c r="D92" s="22">
        <v>3.7806658274003431E-2</v>
      </c>
      <c r="E92" s="22">
        <v>5.0553474071927083E-2</v>
      </c>
      <c r="F92" s="22">
        <f t="shared" si="6"/>
        <v>7</v>
      </c>
    </row>
    <row r="93" spans="1:6" x14ac:dyDescent="0.2">
      <c r="A93" s="22" t="s">
        <v>35</v>
      </c>
      <c r="B93" s="22" t="s">
        <v>27</v>
      </c>
      <c r="C93" s="22">
        <v>2.6265733933344419E-3</v>
      </c>
      <c r="D93" s="22">
        <v>3.42442381911797E-2</v>
      </c>
      <c r="E93" s="22">
        <v>5.1250106276323391E-2</v>
      </c>
      <c r="F93" s="22">
        <f t="shared" si="6"/>
        <v>8</v>
      </c>
    </row>
    <row r="94" spans="1:6" x14ac:dyDescent="0.2">
      <c r="A94" s="22" t="s">
        <v>35</v>
      </c>
      <c r="B94" s="22" t="s">
        <v>21</v>
      </c>
      <c r="C94" s="22">
        <v>2.6835841609378131E-3</v>
      </c>
      <c r="D94" s="22">
        <v>3.9162328378776881E-2</v>
      </c>
      <c r="E94" s="22">
        <v>5.1803321910257973E-2</v>
      </c>
      <c r="F94" s="22">
        <f t="shared" si="6"/>
        <v>9</v>
      </c>
    </row>
    <row r="95" spans="1:6" x14ac:dyDescent="0.2">
      <c r="A95" s="22" t="s">
        <v>35</v>
      </c>
      <c r="B95" s="22" t="s">
        <v>15</v>
      </c>
      <c r="C95" s="22">
        <v>3.0136207231918799E-3</v>
      </c>
      <c r="D95" s="22">
        <v>4.3444185338658077E-2</v>
      </c>
      <c r="E95" s="22">
        <v>5.4896454559396457E-2</v>
      </c>
      <c r="F95" s="22">
        <f t="shared" si="6"/>
        <v>10</v>
      </c>
    </row>
    <row r="96" spans="1:6" x14ac:dyDescent="0.2">
      <c r="A96" s="22" t="s">
        <v>35</v>
      </c>
      <c r="B96" s="22" t="s">
        <v>18</v>
      </c>
      <c r="C96" s="22">
        <v>3.4721480195434701E-3</v>
      </c>
      <c r="D96" s="22">
        <v>4.1207736773832188E-2</v>
      </c>
      <c r="E96" s="22">
        <v>5.8924935464907117E-2</v>
      </c>
      <c r="F96" s="22">
        <f t="shared" si="6"/>
        <v>11</v>
      </c>
    </row>
    <row r="97" spans="1:6" ht="16" thickBot="1" x14ac:dyDescent="0.25">
      <c r="A97" s="23" t="s">
        <v>35</v>
      </c>
      <c r="B97" s="23" t="s">
        <v>12</v>
      </c>
      <c r="C97" s="23">
        <v>4.2714600930594086E-3</v>
      </c>
      <c r="D97" s="23">
        <v>5.2284223067817631E-2</v>
      </c>
      <c r="E97" s="23">
        <v>6.5356408201946103E-2</v>
      </c>
      <c r="F97" s="23">
        <f t="shared" si="6"/>
        <v>12</v>
      </c>
    </row>
    <row r="99" spans="1:6" ht="16" thickBot="1" x14ac:dyDescent="0.25">
      <c r="A99" s="21" t="s">
        <v>0</v>
      </c>
      <c r="B99" s="21" t="s">
        <v>1</v>
      </c>
      <c r="C99" s="21" t="s">
        <v>8</v>
      </c>
      <c r="D99" s="21" t="s">
        <v>10</v>
      </c>
      <c r="E99" s="21" t="s">
        <v>9</v>
      </c>
      <c r="F99" s="21" t="s">
        <v>45</v>
      </c>
    </row>
    <row r="100" spans="1:6" x14ac:dyDescent="0.2">
      <c r="A100" s="20" t="s">
        <v>36</v>
      </c>
      <c r="B100" s="20" t="s">
        <v>25</v>
      </c>
      <c r="C100" s="20">
        <v>1.199304649717023E-3</v>
      </c>
      <c r="D100" s="20">
        <v>2.6205829240734922E-2</v>
      </c>
      <c r="E100" s="20">
        <v>3.4630978180193277E-2</v>
      </c>
      <c r="F100" s="20">
        <v>1</v>
      </c>
    </row>
    <row r="101" spans="1:6" x14ac:dyDescent="0.2">
      <c r="A101" s="22" t="s">
        <v>36</v>
      </c>
      <c r="B101" s="22" t="s">
        <v>24</v>
      </c>
      <c r="C101" s="22">
        <v>1.273228940546896E-3</v>
      </c>
      <c r="D101" s="22">
        <v>2.8714023827252539E-2</v>
      </c>
      <c r="E101" s="22">
        <v>3.5682333731790798E-2</v>
      </c>
      <c r="F101" s="22">
        <f>F100+1</f>
        <v>2</v>
      </c>
    </row>
    <row r="102" spans="1:6" x14ac:dyDescent="0.2">
      <c r="A102" s="22" t="s">
        <v>36</v>
      </c>
      <c r="B102" s="22" t="s">
        <v>28</v>
      </c>
      <c r="C102" s="22">
        <v>1.718335809231049E-3</v>
      </c>
      <c r="D102" s="22">
        <v>3.1567100795821479E-2</v>
      </c>
      <c r="E102" s="22">
        <v>4.1452814249831688E-2</v>
      </c>
      <c r="F102" s="22">
        <f t="shared" ref="F102:F111" si="7">F101+1</f>
        <v>3</v>
      </c>
    </row>
    <row r="103" spans="1:6" x14ac:dyDescent="0.2">
      <c r="A103" s="22" t="s">
        <v>36</v>
      </c>
      <c r="B103" s="22" t="s">
        <v>23</v>
      </c>
      <c r="C103" s="22">
        <v>2.1283900220421038E-3</v>
      </c>
      <c r="D103" s="22">
        <v>3.6907656489692478E-2</v>
      </c>
      <c r="E103" s="22">
        <v>4.6134477585013413E-2</v>
      </c>
      <c r="F103" s="22">
        <f t="shared" si="7"/>
        <v>4</v>
      </c>
    </row>
    <row r="104" spans="1:6" x14ac:dyDescent="0.2">
      <c r="A104" s="22" t="s">
        <v>36</v>
      </c>
      <c r="B104" s="22" t="s">
        <v>22</v>
      </c>
      <c r="C104" s="22">
        <v>2.516012991333241E-3</v>
      </c>
      <c r="D104" s="22">
        <v>3.6615277499628257E-2</v>
      </c>
      <c r="E104" s="22">
        <v>5.0159874315365269E-2</v>
      </c>
      <c r="F104" s="22">
        <f t="shared" si="7"/>
        <v>5</v>
      </c>
    </row>
    <row r="105" spans="1:6" x14ac:dyDescent="0.2">
      <c r="A105" s="22" t="s">
        <v>36</v>
      </c>
      <c r="B105" s="22" t="s">
        <v>20</v>
      </c>
      <c r="C105" s="22">
        <v>3.0256701816002369E-3</v>
      </c>
      <c r="D105" s="22">
        <v>4.3351974837013807E-2</v>
      </c>
      <c r="E105" s="22">
        <v>5.5006092222591459E-2</v>
      </c>
      <c r="F105" s="22">
        <f t="shared" si="7"/>
        <v>6</v>
      </c>
    </row>
    <row r="106" spans="1:6" x14ac:dyDescent="0.2">
      <c r="A106" s="22" t="s">
        <v>36</v>
      </c>
      <c r="B106" s="22" t="s">
        <v>26</v>
      </c>
      <c r="C106" s="22">
        <v>3.32435555126465E-3</v>
      </c>
      <c r="D106" s="22">
        <v>4.2733232439813133E-2</v>
      </c>
      <c r="E106" s="22">
        <v>5.7657224623325828E-2</v>
      </c>
      <c r="F106" s="22">
        <f t="shared" si="7"/>
        <v>7</v>
      </c>
    </row>
    <row r="107" spans="1:6" x14ac:dyDescent="0.2">
      <c r="A107" s="22" t="s">
        <v>36</v>
      </c>
      <c r="B107" s="22" t="s">
        <v>27</v>
      </c>
      <c r="C107" s="22">
        <v>3.403697682495477E-3</v>
      </c>
      <c r="D107" s="22">
        <v>4.1219158417809099E-2</v>
      </c>
      <c r="E107" s="22">
        <v>5.8341217698086117E-2</v>
      </c>
      <c r="F107" s="22">
        <f t="shared" si="7"/>
        <v>8</v>
      </c>
    </row>
    <row r="108" spans="1:6" x14ac:dyDescent="0.2">
      <c r="A108" s="22" t="s">
        <v>36</v>
      </c>
      <c r="B108" s="22" t="s">
        <v>15</v>
      </c>
      <c r="C108" s="22">
        <v>3.4582119786264621E-3</v>
      </c>
      <c r="D108" s="22">
        <v>4.7291682362935038E-2</v>
      </c>
      <c r="E108" s="22">
        <v>5.880656407771552E-2</v>
      </c>
      <c r="F108" s="22">
        <f t="shared" si="7"/>
        <v>9</v>
      </c>
    </row>
    <row r="109" spans="1:6" x14ac:dyDescent="0.2">
      <c r="A109" s="22" t="s">
        <v>36</v>
      </c>
      <c r="B109" s="22" t="s">
        <v>18</v>
      </c>
      <c r="C109" s="22">
        <v>3.5603106547257438E-3</v>
      </c>
      <c r="D109" s="22">
        <v>4.2176695308726669E-2</v>
      </c>
      <c r="E109" s="22">
        <v>5.9668338796431603E-2</v>
      </c>
      <c r="F109" s="22">
        <f t="shared" si="7"/>
        <v>10</v>
      </c>
    </row>
    <row r="110" spans="1:6" x14ac:dyDescent="0.2">
      <c r="A110" s="22" t="s">
        <v>36</v>
      </c>
      <c r="B110" s="22" t="s">
        <v>21</v>
      </c>
      <c r="C110" s="22">
        <v>3.6733820845244419E-3</v>
      </c>
      <c r="D110" s="22">
        <v>4.6790069292618253E-2</v>
      </c>
      <c r="E110" s="22">
        <v>6.0608432453945232E-2</v>
      </c>
      <c r="F110" s="22">
        <f t="shared" si="7"/>
        <v>11</v>
      </c>
    </row>
    <row r="111" spans="1:6" ht="16" thickBot="1" x14ac:dyDescent="0.25">
      <c r="A111" s="23" t="s">
        <v>36</v>
      </c>
      <c r="B111" s="23" t="s">
        <v>12</v>
      </c>
      <c r="C111" s="23">
        <v>4.005142369004097E-3</v>
      </c>
      <c r="D111" s="23">
        <v>4.9638736579461322E-2</v>
      </c>
      <c r="E111" s="23">
        <v>6.3286194142198951E-2</v>
      </c>
      <c r="F111" s="23">
        <f t="shared" si="7"/>
        <v>12</v>
      </c>
    </row>
    <row r="113" spans="1:6" ht="16" thickBot="1" x14ac:dyDescent="0.25">
      <c r="A113" s="21" t="s">
        <v>0</v>
      </c>
      <c r="B113" s="21" t="s">
        <v>1</v>
      </c>
      <c r="C113" s="21" t="s">
        <v>8</v>
      </c>
      <c r="D113" s="21" t="s">
        <v>10</v>
      </c>
      <c r="E113" s="21" t="s">
        <v>9</v>
      </c>
      <c r="F113" s="21" t="s">
        <v>45</v>
      </c>
    </row>
    <row r="114" spans="1:6" x14ac:dyDescent="0.2">
      <c r="A114" s="20" t="s">
        <v>37</v>
      </c>
      <c r="B114" s="20" t="s">
        <v>24</v>
      </c>
      <c r="C114" s="20">
        <v>1.06889291904053E-3</v>
      </c>
      <c r="D114" s="20">
        <v>2.5643554973568849E-2</v>
      </c>
      <c r="E114" s="20">
        <v>3.2693927861921539E-2</v>
      </c>
      <c r="F114" s="20">
        <v>1</v>
      </c>
    </row>
    <row r="115" spans="1:6" x14ac:dyDescent="0.2">
      <c r="A115" s="22" t="s">
        <v>37</v>
      </c>
      <c r="B115" s="22" t="s">
        <v>25</v>
      </c>
      <c r="C115" s="22">
        <v>1.5626339599068E-3</v>
      </c>
      <c r="D115" s="22">
        <v>3.0144286570945571E-2</v>
      </c>
      <c r="E115" s="22">
        <v>3.9530165189470189E-2</v>
      </c>
      <c r="F115" s="22">
        <f>F114+1</f>
        <v>2</v>
      </c>
    </row>
    <row r="116" spans="1:6" x14ac:dyDescent="0.2">
      <c r="A116" s="22" t="s">
        <v>37</v>
      </c>
      <c r="B116" s="22" t="s">
        <v>23</v>
      </c>
      <c r="C116" s="22">
        <v>1.806356123837817E-3</v>
      </c>
      <c r="D116" s="22">
        <v>3.3712349282929432E-2</v>
      </c>
      <c r="E116" s="22">
        <v>4.2501248497400827E-2</v>
      </c>
      <c r="F116" s="22">
        <f t="shared" ref="F116:F125" si="8">F115+1</f>
        <v>3</v>
      </c>
    </row>
    <row r="117" spans="1:6" x14ac:dyDescent="0.2">
      <c r="A117" s="22" t="s">
        <v>37</v>
      </c>
      <c r="B117" s="22" t="s">
        <v>26</v>
      </c>
      <c r="C117" s="22">
        <v>2.6836665990517729E-3</v>
      </c>
      <c r="D117" s="22">
        <v>4.1260765977850347E-2</v>
      </c>
      <c r="E117" s="22">
        <v>5.1804117587811227E-2</v>
      </c>
      <c r="F117" s="22">
        <f t="shared" si="8"/>
        <v>4</v>
      </c>
    </row>
    <row r="118" spans="1:6" x14ac:dyDescent="0.2">
      <c r="A118" s="22" t="s">
        <v>37</v>
      </c>
      <c r="B118" s="22" t="s">
        <v>20</v>
      </c>
      <c r="C118" s="22">
        <v>2.7361812795599419E-3</v>
      </c>
      <c r="D118" s="22">
        <v>4.0902671495967033E-2</v>
      </c>
      <c r="E118" s="22">
        <v>5.2308520143088948E-2</v>
      </c>
      <c r="F118" s="22">
        <f t="shared" si="8"/>
        <v>5</v>
      </c>
    </row>
    <row r="119" spans="1:6" x14ac:dyDescent="0.2">
      <c r="A119" s="22" t="s">
        <v>37</v>
      </c>
      <c r="B119" s="22" t="s">
        <v>27</v>
      </c>
      <c r="C119" s="22">
        <v>2.8739302202486542E-3</v>
      </c>
      <c r="D119" s="22">
        <v>3.7039037601291333E-2</v>
      </c>
      <c r="E119" s="22">
        <v>5.3609049798039272E-2</v>
      </c>
      <c r="F119" s="22">
        <f t="shared" si="8"/>
        <v>6</v>
      </c>
    </row>
    <row r="120" spans="1:6" x14ac:dyDescent="0.2">
      <c r="A120" s="22" t="s">
        <v>37</v>
      </c>
      <c r="B120" s="22" t="s">
        <v>21</v>
      </c>
      <c r="C120" s="22">
        <v>2.9822991951384071E-3</v>
      </c>
      <c r="D120" s="22">
        <v>4.2022471848167667E-2</v>
      </c>
      <c r="E120" s="22">
        <v>5.4610431193485437E-2</v>
      </c>
      <c r="F120" s="22">
        <f t="shared" si="8"/>
        <v>7</v>
      </c>
    </row>
    <row r="121" spans="1:6" x14ac:dyDescent="0.2">
      <c r="A121" s="22" t="s">
        <v>37</v>
      </c>
      <c r="B121" s="22" t="s">
        <v>15</v>
      </c>
      <c r="C121" s="22">
        <v>3.0002558282964682E-3</v>
      </c>
      <c r="D121" s="22">
        <v>4.2771038774956693E-2</v>
      </c>
      <c r="E121" s="22">
        <v>5.4774591082877723E-2</v>
      </c>
      <c r="F121" s="22">
        <f t="shared" si="8"/>
        <v>8</v>
      </c>
    </row>
    <row r="122" spans="1:6" x14ac:dyDescent="0.2">
      <c r="A122" s="22" t="s">
        <v>37</v>
      </c>
      <c r="B122" s="22" t="s">
        <v>22</v>
      </c>
      <c r="C122" s="22">
        <v>3.4199335656263799E-3</v>
      </c>
      <c r="D122" s="22">
        <v>4.4442556666527272E-2</v>
      </c>
      <c r="E122" s="22">
        <v>5.8480198064185633E-2</v>
      </c>
      <c r="F122" s="22">
        <f t="shared" si="8"/>
        <v>9</v>
      </c>
    </row>
    <row r="123" spans="1:6" x14ac:dyDescent="0.2">
      <c r="A123" s="22" t="s">
        <v>37</v>
      </c>
      <c r="B123" s="22" t="s">
        <v>18</v>
      </c>
      <c r="C123" s="22">
        <v>3.585471327936927E-3</v>
      </c>
      <c r="D123" s="22">
        <v>4.265637508592568E-2</v>
      </c>
      <c r="E123" s="22">
        <v>5.9878805331577273E-2</v>
      </c>
      <c r="F123" s="22">
        <f t="shared" si="8"/>
        <v>10</v>
      </c>
    </row>
    <row r="124" spans="1:6" x14ac:dyDescent="0.2">
      <c r="A124" s="22" t="s">
        <v>37</v>
      </c>
      <c r="B124" s="22" t="s">
        <v>12</v>
      </c>
      <c r="C124" s="22">
        <v>4.4571896034913518E-3</v>
      </c>
      <c r="D124" s="22">
        <v>5.275795933147482E-2</v>
      </c>
      <c r="E124" s="22">
        <v>6.6762186928615158E-2</v>
      </c>
      <c r="F124" s="22">
        <f t="shared" si="8"/>
        <v>11</v>
      </c>
    </row>
    <row r="125" spans="1:6" ht="16" thickBot="1" x14ac:dyDescent="0.25">
      <c r="A125" s="23" t="s">
        <v>37</v>
      </c>
      <c r="B125" s="23" t="s">
        <v>28</v>
      </c>
      <c r="C125" s="23">
        <v>5.0394886475400927E-3</v>
      </c>
      <c r="D125" s="23">
        <v>5.7601134010345237E-2</v>
      </c>
      <c r="E125" s="23">
        <v>7.0989355874948548E-2</v>
      </c>
      <c r="F125" s="23">
        <f t="shared" si="8"/>
        <v>12</v>
      </c>
    </row>
    <row r="127" spans="1:6" ht="16" thickBot="1" x14ac:dyDescent="0.25">
      <c r="A127" s="21" t="s">
        <v>0</v>
      </c>
      <c r="B127" s="21" t="s">
        <v>1</v>
      </c>
      <c r="C127" s="21" t="s">
        <v>8</v>
      </c>
      <c r="D127" s="21" t="s">
        <v>10</v>
      </c>
      <c r="E127" s="21" t="s">
        <v>9</v>
      </c>
      <c r="F127" s="21" t="s">
        <v>45</v>
      </c>
    </row>
    <row r="128" spans="1:6" x14ac:dyDescent="0.2">
      <c r="A128" s="20" t="s">
        <v>38</v>
      </c>
      <c r="B128" s="20" t="s">
        <v>25</v>
      </c>
      <c r="C128" s="20">
        <v>1.0560561399267879E-3</v>
      </c>
      <c r="D128" s="20">
        <v>2.479593510581507E-2</v>
      </c>
      <c r="E128" s="20">
        <v>3.2497017400475198E-2</v>
      </c>
      <c r="F128" s="20">
        <v>1</v>
      </c>
    </row>
    <row r="129" spans="1:6" x14ac:dyDescent="0.2">
      <c r="A129" s="22" t="s">
        <v>38</v>
      </c>
      <c r="B129" s="22" t="s">
        <v>24</v>
      </c>
      <c r="C129" s="22">
        <v>1.0705954105865549E-3</v>
      </c>
      <c r="D129" s="22">
        <v>2.5267488171893761E-2</v>
      </c>
      <c r="E129" s="22">
        <v>3.2719954318222312E-2</v>
      </c>
      <c r="F129" s="22">
        <f>F128+1</f>
        <v>2</v>
      </c>
    </row>
    <row r="130" spans="1:6" x14ac:dyDescent="0.2">
      <c r="A130" s="22" t="s">
        <v>38</v>
      </c>
      <c r="B130" s="22" t="s">
        <v>23</v>
      </c>
      <c r="C130" s="22">
        <v>1.9410828788047759E-3</v>
      </c>
      <c r="D130" s="22">
        <v>3.4390171996278231E-2</v>
      </c>
      <c r="E130" s="22">
        <v>4.40577221245581E-2</v>
      </c>
      <c r="F130" s="22">
        <f t="shared" ref="F130:F139" si="9">F129+1</f>
        <v>3</v>
      </c>
    </row>
    <row r="131" spans="1:6" x14ac:dyDescent="0.2">
      <c r="A131" s="22" t="s">
        <v>38</v>
      </c>
      <c r="B131" s="22" t="s">
        <v>28</v>
      </c>
      <c r="C131" s="22">
        <v>2.004133085792642E-3</v>
      </c>
      <c r="D131" s="22">
        <v>3.5316390816060729E-2</v>
      </c>
      <c r="E131" s="22">
        <v>4.4767545005200381E-2</v>
      </c>
      <c r="F131" s="22">
        <f t="shared" si="9"/>
        <v>4</v>
      </c>
    </row>
    <row r="132" spans="1:6" x14ac:dyDescent="0.2">
      <c r="A132" s="22" t="s">
        <v>38</v>
      </c>
      <c r="B132" s="22" t="s">
        <v>20</v>
      </c>
      <c r="C132" s="22">
        <v>2.069774342010177E-3</v>
      </c>
      <c r="D132" s="22">
        <v>3.556056748013809E-2</v>
      </c>
      <c r="E132" s="22">
        <v>4.54947726888505E-2</v>
      </c>
      <c r="F132" s="22">
        <f t="shared" si="9"/>
        <v>5</v>
      </c>
    </row>
    <row r="133" spans="1:6" x14ac:dyDescent="0.2">
      <c r="A133" s="22" t="s">
        <v>38</v>
      </c>
      <c r="B133" s="22" t="s">
        <v>26</v>
      </c>
      <c r="C133" s="22">
        <v>2.5234936796652702E-3</v>
      </c>
      <c r="D133" s="22">
        <v>3.7114801249100819E-2</v>
      </c>
      <c r="E133" s="22">
        <v>5.0234387422016698E-2</v>
      </c>
      <c r="F133" s="22">
        <f t="shared" si="9"/>
        <v>6</v>
      </c>
    </row>
    <row r="134" spans="1:6" x14ac:dyDescent="0.2">
      <c r="A134" s="22" t="s">
        <v>38</v>
      </c>
      <c r="B134" s="22" t="s">
        <v>22</v>
      </c>
      <c r="C134" s="22">
        <v>2.553040819930073E-3</v>
      </c>
      <c r="D134" s="22">
        <v>3.7498734051659523E-2</v>
      </c>
      <c r="E134" s="22">
        <v>5.0527624325017242E-2</v>
      </c>
      <c r="F134" s="22">
        <f t="shared" si="9"/>
        <v>7</v>
      </c>
    </row>
    <row r="135" spans="1:6" x14ac:dyDescent="0.2">
      <c r="A135" s="22" t="s">
        <v>38</v>
      </c>
      <c r="B135" s="22" t="s">
        <v>21</v>
      </c>
      <c r="C135" s="22">
        <v>2.661716475342208E-3</v>
      </c>
      <c r="D135" s="22">
        <v>3.9449391954454661E-2</v>
      </c>
      <c r="E135" s="22">
        <v>5.1591825663977117E-2</v>
      </c>
      <c r="F135" s="22">
        <f t="shared" si="9"/>
        <v>8</v>
      </c>
    </row>
    <row r="136" spans="1:6" x14ac:dyDescent="0.2">
      <c r="A136" s="22" t="s">
        <v>38</v>
      </c>
      <c r="B136" s="22" t="s">
        <v>27</v>
      </c>
      <c r="C136" s="22">
        <v>3.052624257719321E-3</v>
      </c>
      <c r="D136" s="22">
        <v>3.952079682056793E-2</v>
      </c>
      <c r="E136" s="22">
        <v>5.5250558890560748E-2</v>
      </c>
      <c r="F136" s="22">
        <f t="shared" si="9"/>
        <v>9</v>
      </c>
    </row>
    <row r="137" spans="1:6" x14ac:dyDescent="0.2">
      <c r="A137" s="22" t="s">
        <v>38</v>
      </c>
      <c r="B137" s="22" t="s">
        <v>15</v>
      </c>
      <c r="C137" s="22">
        <v>3.0875997357451639E-3</v>
      </c>
      <c r="D137" s="22">
        <v>4.320771363238244E-2</v>
      </c>
      <c r="E137" s="22">
        <v>5.5566174384648469E-2</v>
      </c>
      <c r="F137" s="22">
        <f t="shared" si="9"/>
        <v>10</v>
      </c>
    </row>
    <row r="138" spans="1:6" x14ac:dyDescent="0.2">
      <c r="A138" s="22" t="s">
        <v>38</v>
      </c>
      <c r="B138" s="22" t="s">
        <v>18</v>
      </c>
      <c r="C138" s="22">
        <v>3.4165740099121309E-3</v>
      </c>
      <c r="D138" s="22">
        <v>4.1209567070981848E-2</v>
      </c>
      <c r="E138" s="22">
        <v>5.8451467132246818E-2</v>
      </c>
      <c r="F138" s="22">
        <f t="shared" si="9"/>
        <v>11</v>
      </c>
    </row>
    <row r="139" spans="1:6" ht="16" thickBot="1" x14ac:dyDescent="0.25">
      <c r="A139" s="23" t="s">
        <v>38</v>
      </c>
      <c r="B139" s="23" t="s">
        <v>12</v>
      </c>
      <c r="C139" s="23">
        <v>3.6189189145845319E-3</v>
      </c>
      <c r="D139" s="23">
        <v>4.7400128847250478E-2</v>
      </c>
      <c r="E139" s="23">
        <v>6.0157451031310587E-2</v>
      </c>
      <c r="F139" s="23">
        <f t="shared" si="9"/>
        <v>12</v>
      </c>
    </row>
    <row r="141" spans="1:6" ht="16" thickBot="1" x14ac:dyDescent="0.25">
      <c r="A141" s="21" t="s">
        <v>0</v>
      </c>
      <c r="B141" s="21" t="s">
        <v>1</v>
      </c>
      <c r="C141" s="21" t="s">
        <v>8</v>
      </c>
      <c r="D141" s="21" t="s">
        <v>10</v>
      </c>
      <c r="E141" s="21" t="s">
        <v>9</v>
      </c>
      <c r="F141" s="21" t="s">
        <v>45</v>
      </c>
    </row>
    <row r="142" spans="1:6" x14ac:dyDescent="0.2">
      <c r="A142" s="20" t="s">
        <v>39</v>
      </c>
      <c r="B142" s="20" t="s">
        <v>24</v>
      </c>
      <c r="C142" s="20">
        <v>1.0244731475359641E-3</v>
      </c>
      <c r="D142" s="20">
        <v>2.4574917863902899E-2</v>
      </c>
      <c r="E142" s="20">
        <v>3.2007392076455768E-2</v>
      </c>
      <c r="F142" s="20">
        <v>1</v>
      </c>
    </row>
    <row r="143" spans="1:6" x14ac:dyDescent="0.2">
      <c r="A143" s="22" t="s">
        <v>39</v>
      </c>
      <c r="B143" s="22" t="s">
        <v>25</v>
      </c>
      <c r="C143" s="22">
        <v>1.4142714274249671E-3</v>
      </c>
      <c r="D143" s="22">
        <v>2.9093465962505279E-2</v>
      </c>
      <c r="E143" s="22">
        <v>3.7606800281664049E-2</v>
      </c>
      <c r="F143" s="22">
        <f>F142+1</f>
        <v>2</v>
      </c>
    </row>
    <row r="144" spans="1:6" x14ac:dyDescent="0.2">
      <c r="A144" s="22" t="s">
        <v>39</v>
      </c>
      <c r="B144" s="22" t="s">
        <v>28</v>
      </c>
      <c r="C144" s="22">
        <v>1.7513040388859591E-3</v>
      </c>
      <c r="D144" s="22">
        <v>3.2292360856301598E-2</v>
      </c>
      <c r="E144" s="22">
        <v>4.1848584670045402E-2</v>
      </c>
      <c r="F144" s="22">
        <f t="shared" ref="F144:F153" si="10">F143+1</f>
        <v>3</v>
      </c>
    </row>
    <row r="145" spans="1:6" x14ac:dyDescent="0.2">
      <c r="A145" s="22" t="s">
        <v>39</v>
      </c>
      <c r="B145" s="22" t="s">
        <v>23</v>
      </c>
      <c r="C145" s="22">
        <v>2.2785300902757248E-3</v>
      </c>
      <c r="D145" s="22">
        <v>3.8613412348157038E-2</v>
      </c>
      <c r="E145" s="22">
        <v>4.773395112784741E-2</v>
      </c>
      <c r="F145" s="22">
        <f t="shared" si="10"/>
        <v>4</v>
      </c>
    </row>
    <row r="146" spans="1:6" x14ac:dyDescent="0.2">
      <c r="A146" s="22" t="s">
        <v>39</v>
      </c>
      <c r="B146" s="22" t="s">
        <v>22</v>
      </c>
      <c r="C146" s="22">
        <v>2.6418219340924639E-3</v>
      </c>
      <c r="D146" s="22">
        <v>3.899305675998882E-2</v>
      </c>
      <c r="E146" s="22">
        <v>5.139865692887767E-2</v>
      </c>
      <c r="F146" s="22">
        <f t="shared" si="10"/>
        <v>5</v>
      </c>
    </row>
    <row r="147" spans="1:6" x14ac:dyDescent="0.2">
      <c r="A147" s="22" t="s">
        <v>39</v>
      </c>
      <c r="B147" s="22" t="s">
        <v>21</v>
      </c>
      <c r="C147" s="22">
        <v>2.8282321393387532E-3</v>
      </c>
      <c r="D147" s="22">
        <v>4.1666035501236931E-2</v>
      </c>
      <c r="E147" s="22">
        <v>5.3181125781039583E-2</v>
      </c>
      <c r="F147" s="22">
        <f t="shared" si="10"/>
        <v>6</v>
      </c>
    </row>
    <row r="148" spans="1:6" x14ac:dyDescent="0.2">
      <c r="A148" s="22" t="s">
        <v>39</v>
      </c>
      <c r="B148" s="22" t="s">
        <v>27</v>
      </c>
      <c r="C148" s="22">
        <v>3.2124904426683088E-3</v>
      </c>
      <c r="D148" s="22">
        <v>3.9944787269263163E-2</v>
      </c>
      <c r="E148" s="22">
        <v>5.6678835932544601E-2</v>
      </c>
      <c r="F148" s="22">
        <f t="shared" si="10"/>
        <v>7</v>
      </c>
    </row>
    <row r="149" spans="1:6" x14ac:dyDescent="0.2">
      <c r="A149" s="22" t="s">
        <v>39</v>
      </c>
      <c r="B149" s="22" t="s">
        <v>26</v>
      </c>
      <c r="C149" s="22">
        <v>3.2649096546683949E-3</v>
      </c>
      <c r="D149" s="22">
        <v>4.3472735101707051E-2</v>
      </c>
      <c r="E149" s="22">
        <v>5.7139387944467823E-2</v>
      </c>
      <c r="F149" s="22">
        <f t="shared" si="10"/>
        <v>8</v>
      </c>
    </row>
    <row r="150" spans="1:6" x14ac:dyDescent="0.2">
      <c r="A150" s="22" t="s">
        <v>39</v>
      </c>
      <c r="B150" s="22" t="s">
        <v>18</v>
      </c>
      <c r="C150" s="22">
        <v>3.4516377253383719E-3</v>
      </c>
      <c r="D150" s="22">
        <v>4.1842206929737953E-2</v>
      </c>
      <c r="E150" s="22">
        <v>5.8750640212157451E-2</v>
      </c>
      <c r="F150" s="22">
        <f t="shared" si="10"/>
        <v>9</v>
      </c>
    </row>
    <row r="151" spans="1:6" x14ac:dyDescent="0.2">
      <c r="A151" s="22" t="s">
        <v>39</v>
      </c>
      <c r="B151" s="22" t="s">
        <v>12</v>
      </c>
      <c r="C151" s="22">
        <v>3.8444028488196511E-3</v>
      </c>
      <c r="D151" s="22">
        <v>4.9955833703626017E-2</v>
      </c>
      <c r="E151" s="22">
        <v>6.2003248695690537E-2</v>
      </c>
      <c r="F151" s="22">
        <f t="shared" si="10"/>
        <v>10</v>
      </c>
    </row>
    <row r="152" spans="1:6" x14ac:dyDescent="0.2">
      <c r="A152" s="22" t="s">
        <v>39</v>
      </c>
      <c r="B152" s="22" t="s">
        <v>20</v>
      </c>
      <c r="C152" s="22">
        <v>4.3088438067806489E-3</v>
      </c>
      <c r="D152" s="22">
        <v>5.0030027308871752E-2</v>
      </c>
      <c r="E152" s="22">
        <v>6.5641784000594075E-2</v>
      </c>
      <c r="F152" s="22">
        <f t="shared" si="10"/>
        <v>11</v>
      </c>
    </row>
    <row r="153" spans="1:6" ht="16" thickBot="1" x14ac:dyDescent="0.25">
      <c r="A153" s="23" t="s">
        <v>39</v>
      </c>
      <c r="B153" s="23" t="s">
        <v>15</v>
      </c>
      <c r="C153" s="23">
        <v>4.7578301463499168E-3</v>
      </c>
      <c r="D153" s="23">
        <v>5.4925698606800112E-2</v>
      </c>
      <c r="E153" s="23">
        <v>6.8977026221416049E-2</v>
      </c>
      <c r="F153" s="23">
        <f t="shared" si="10"/>
        <v>12</v>
      </c>
    </row>
    <row r="155" spans="1:6" ht="16" thickBot="1" x14ac:dyDescent="0.25">
      <c r="A155" s="21" t="s">
        <v>0</v>
      </c>
      <c r="B155" s="21" t="s">
        <v>1</v>
      </c>
      <c r="C155" s="21" t="s">
        <v>8</v>
      </c>
      <c r="D155" s="21" t="s">
        <v>10</v>
      </c>
      <c r="E155" s="21" t="s">
        <v>9</v>
      </c>
      <c r="F155" s="21" t="s">
        <v>45</v>
      </c>
    </row>
    <row r="156" spans="1:6" x14ac:dyDescent="0.2">
      <c r="A156" s="20" t="s">
        <v>40</v>
      </c>
      <c r="B156" s="20" t="s">
        <v>25</v>
      </c>
      <c r="C156" s="20">
        <v>1.516569835047219E-3</v>
      </c>
      <c r="D156" s="20">
        <v>3.113452094881855E-2</v>
      </c>
      <c r="E156" s="20">
        <v>3.8943161595422868E-2</v>
      </c>
      <c r="F156" s="20">
        <v>1</v>
      </c>
    </row>
    <row r="157" spans="1:6" x14ac:dyDescent="0.2">
      <c r="A157" s="22" t="s">
        <v>40</v>
      </c>
      <c r="B157" s="22" t="s">
        <v>24</v>
      </c>
      <c r="C157" s="22">
        <v>1.55349375432697E-3</v>
      </c>
      <c r="D157" s="22">
        <v>3.0136886252113849E-2</v>
      </c>
      <c r="E157" s="22">
        <v>3.9414385119229879E-2</v>
      </c>
      <c r="F157" s="22">
        <f>F156+1</f>
        <v>2</v>
      </c>
    </row>
    <row r="158" spans="1:6" x14ac:dyDescent="0.2">
      <c r="A158" s="22" t="s">
        <v>40</v>
      </c>
      <c r="B158" s="22" t="s">
        <v>23</v>
      </c>
      <c r="C158" s="22">
        <v>2.0391958670132049E-3</v>
      </c>
      <c r="D158" s="22">
        <v>3.5479034076642373E-2</v>
      </c>
      <c r="E158" s="22">
        <v>4.5157456383339463E-2</v>
      </c>
      <c r="F158" s="22">
        <f t="shared" ref="F158:F167" si="11">F157+1</f>
        <v>3</v>
      </c>
    </row>
    <row r="159" spans="1:6" x14ac:dyDescent="0.2">
      <c r="A159" s="22" t="s">
        <v>40</v>
      </c>
      <c r="B159" s="22" t="s">
        <v>28</v>
      </c>
      <c r="C159" s="22">
        <v>2.344560232829748E-3</v>
      </c>
      <c r="D159" s="22">
        <v>3.8853411783683137E-2</v>
      </c>
      <c r="E159" s="22">
        <v>4.842065915319356E-2</v>
      </c>
      <c r="F159" s="22">
        <f t="shared" si="11"/>
        <v>4</v>
      </c>
    </row>
    <row r="160" spans="1:6" x14ac:dyDescent="0.2">
      <c r="A160" s="22" t="s">
        <v>40</v>
      </c>
      <c r="B160" s="22" t="s">
        <v>20</v>
      </c>
      <c r="C160" s="22">
        <v>2.9967570587817998E-3</v>
      </c>
      <c r="D160" s="22">
        <v>4.2515564839814793E-2</v>
      </c>
      <c r="E160" s="22">
        <v>5.4742643878258203E-2</v>
      </c>
      <c r="F160" s="22">
        <f t="shared" si="11"/>
        <v>5</v>
      </c>
    </row>
    <row r="161" spans="1:6" x14ac:dyDescent="0.2">
      <c r="A161" s="22" t="s">
        <v>40</v>
      </c>
      <c r="B161" s="22" t="s">
        <v>22</v>
      </c>
      <c r="C161" s="22">
        <v>3.0225656471393912E-3</v>
      </c>
      <c r="D161" s="22">
        <v>4.1234352579642322E-2</v>
      </c>
      <c r="E161" s="22">
        <v>5.4977865065309613E-2</v>
      </c>
      <c r="F161" s="22">
        <f t="shared" si="11"/>
        <v>6</v>
      </c>
    </row>
    <row r="162" spans="1:6" x14ac:dyDescent="0.2">
      <c r="A162" s="22" t="s">
        <v>40</v>
      </c>
      <c r="B162" s="22" t="s">
        <v>27</v>
      </c>
      <c r="C162" s="22">
        <v>3.1894393728045469E-3</v>
      </c>
      <c r="D162" s="22">
        <v>3.9060450729376972E-2</v>
      </c>
      <c r="E162" s="22">
        <v>5.6475121715712548E-2</v>
      </c>
      <c r="F162" s="22">
        <f t="shared" si="11"/>
        <v>7</v>
      </c>
    </row>
    <row r="163" spans="1:6" x14ac:dyDescent="0.2">
      <c r="A163" s="22" t="s">
        <v>40</v>
      </c>
      <c r="B163" s="22" t="s">
        <v>15</v>
      </c>
      <c r="C163" s="22">
        <v>3.3248508409782569E-3</v>
      </c>
      <c r="D163" s="22">
        <v>4.5312430299631043E-2</v>
      </c>
      <c r="E163" s="22">
        <v>5.7661519586100538E-2</v>
      </c>
      <c r="F163" s="22">
        <f t="shared" si="11"/>
        <v>8</v>
      </c>
    </row>
    <row r="164" spans="1:6" x14ac:dyDescent="0.2">
      <c r="A164" s="22" t="s">
        <v>40</v>
      </c>
      <c r="B164" s="22" t="s">
        <v>18</v>
      </c>
      <c r="C164" s="22">
        <v>3.5708881121975298E-3</v>
      </c>
      <c r="D164" s="22">
        <v>4.3118359926795288E-2</v>
      </c>
      <c r="E164" s="22">
        <v>5.9756908489291258E-2</v>
      </c>
      <c r="F164" s="22">
        <f t="shared" si="11"/>
        <v>9</v>
      </c>
    </row>
    <row r="165" spans="1:6" x14ac:dyDescent="0.2">
      <c r="A165" s="22" t="s">
        <v>40</v>
      </c>
      <c r="B165" s="22" t="s">
        <v>12</v>
      </c>
      <c r="C165" s="22">
        <v>3.9560808830239654E-3</v>
      </c>
      <c r="D165" s="22">
        <v>5.0354677286211368E-2</v>
      </c>
      <c r="E165" s="22">
        <v>6.2897383753411917E-2</v>
      </c>
      <c r="F165" s="22">
        <f t="shared" si="11"/>
        <v>10</v>
      </c>
    </row>
    <row r="166" spans="1:6" x14ac:dyDescent="0.2">
      <c r="A166" s="22" t="s">
        <v>40</v>
      </c>
      <c r="B166" s="22" t="s">
        <v>21</v>
      </c>
      <c r="C166" s="22">
        <v>4.1205256187374622E-3</v>
      </c>
      <c r="D166" s="22">
        <v>5.0866906654484817E-2</v>
      </c>
      <c r="E166" s="22">
        <v>6.4191320431484053E-2</v>
      </c>
      <c r="F166" s="22">
        <f t="shared" si="11"/>
        <v>11</v>
      </c>
    </row>
    <row r="167" spans="1:6" ht="16" thickBot="1" x14ac:dyDescent="0.25">
      <c r="A167" s="23" t="s">
        <v>40</v>
      </c>
      <c r="B167" s="23" t="s">
        <v>26</v>
      </c>
      <c r="C167" s="23">
        <v>8.8395425239405304E-3</v>
      </c>
      <c r="D167" s="23">
        <v>7.3716908272300735E-2</v>
      </c>
      <c r="E167" s="23">
        <v>9.4018841324175706E-2</v>
      </c>
      <c r="F167" s="23">
        <f t="shared" si="11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5"/>
  <sheetViews>
    <sheetView workbookViewId="0">
      <selection activeCell="G2" sqref="G2:I14"/>
    </sheetView>
  </sheetViews>
  <sheetFormatPr baseColWidth="10" defaultColWidth="8.83203125" defaultRowHeight="15" x14ac:dyDescent="0.2"/>
  <cols>
    <col min="4" max="4" width="13.1640625" bestFit="1" customWidth="1"/>
    <col min="5" max="5" width="13.33203125" bestFit="1" customWidth="1"/>
    <col min="7" max="7" width="10.5" bestFit="1" customWidth="1"/>
  </cols>
  <sheetData>
    <row r="1" spans="1:9" x14ac:dyDescent="0.2">
      <c r="A1" t="s">
        <v>0</v>
      </c>
      <c r="B1" t="s">
        <v>47</v>
      </c>
    </row>
    <row r="2" spans="1:9" ht="16" thickBot="1" x14ac:dyDescent="0.25">
      <c r="A2" t="s">
        <v>38</v>
      </c>
      <c r="B2">
        <v>1</v>
      </c>
      <c r="D2" s="1" t="s">
        <v>43</v>
      </c>
      <c r="E2" t="s">
        <v>48</v>
      </c>
      <c r="G2" s="21" t="s">
        <v>0</v>
      </c>
      <c r="H2" s="21" t="s">
        <v>47</v>
      </c>
      <c r="I2" s="21" t="s">
        <v>46</v>
      </c>
    </row>
    <row r="3" spans="1:9" x14ac:dyDescent="0.2">
      <c r="A3" t="s">
        <v>34</v>
      </c>
      <c r="B3">
        <f>B2+1</f>
        <v>2</v>
      </c>
      <c r="D3" s="2" t="s">
        <v>11</v>
      </c>
      <c r="E3" s="3">
        <v>77</v>
      </c>
      <c r="G3" s="20" t="s">
        <v>35</v>
      </c>
      <c r="H3" s="31">
        <v>36</v>
      </c>
      <c r="I3" s="20">
        <v>1</v>
      </c>
    </row>
    <row r="4" spans="1:9" x14ac:dyDescent="0.2">
      <c r="A4" t="s">
        <v>31</v>
      </c>
      <c r="B4">
        <f t="shared" ref="B4:B13" si="0">B3+1</f>
        <v>3</v>
      </c>
      <c r="D4" s="2" t="s">
        <v>29</v>
      </c>
      <c r="E4" s="3">
        <v>123</v>
      </c>
      <c r="G4" s="22" t="s">
        <v>38</v>
      </c>
      <c r="H4" s="33">
        <v>38</v>
      </c>
      <c r="I4" s="22">
        <f>I3+1</f>
        <v>2</v>
      </c>
    </row>
    <row r="5" spans="1:9" x14ac:dyDescent="0.2">
      <c r="A5" t="s">
        <v>39</v>
      </c>
      <c r="B5">
        <f t="shared" si="0"/>
        <v>4</v>
      </c>
      <c r="D5" s="2" t="s">
        <v>30</v>
      </c>
      <c r="E5" s="3">
        <v>123</v>
      </c>
      <c r="G5" s="22" t="s">
        <v>31</v>
      </c>
      <c r="H5" s="33">
        <v>41</v>
      </c>
      <c r="I5" s="22">
        <f t="shared" ref="I5:I14" si="1">I4+1</f>
        <v>3</v>
      </c>
    </row>
    <row r="6" spans="1:9" x14ac:dyDescent="0.2">
      <c r="A6" t="s">
        <v>40</v>
      </c>
      <c r="B6">
        <f t="shared" si="0"/>
        <v>5</v>
      </c>
      <c r="D6" s="2" t="s">
        <v>41</v>
      </c>
      <c r="E6" s="3">
        <v>144</v>
      </c>
      <c r="G6" s="22" t="s">
        <v>34</v>
      </c>
      <c r="H6" s="33">
        <v>45</v>
      </c>
      <c r="I6" s="22">
        <f t="shared" si="1"/>
        <v>4</v>
      </c>
    </row>
    <row r="7" spans="1:9" x14ac:dyDescent="0.2">
      <c r="A7" t="s">
        <v>36</v>
      </c>
      <c r="B7">
        <f t="shared" si="0"/>
        <v>6</v>
      </c>
      <c r="D7" s="2" t="s">
        <v>31</v>
      </c>
      <c r="E7" s="3">
        <v>41</v>
      </c>
      <c r="G7" s="22" t="s">
        <v>37</v>
      </c>
      <c r="H7" s="33">
        <v>72</v>
      </c>
      <c r="I7" s="22">
        <f t="shared" si="1"/>
        <v>5</v>
      </c>
    </row>
    <row r="8" spans="1:9" x14ac:dyDescent="0.2">
      <c r="A8" t="s">
        <v>35</v>
      </c>
      <c r="B8">
        <f t="shared" si="0"/>
        <v>7</v>
      </c>
      <c r="D8" s="2" t="s">
        <v>34</v>
      </c>
      <c r="E8" s="3">
        <v>45</v>
      </c>
      <c r="G8" s="22" t="s">
        <v>39</v>
      </c>
      <c r="H8" s="33">
        <v>75</v>
      </c>
      <c r="I8" s="22">
        <f t="shared" si="1"/>
        <v>6</v>
      </c>
    </row>
    <row r="9" spans="1:9" x14ac:dyDescent="0.2">
      <c r="A9" t="s">
        <v>11</v>
      </c>
      <c r="B9">
        <f t="shared" si="0"/>
        <v>8</v>
      </c>
      <c r="D9" s="2" t="s">
        <v>35</v>
      </c>
      <c r="E9" s="3">
        <v>36</v>
      </c>
      <c r="G9" s="22" t="s">
        <v>36</v>
      </c>
      <c r="H9" s="33">
        <v>76</v>
      </c>
      <c r="I9" s="22">
        <f t="shared" si="1"/>
        <v>7</v>
      </c>
    </row>
    <row r="10" spans="1:9" x14ac:dyDescent="0.2">
      <c r="A10" t="s">
        <v>37</v>
      </c>
      <c r="B10">
        <f t="shared" si="0"/>
        <v>9</v>
      </c>
      <c r="D10" s="2" t="s">
        <v>36</v>
      </c>
      <c r="E10" s="3">
        <v>76</v>
      </c>
      <c r="G10" s="22" t="s">
        <v>11</v>
      </c>
      <c r="H10" s="33">
        <v>77</v>
      </c>
      <c r="I10" s="22">
        <f t="shared" si="1"/>
        <v>8</v>
      </c>
    </row>
    <row r="11" spans="1:9" x14ac:dyDescent="0.2">
      <c r="A11" t="s">
        <v>30</v>
      </c>
      <c r="B11">
        <f t="shared" si="0"/>
        <v>10</v>
      </c>
      <c r="D11" s="2" t="s">
        <v>37</v>
      </c>
      <c r="E11" s="3">
        <v>72</v>
      </c>
      <c r="G11" s="22" t="s">
        <v>40</v>
      </c>
      <c r="H11" s="33">
        <v>86</v>
      </c>
      <c r="I11" s="22">
        <f t="shared" si="1"/>
        <v>9</v>
      </c>
    </row>
    <row r="12" spans="1:9" x14ac:dyDescent="0.2">
      <c r="A12" t="s">
        <v>29</v>
      </c>
      <c r="B12">
        <f t="shared" si="0"/>
        <v>11</v>
      </c>
      <c r="D12" s="2" t="s">
        <v>38</v>
      </c>
      <c r="E12" s="3">
        <v>38</v>
      </c>
      <c r="G12" s="22" t="s">
        <v>29</v>
      </c>
      <c r="H12" s="33">
        <v>123</v>
      </c>
      <c r="I12" s="22">
        <f t="shared" si="1"/>
        <v>10</v>
      </c>
    </row>
    <row r="13" spans="1:9" x14ac:dyDescent="0.2">
      <c r="A13" t="s">
        <v>41</v>
      </c>
      <c r="B13">
        <f t="shared" si="0"/>
        <v>12</v>
      </c>
      <c r="D13" s="2" t="s">
        <v>39</v>
      </c>
      <c r="E13" s="3">
        <v>75</v>
      </c>
      <c r="G13" s="22" t="s">
        <v>30</v>
      </c>
      <c r="H13" s="33">
        <v>123</v>
      </c>
      <c r="I13" s="22">
        <f t="shared" si="1"/>
        <v>11</v>
      </c>
    </row>
    <row r="14" spans="1:9" ht="16" thickBot="1" x14ac:dyDescent="0.25">
      <c r="A14" t="s">
        <v>35</v>
      </c>
      <c r="B14">
        <v>1</v>
      </c>
      <c r="D14" s="2" t="s">
        <v>40</v>
      </c>
      <c r="E14" s="3">
        <v>86</v>
      </c>
      <c r="G14" s="23" t="s">
        <v>41</v>
      </c>
      <c r="H14" s="34">
        <v>144</v>
      </c>
      <c r="I14" s="23">
        <f t="shared" si="1"/>
        <v>12</v>
      </c>
    </row>
    <row r="15" spans="1:9" x14ac:dyDescent="0.2">
      <c r="A15" t="s">
        <v>31</v>
      </c>
      <c r="B15">
        <f>B14+1</f>
        <v>2</v>
      </c>
      <c r="D15" s="2" t="s">
        <v>44</v>
      </c>
      <c r="E15" s="3">
        <v>936</v>
      </c>
    </row>
    <row r="16" spans="1:9" x14ac:dyDescent="0.2">
      <c r="A16" t="s">
        <v>34</v>
      </c>
      <c r="B16">
        <f t="shared" ref="B16:B25" si="2">B15+1</f>
        <v>3</v>
      </c>
    </row>
    <row r="17" spans="1:2" x14ac:dyDescent="0.2">
      <c r="A17" t="s">
        <v>38</v>
      </c>
      <c r="B17">
        <f t="shared" si="2"/>
        <v>4</v>
      </c>
    </row>
    <row r="18" spans="1:2" x14ac:dyDescent="0.2">
      <c r="A18" t="s">
        <v>37</v>
      </c>
      <c r="B18">
        <f t="shared" si="2"/>
        <v>5</v>
      </c>
    </row>
    <row r="19" spans="1:2" x14ac:dyDescent="0.2">
      <c r="A19" t="s">
        <v>11</v>
      </c>
      <c r="B19">
        <f t="shared" si="2"/>
        <v>6</v>
      </c>
    </row>
    <row r="20" spans="1:2" x14ac:dyDescent="0.2">
      <c r="A20" t="s">
        <v>39</v>
      </c>
      <c r="B20">
        <f t="shared" si="2"/>
        <v>7</v>
      </c>
    </row>
    <row r="21" spans="1:2" x14ac:dyDescent="0.2">
      <c r="A21" t="s">
        <v>36</v>
      </c>
      <c r="B21">
        <f t="shared" si="2"/>
        <v>8</v>
      </c>
    </row>
    <row r="22" spans="1:2" x14ac:dyDescent="0.2">
      <c r="A22" t="s">
        <v>30</v>
      </c>
      <c r="B22">
        <f t="shared" si="2"/>
        <v>9</v>
      </c>
    </row>
    <row r="23" spans="1:2" x14ac:dyDescent="0.2">
      <c r="A23" t="s">
        <v>29</v>
      </c>
      <c r="B23">
        <f t="shared" si="2"/>
        <v>10</v>
      </c>
    </row>
    <row r="24" spans="1:2" x14ac:dyDescent="0.2">
      <c r="A24" t="s">
        <v>40</v>
      </c>
      <c r="B24">
        <f t="shared" si="2"/>
        <v>11</v>
      </c>
    </row>
    <row r="25" spans="1:2" x14ac:dyDescent="0.2">
      <c r="A25" t="s">
        <v>41</v>
      </c>
      <c r="B25">
        <f t="shared" si="2"/>
        <v>12</v>
      </c>
    </row>
    <row r="26" spans="1:2" x14ac:dyDescent="0.2">
      <c r="A26" t="s">
        <v>34</v>
      </c>
      <c r="B26">
        <v>1</v>
      </c>
    </row>
    <row r="27" spans="1:2" x14ac:dyDescent="0.2">
      <c r="A27" t="s">
        <v>39</v>
      </c>
      <c r="B27">
        <f>B26+1</f>
        <v>2</v>
      </c>
    </row>
    <row r="28" spans="1:2" x14ac:dyDescent="0.2">
      <c r="A28" t="s">
        <v>37</v>
      </c>
      <c r="B28">
        <f t="shared" ref="B28:B37" si="3">B27+1</f>
        <v>3</v>
      </c>
    </row>
    <row r="29" spans="1:2" x14ac:dyDescent="0.2">
      <c r="A29" t="s">
        <v>38</v>
      </c>
      <c r="B29">
        <f t="shared" si="3"/>
        <v>4</v>
      </c>
    </row>
    <row r="30" spans="1:2" x14ac:dyDescent="0.2">
      <c r="A30" t="s">
        <v>35</v>
      </c>
      <c r="B30">
        <f t="shared" si="3"/>
        <v>5</v>
      </c>
    </row>
    <row r="31" spans="1:2" x14ac:dyDescent="0.2">
      <c r="A31" t="s">
        <v>31</v>
      </c>
      <c r="B31">
        <f t="shared" si="3"/>
        <v>6</v>
      </c>
    </row>
    <row r="32" spans="1:2" x14ac:dyDescent="0.2">
      <c r="A32" t="s">
        <v>36</v>
      </c>
      <c r="B32">
        <f t="shared" si="3"/>
        <v>7</v>
      </c>
    </row>
    <row r="33" spans="1:2" x14ac:dyDescent="0.2">
      <c r="A33" t="s">
        <v>40</v>
      </c>
      <c r="B33">
        <f t="shared" si="3"/>
        <v>8</v>
      </c>
    </row>
    <row r="34" spans="1:2" x14ac:dyDescent="0.2">
      <c r="A34" t="s">
        <v>29</v>
      </c>
      <c r="B34">
        <f t="shared" si="3"/>
        <v>9</v>
      </c>
    </row>
    <row r="35" spans="1:2" x14ac:dyDescent="0.2">
      <c r="A35" t="s">
        <v>11</v>
      </c>
      <c r="B35">
        <f t="shared" si="3"/>
        <v>10</v>
      </c>
    </row>
    <row r="36" spans="1:2" x14ac:dyDescent="0.2">
      <c r="A36" t="s">
        <v>30</v>
      </c>
      <c r="B36">
        <f t="shared" si="3"/>
        <v>11</v>
      </c>
    </row>
    <row r="37" spans="1:2" x14ac:dyDescent="0.2">
      <c r="A37" t="s">
        <v>41</v>
      </c>
      <c r="B37">
        <f t="shared" si="3"/>
        <v>12</v>
      </c>
    </row>
    <row r="38" spans="1:2" x14ac:dyDescent="0.2">
      <c r="A38" t="s">
        <v>31</v>
      </c>
      <c r="B38">
        <v>1</v>
      </c>
    </row>
    <row r="39" spans="1:2" x14ac:dyDescent="0.2">
      <c r="A39" t="s">
        <v>38</v>
      </c>
      <c r="B39">
        <f>B38+1</f>
        <v>2</v>
      </c>
    </row>
    <row r="40" spans="1:2" x14ac:dyDescent="0.2">
      <c r="A40" t="s">
        <v>39</v>
      </c>
      <c r="B40">
        <f t="shared" ref="B40:B49" si="4">B39+1</f>
        <v>3</v>
      </c>
    </row>
    <row r="41" spans="1:2" x14ac:dyDescent="0.2">
      <c r="A41" t="s">
        <v>35</v>
      </c>
      <c r="B41">
        <f t="shared" si="4"/>
        <v>4</v>
      </c>
    </row>
    <row r="42" spans="1:2" x14ac:dyDescent="0.2">
      <c r="A42" t="s">
        <v>36</v>
      </c>
      <c r="B42">
        <f t="shared" si="4"/>
        <v>5</v>
      </c>
    </row>
    <row r="43" spans="1:2" x14ac:dyDescent="0.2">
      <c r="A43" t="s">
        <v>40</v>
      </c>
      <c r="B43">
        <f t="shared" si="4"/>
        <v>6</v>
      </c>
    </row>
    <row r="44" spans="1:2" x14ac:dyDescent="0.2">
      <c r="A44" t="s">
        <v>37</v>
      </c>
      <c r="B44">
        <f t="shared" si="4"/>
        <v>7</v>
      </c>
    </row>
    <row r="45" spans="1:2" x14ac:dyDescent="0.2">
      <c r="A45" t="s">
        <v>34</v>
      </c>
      <c r="B45">
        <f t="shared" si="4"/>
        <v>8</v>
      </c>
    </row>
    <row r="46" spans="1:2" x14ac:dyDescent="0.2">
      <c r="A46" t="s">
        <v>11</v>
      </c>
      <c r="B46">
        <f t="shared" si="4"/>
        <v>9</v>
      </c>
    </row>
    <row r="47" spans="1:2" x14ac:dyDescent="0.2">
      <c r="A47" t="s">
        <v>29</v>
      </c>
      <c r="B47">
        <f t="shared" si="4"/>
        <v>10</v>
      </c>
    </row>
    <row r="48" spans="1:2" x14ac:dyDescent="0.2">
      <c r="A48" t="s">
        <v>30</v>
      </c>
      <c r="B48">
        <f t="shared" si="4"/>
        <v>11</v>
      </c>
    </row>
    <row r="49" spans="1:2" x14ac:dyDescent="0.2">
      <c r="A49" t="s">
        <v>41</v>
      </c>
      <c r="B49">
        <f t="shared" si="4"/>
        <v>12</v>
      </c>
    </row>
    <row r="50" spans="1:2" x14ac:dyDescent="0.2">
      <c r="A50" t="s">
        <v>37</v>
      </c>
      <c r="B50">
        <v>1</v>
      </c>
    </row>
    <row r="51" spans="1:2" x14ac:dyDescent="0.2">
      <c r="A51" t="s">
        <v>34</v>
      </c>
      <c r="B51">
        <f>B50+1</f>
        <v>2</v>
      </c>
    </row>
    <row r="52" spans="1:2" x14ac:dyDescent="0.2">
      <c r="A52" t="s">
        <v>35</v>
      </c>
      <c r="B52">
        <f t="shared" ref="B52:B61" si="5">B51+1</f>
        <v>3</v>
      </c>
    </row>
    <row r="53" spans="1:2" x14ac:dyDescent="0.2">
      <c r="A53" t="s">
        <v>38</v>
      </c>
      <c r="B53">
        <f t="shared" si="5"/>
        <v>4</v>
      </c>
    </row>
    <row r="54" spans="1:2" x14ac:dyDescent="0.2">
      <c r="A54" t="s">
        <v>40</v>
      </c>
      <c r="B54">
        <f t="shared" si="5"/>
        <v>5</v>
      </c>
    </row>
    <row r="55" spans="1:2" x14ac:dyDescent="0.2">
      <c r="A55" t="s">
        <v>31</v>
      </c>
      <c r="B55">
        <f t="shared" si="5"/>
        <v>6</v>
      </c>
    </row>
    <row r="56" spans="1:2" x14ac:dyDescent="0.2">
      <c r="A56" t="s">
        <v>36</v>
      </c>
      <c r="B56">
        <f t="shared" si="5"/>
        <v>7</v>
      </c>
    </row>
    <row r="57" spans="1:2" x14ac:dyDescent="0.2">
      <c r="A57" t="s">
        <v>11</v>
      </c>
      <c r="B57">
        <f t="shared" si="5"/>
        <v>8</v>
      </c>
    </row>
    <row r="58" spans="1:2" x14ac:dyDescent="0.2">
      <c r="A58" t="s">
        <v>39</v>
      </c>
      <c r="B58">
        <f t="shared" si="5"/>
        <v>9</v>
      </c>
    </row>
    <row r="59" spans="1:2" x14ac:dyDescent="0.2">
      <c r="A59" t="s">
        <v>30</v>
      </c>
      <c r="B59">
        <f t="shared" si="5"/>
        <v>10</v>
      </c>
    </row>
    <row r="60" spans="1:2" x14ac:dyDescent="0.2">
      <c r="A60" t="s">
        <v>29</v>
      </c>
      <c r="B60">
        <f t="shared" si="5"/>
        <v>11</v>
      </c>
    </row>
    <row r="61" spans="1:2" x14ac:dyDescent="0.2">
      <c r="A61" t="s">
        <v>41</v>
      </c>
      <c r="B61">
        <f t="shared" si="5"/>
        <v>12</v>
      </c>
    </row>
    <row r="62" spans="1:2" x14ac:dyDescent="0.2">
      <c r="A62" t="s">
        <v>34</v>
      </c>
      <c r="B62">
        <v>1</v>
      </c>
    </row>
    <row r="63" spans="1:2" x14ac:dyDescent="0.2">
      <c r="A63" t="s">
        <v>38</v>
      </c>
      <c r="B63">
        <f>B62+1</f>
        <v>2</v>
      </c>
    </row>
    <row r="64" spans="1:2" x14ac:dyDescent="0.2">
      <c r="A64" t="s">
        <v>35</v>
      </c>
      <c r="B64">
        <f t="shared" ref="B64:B73" si="6">B63+1</f>
        <v>3</v>
      </c>
    </row>
    <row r="65" spans="1:2" x14ac:dyDescent="0.2">
      <c r="A65" t="s">
        <v>31</v>
      </c>
      <c r="B65">
        <f t="shared" si="6"/>
        <v>4</v>
      </c>
    </row>
    <row r="66" spans="1:2" x14ac:dyDescent="0.2">
      <c r="A66" t="s">
        <v>37</v>
      </c>
      <c r="B66">
        <f t="shared" si="6"/>
        <v>5</v>
      </c>
    </row>
    <row r="67" spans="1:2" x14ac:dyDescent="0.2">
      <c r="A67" t="s">
        <v>11</v>
      </c>
      <c r="B67">
        <f t="shared" si="6"/>
        <v>6</v>
      </c>
    </row>
    <row r="68" spans="1:2" x14ac:dyDescent="0.2">
      <c r="A68" t="s">
        <v>40</v>
      </c>
      <c r="B68">
        <f t="shared" si="6"/>
        <v>7</v>
      </c>
    </row>
    <row r="69" spans="1:2" x14ac:dyDescent="0.2">
      <c r="A69" t="s">
        <v>36</v>
      </c>
      <c r="B69">
        <f t="shared" si="6"/>
        <v>8</v>
      </c>
    </row>
    <row r="70" spans="1:2" x14ac:dyDescent="0.2">
      <c r="A70" t="s">
        <v>30</v>
      </c>
      <c r="B70">
        <f t="shared" si="6"/>
        <v>9</v>
      </c>
    </row>
    <row r="71" spans="1:2" x14ac:dyDescent="0.2">
      <c r="A71" t="s">
        <v>39</v>
      </c>
      <c r="B71">
        <f t="shared" si="6"/>
        <v>10</v>
      </c>
    </row>
    <row r="72" spans="1:2" x14ac:dyDescent="0.2">
      <c r="A72" t="s">
        <v>29</v>
      </c>
      <c r="B72">
        <f t="shared" si="6"/>
        <v>11</v>
      </c>
    </row>
    <row r="73" spans="1:2" x14ac:dyDescent="0.2">
      <c r="A73" t="s">
        <v>41</v>
      </c>
      <c r="B73">
        <f t="shared" si="6"/>
        <v>12</v>
      </c>
    </row>
    <row r="74" spans="1:2" x14ac:dyDescent="0.2">
      <c r="A74" t="s">
        <v>38</v>
      </c>
      <c r="B74">
        <v>1</v>
      </c>
    </row>
    <row r="75" spans="1:2" x14ac:dyDescent="0.2">
      <c r="A75" t="s">
        <v>35</v>
      </c>
      <c r="B75">
        <f>B74+1</f>
        <v>2</v>
      </c>
    </row>
    <row r="76" spans="1:2" x14ac:dyDescent="0.2">
      <c r="A76" t="s">
        <v>31</v>
      </c>
      <c r="B76">
        <f t="shared" ref="B76:B85" si="7">B75+1</f>
        <v>3</v>
      </c>
    </row>
    <row r="77" spans="1:2" x14ac:dyDescent="0.2">
      <c r="A77" t="s">
        <v>34</v>
      </c>
      <c r="B77">
        <f t="shared" si="7"/>
        <v>4</v>
      </c>
    </row>
    <row r="78" spans="1:2" x14ac:dyDescent="0.2">
      <c r="A78" t="s">
        <v>11</v>
      </c>
      <c r="B78">
        <f t="shared" si="7"/>
        <v>5</v>
      </c>
    </row>
    <row r="79" spans="1:2" x14ac:dyDescent="0.2">
      <c r="A79" t="s">
        <v>39</v>
      </c>
      <c r="B79">
        <f t="shared" si="7"/>
        <v>6</v>
      </c>
    </row>
    <row r="80" spans="1:2" x14ac:dyDescent="0.2">
      <c r="A80" t="s">
        <v>37</v>
      </c>
      <c r="B80">
        <f t="shared" si="7"/>
        <v>7</v>
      </c>
    </row>
    <row r="81" spans="1:2" x14ac:dyDescent="0.2">
      <c r="A81" t="s">
        <v>36</v>
      </c>
      <c r="B81">
        <f t="shared" si="7"/>
        <v>8</v>
      </c>
    </row>
    <row r="82" spans="1:2" x14ac:dyDescent="0.2">
      <c r="A82" t="s">
        <v>40</v>
      </c>
      <c r="B82">
        <f t="shared" si="7"/>
        <v>9</v>
      </c>
    </row>
    <row r="83" spans="1:2" x14ac:dyDescent="0.2">
      <c r="A83" t="s">
        <v>29</v>
      </c>
      <c r="B83">
        <f t="shared" si="7"/>
        <v>10</v>
      </c>
    </row>
    <row r="84" spans="1:2" x14ac:dyDescent="0.2">
      <c r="A84" t="s">
        <v>30</v>
      </c>
      <c r="B84">
        <f t="shared" si="7"/>
        <v>11</v>
      </c>
    </row>
    <row r="85" spans="1:2" x14ac:dyDescent="0.2">
      <c r="A85" t="s">
        <v>41</v>
      </c>
      <c r="B85">
        <f t="shared" si="7"/>
        <v>12</v>
      </c>
    </row>
    <row r="86" spans="1:2" x14ac:dyDescent="0.2">
      <c r="A86" t="s">
        <v>36</v>
      </c>
      <c r="B86">
        <v>1</v>
      </c>
    </row>
    <row r="87" spans="1:2" x14ac:dyDescent="0.2">
      <c r="A87" t="s">
        <v>38</v>
      </c>
      <c r="B87">
        <f>B86+1</f>
        <v>2</v>
      </c>
    </row>
    <row r="88" spans="1:2" x14ac:dyDescent="0.2">
      <c r="A88" t="s">
        <v>35</v>
      </c>
      <c r="B88">
        <f t="shared" ref="B88:B97" si="8">B87+1</f>
        <v>3</v>
      </c>
    </row>
    <row r="89" spans="1:2" x14ac:dyDescent="0.2">
      <c r="A89" t="s">
        <v>39</v>
      </c>
      <c r="B89">
        <f t="shared" si="8"/>
        <v>4</v>
      </c>
    </row>
    <row r="90" spans="1:2" x14ac:dyDescent="0.2">
      <c r="A90" t="s">
        <v>31</v>
      </c>
      <c r="B90">
        <f t="shared" si="8"/>
        <v>5</v>
      </c>
    </row>
    <row r="91" spans="1:2" x14ac:dyDescent="0.2">
      <c r="A91" t="s">
        <v>40</v>
      </c>
      <c r="B91">
        <f t="shared" si="8"/>
        <v>6</v>
      </c>
    </row>
    <row r="92" spans="1:2" x14ac:dyDescent="0.2">
      <c r="A92" t="s">
        <v>11</v>
      </c>
      <c r="B92">
        <f t="shared" si="8"/>
        <v>7</v>
      </c>
    </row>
    <row r="93" spans="1:2" x14ac:dyDescent="0.2">
      <c r="A93" t="s">
        <v>37</v>
      </c>
      <c r="B93">
        <f t="shared" si="8"/>
        <v>8</v>
      </c>
    </row>
    <row r="94" spans="1:2" x14ac:dyDescent="0.2">
      <c r="A94" t="s">
        <v>34</v>
      </c>
      <c r="B94">
        <f t="shared" si="8"/>
        <v>9</v>
      </c>
    </row>
    <row r="95" spans="1:2" x14ac:dyDescent="0.2">
      <c r="A95" t="s">
        <v>29</v>
      </c>
      <c r="B95">
        <f t="shared" si="8"/>
        <v>10</v>
      </c>
    </row>
    <row r="96" spans="1:2" x14ac:dyDescent="0.2">
      <c r="A96" t="s">
        <v>30</v>
      </c>
      <c r="B96">
        <f t="shared" si="8"/>
        <v>11</v>
      </c>
    </row>
    <row r="97" spans="1:2" x14ac:dyDescent="0.2">
      <c r="A97" t="s">
        <v>41</v>
      </c>
      <c r="B97">
        <f t="shared" si="8"/>
        <v>12</v>
      </c>
    </row>
    <row r="98" spans="1:2" x14ac:dyDescent="0.2">
      <c r="A98" t="s">
        <v>35</v>
      </c>
      <c r="B98">
        <v>1</v>
      </c>
    </row>
    <row r="99" spans="1:2" x14ac:dyDescent="0.2">
      <c r="A99" t="s">
        <v>31</v>
      </c>
      <c r="B99">
        <f>B98+1</f>
        <v>2</v>
      </c>
    </row>
    <row r="100" spans="1:2" x14ac:dyDescent="0.2">
      <c r="A100" t="s">
        <v>37</v>
      </c>
      <c r="B100">
        <f t="shared" ref="B100:B109" si="9">B99+1</f>
        <v>3</v>
      </c>
    </row>
    <row r="101" spans="1:2" x14ac:dyDescent="0.2">
      <c r="A101" t="s">
        <v>11</v>
      </c>
      <c r="B101">
        <f t="shared" si="9"/>
        <v>4</v>
      </c>
    </row>
    <row r="102" spans="1:2" x14ac:dyDescent="0.2">
      <c r="A102" t="s">
        <v>38</v>
      </c>
      <c r="B102">
        <f t="shared" si="9"/>
        <v>5</v>
      </c>
    </row>
    <row r="103" spans="1:2" x14ac:dyDescent="0.2">
      <c r="A103" t="s">
        <v>40</v>
      </c>
      <c r="B103">
        <f t="shared" si="9"/>
        <v>6</v>
      </c>
    </row>
    <row r="104" spans="1:2" x14ac:dyDescent="0.2">
      <c r="A104" t="s">
        <v>34</v>
      </c>
      <c r="B104">
        <f t="shared" si="9"/>
        <v>7</v>
      </c>
    </row>
    <row r="105" spans="1:2" x14ac:dyDescent="0.2">
      <c r="A105" t="s">
        <v>36</v>
      </c>
      <c r="B105">
        <f t="shared" si="9"/>
        <v>8</v>
      </c>
    </row>
    <row r="106" spans="1:2" x14ac:dyDescent="0.2">
      <c r="A106" t="s">
        <v>39</v>
      </c>
      <c r="B106">
        <f t="shared" si="9"/>
        <v>9</v>
      </c>
    </row>
    <row r="107" spans="1:2" x14ac:dyDescent="0.2">
      <c r="A107" t="s">
        <v>29</v>
      </c>
      <c r="B107">
        <f t="shared" si="9"/>
        <v>10</v>
      </c>
    </row>
    <row r="108" spans="1:2" x14ac:dyDescent="0.2">
      <c r="A108" t="s">
        <v>30</v>
      </c>
      <c r="B108">
        <f t="shared" si="9"/>
        <v>11</v>
      </c>
    </row>
    <row r="109" spans="1:2" x14ac:dyDescent="0.2">
      <c r="A109" t="s">
        <v>41</v>
      </c>
      <c r="B109">
        <f t="shared" si="9"/>
        <v>12</v>
      </c>
    </row>
    <row r="110" spans="1:2" x14ac:dyDescent="0.2">
      <c r="A110" t="s">
        <v>31</v>
      </c>
      <c r="B110">
        <v>1</v>
      </c>
    </row>
    <row r="111" spans="1:2" x14ac:dyDescent="0.2">
      <c r="A111" t="s">
        <v>35</v>
      </c>
      <c r="B111">
        <f>B110+1</f>
        <v>2</v>
      </c>
    </row>
    <row r="112" spans="1:2" x14ac:dyDescent="0.2">
      <c r="A112" t="s">
        <v>34</v>
      </c>
      <c r="B112">
        <f t="shared" ref="B112:B121" si="10">B111+1</f>
        <v>3</v>
      </c>
    </row>
    <row r="113" spans="1:2" x14ac:dyDescent="0.2">
      <c r="A113" t="s">
        <v>37</v>
      </c>
      <c r="B113">
        <f t="shared" si="10"/>
        <v>4</v>
      </c>
    </row>
    <row r="114" spans="1:2" x14ac:dyDescent="0.2">
      <c r="A114" t="s">
        <v>38</v>
      </c>
      <c r="B114">
        <f t="shared" si="10"/>
        <v>5</v>
      </c>
    </row>
    <row r="115" spans="1:2" x14ac:dyDescent="0.2">
      <c r="A115" t="s">
        <v>11</v>
      </c>
      <c r="B115">
        <f t="shared" si="10"/>
        <v>6</v>
      </c>
    </row>
    <row r="116" spans="1:2" x14ac:dyDescent="0.2">
      <c r="A116" t="s">
        <v>40</v>
      </c>
      <c r="B116">
        <f t="shared" si="10"/>
        <v>7</v>
      </c>
    </row>
    <row r="117" spans="1:2" x14ac:dyDescent="0.2">
      <c r="A117" t="s">
        <v>39</v>
      </c>
      <c r="B117">
        <f t="shared" si="10"/>
        <v>8</v>
      </c>
    </row>
    <row r="118" spans="1:2" x14ac:dyDescent="0.2">
      <c r="A118" t="s">
        <v>36</v>
      </c>
      <c r="B118">
        <f t="shared" si="10"/>
        <v>9</v>
      </c>
    </row>
    <row r="119" spans="1:2" x14ac:dyDescent="0.2">
      <c r="A119" t="s">
        <v>30</v>
      </c>
      <c r="B119">
        <f t="shared" si="10"/>
        <v>10</v>
      </c>
    </row>
    <row r="120" spans="1:2" x14ac:dyDescent="0.2">
      <c r="A120" t="s">
        <v>29</v>
      </c>
      <c r="B120">
        <f t="shared" si="10"/>
        <v>11</v>
      </c>
    </row>
    <row r="121" spans="1:2" x14ac:dyDescent="0.2">
      <c r="A121" t="s">
        <v>41</v>
      </c>
      <c r="B121">
        <f t="shared" si="10"/>
        <v>12</v>
      </c>
    </row>
    <row r="122" spans="1:2" x14ac:dyDescent="0.2">
      <c r="A122" t="s">
        <v>35</v>
      </c>
      <c r="B122">
        <v>1</v>
      </c>
    </row>
    <row r="123" spans="1:2" x14ac:dyDescent="0.2">
      <c r="A123" t="s">
        <v>31</v>
      </c>
      <c r="B123">
        <f>B122+1</f>
        <v>2</v>
      </c>
    </row>
    <row r="124" spans="1:2" x14ac:dyDescent="0.2">
      <c r="A124" t="s">
        <v>34</v>
      </c>
      <c r="B124">
        <f t="shared" ref="B124:B133" si="11">B123+1</f>
        <v>3</v>
      </c>
    </row>
    <row r="125" spans="1:2" x14ac:dyDescent="0.2">
      <c r="A125" t="s">
        <v>36</v>
      </c>
      <c r="B125">
        <f t="shared" si="11"/>
        <v>4</v>
      </c>
    </row>
    <row r="126" spans="1:2" x14ac:dyDescent="0.2">
      <c r="A126" t="s">
        <v>11</v>
      </c>
      <c r="B126">
        <f t="shared" si="11"/>
        <v>5</v>
      </c>
    </row>
    <row r="127" spans="1:2" x14ac:dyDescent="0.2">
      <c r="A127" t="s">
        <v>39</v>
      </c>
      <c r="B127">
        <f t="shared" si="11"/>
        <v>6</v>
      </c>
    </row>
    <row r="128" spans="1:2" x14ac:dyDescent="0.2">
      <c r="A128" t="s">
        <v>38</v>
      </c>
      <c r="B128">
        <f t="shared" si="11"/>
        <v>7</v>
      </c>
    </row>
    <row r="129" spans="1:2" x14ac:dyDescent="0.2">
      <c r="A129" t="s">
        <v>40</v>
      </c>
      <c r="B129">
        <f t="shared" si="11"/>
        <v>8</v>
      </c>
    </row>
    <row r="130" spans="1:2" x14ac:dyDescent="0.2">
      <c r="A130" t="s">
        <v>30</v>
      </c>
      <c r="B130">
        <f t="shared" si="11"/>
        <v>9</v>
      </c>
    </row>
    <row r="131" spans="1:2" x14ac:dyDescent="0.2">
      <c r="A131" t="s">
        <v>29</v>
      </c>
      <c r="B131">
        <f t="shared" si="11"/>
        <v>10</v>
      </c>
    </row>
    <row r="132" spans="1:2" x14ac:dyDescent="0.2">
      <c r="A132" t="s">
        <v>37</v>
      </c>
      <c r="B132">
        <f t="shared" si="11"/>
        <v>11</v>
      </c>
    </row>
    <row r="133" spans="1:2" x14ac:dyDescent="0.2">
      <c r="A133" t="s">
        <v>41</v>
      </c>
      <c r="B133">
        <f t="shared" si="11"/>
        <v>12</v>
      </c>
    </row>
    <row r="134" spans="1:2" x14ac:dyDescent="0.2">
      <c r="A134" t="s">
        <v>38</v>
      </c>
      <c r="B134">
        <v>1</v>
      </c>
    </row>
    <row r="135" spans="1:2" x14ac:dyDescent="0.2">
      <c r="A135" t="s">
        <v>34</v>
      </c>
      <c r="B135">
        <f>B134+1</f>
        <v>2</v>
      </c>
    </row>
    <row r="136" spans="1:2" x14ac:dyDescent="0.2">
      <c r="A136" t="s">
        <v>11</v>
      </c>
      <c r="B136">
        <f t="shared" ref="B136:B145" si="12">B135+1</f>
        <v>3</v>
      </c>
    </row>
    <row r="137" spans="1:2" x14ac:dyDescent="0.2">
      <c r="A137" t="s">
        <v>35</v>
      </c>
      <c r="B137">
        <f t="shared" si="12"/>
        <v>4</v>
      </c>
    </row>
    <row r="138" spans="1:2" x14ac:dyDescent="0.2">
      <c r="A138" t="s">
        <v>36</v>
      </c>
      <c r="B138">
        <f t="shared" si="12"/>
        <v>5</v>
      </c>
    </row>
    <row r="139" spans="1:2" x14ac:dyDescent="0.2">
      <c r="A139" t="s">
        <v>31</v>
      </c>
      <c r="B139">
        <f t="shared" si="12"/>
        <v>6</v>
      </c>
    </row>
    <row r="140" spans="1:2" x14ac:dyDescent="0.2">
      <c r="A140" t="s">
        <v>39</v>
      </c>
      <c r="B140">
        <f t="shared" si="12"/>
        <v>7</v>
      </c>
    </row>
    <row r="141" spans="1:2" x14ac:dyDescent="0.2">
      <c r="A141" t="s">
        <v>40</v>
      </c>
      <c r="B141">
        <f t="shared" si="12"/>
        <v>8</v>
      </c>
    </row>
    <row r="142" spans="1:2" x14ac:dyDescent="0.2">
      <c r="A142" t="s">
        <v>37</v>
      </c>
      <c r="B142">
        <f t="shared" si="12"/>
        <v>9</v>
      </c>
    </row>
    <row r="143" spans="1:2" x14ac:dyDescent="0.2">
      <c r="A143" t="s">
        <v>29</v>
      </c>
      <c r="B143">
        <f t="shared" si="12"/>
        <v>10</v>
      </c>
    </row>
    <row r="144" spans="1:2" x14ac:dyDescent="0.2">
      <c r="A144" t="s">
        <v>30</v>
      </c>
      <c r="B144">
        <f t="shared" si="12"/>
        <v>11</v>
      </c>
    </row>
    <row r="145" spans="1:2" x14ac:dyDescent="0.2">
      <c r="A145" t="s">
        <v>41</v>
      </c>
      <c r="B145">
        <f t="shared" si="12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7"/>
  <sheetViews>
    <sheetView topLeftCell="A18" workbookViewId="0">
      <selection sqref="A1:F167"/>
    </sheetView>
  </sheetViews>
  <sheetFormatPr baseColWidth="10" defaultColWidth="8.83203125" defaultRowHeight="15" x14ac:dyDescent="0.2"/>
  <cols>
    <col min="1" max="1" width="10.6640625" customWidth="1"/>
    <col min="2" max="2" width="10.5" bestFit="1" customWidth="1"/>
  </cols>
  <sheetData>
    <row r="1" spans="1:6" ht="16" thickBot="1" x14ac:dyDescent="0.25">
      <c r="A1" s="19" t="s">
        <v>1</v>
      </c>
      <c r="B1" s="19" t="s">
        <v>0</v>
      </c>
      <c r="C1" s="19" t="s">
        <v>8</v>
      </c>
      <c r="D1" s="19" t="s">
        <v>10</v>
      </c>
      <c r="E1" s="19" t="s">
        <v>9</v>
      </c>
      <c r="F1" s="19" t="s">
        <v>45</v>
      </c>
    </row>
    <row r="2" spans="1:6" x14ac:dyDescent="0.2">
      <c r="A2" s="9" t="s">
        <v>12</v>
      </c>
      <c r="B2" s="9" t="s">
        <v>38</v>
      </c>
      <c r="C2" s="9">
        <v>3.6189189145845319E-3</v>
      </c>
      <c r="D2" s="9">
        <v>4.7400128847250478E-2</v>
      </c>
      <c r="E2" s="9">
        <v>6.0157451031310587E-2</v>
      </c>
      <c r="F2" s="9">
        <v>1</v>
      </c>
    </row>
    <row r="3" spans="1:6" x14ac:dyDescent="0.2">
      <c r="A3" s="10" t="s">
        <v>12</v>
      </c>
      <c r="B3" s="10" t="s">
        <v>34</v>
      </c>
      <c r="C3" s="10">
        <v>3.7192022312636111E-3</v>
      </c>
      <c r="D3" s="10">
        <v>4.841169253596949E-2</v>
      </c>
      <c r="E3" s="10">
        <v>6.0985262410385772E-2</v>
      </c>
      <c r="F3" s="10">
        <f>F2+1</f>
        <v>2</v>
      </c>
    </row>
    <row r="4" spans="1:6" x14ac:dyDescent="0.2">
      <c r="A4" s="10" t="s">
        <v>12</v>
      </c>
      <c r="B4" s="10" t="s">
        <v>31</v>
      </c>
      <c r="C4" s="10">
        <v>3.817432040466404E-3</v>
      </c>
      <c r="D4" s="10">
        <v>4.9055870957820227E-2</v>
      </c>
      <c r="E4" s="10">
        <v>6.1785370764173647E-2</v>
      </c>
      <c r="F4" s="10">
        <f t="shared" ref="F4:F13" si="0">F3+1</f>
        <v>3</v>
      </c>
    </row>
    <row r="5" spans="1:6" x14ac:dyDescent="0.2">
      <c r="A5" s="10" t="s">
        <v>12</v>
      </c>
      <c r="B5" s="10" t="s">
        <v>39</v>
      </c>
      <c r="C5" s="10">
        <v>3.8444028488196511E-3</v>
      </c>
      <c r="D5" s="10">
        <v>4.9955833703626017E-2</v>
      </c>
      <c r="E5" s="10">
        <v>6.2003248695690537E-2</v>
      </c>
      <c r="F5" s="10">
        <f t="shared" si="0"/>
        <v>4</v>
      </c>
    </row>
    <row r="6" spans="1:6" x14ac:dyDescent="0.2">
      <c r="A6" s="10" t="s">
        <v>12</v>
      </c>
      <c r="B6" s="10" t="s">
        <v>40</v>
      </c>
      <c r="C6" s="10">
        <v>3.9560808830239654E-3</v>
      </c>
      <c r="D6" s="10">
        <v>5.0354677286211368E-2</v>
      </c>
      <c r="E6" s="10">
        <v>6.2897383753411917E-2</v>
      </c>
      <c r="F6" s="10">
        <f t="shared" si="0"/>
        <v>5</v>
      </c>
    </row>
    <row r="7" spans="1:6" x14ac:dyDescent="0.2">
      <c r="A7" s="10" t="s">
        <v>12</v>
      </c>
      <c r="B7" s="10" t="s">
        <v>36</v>
      </c>
      <c r="C7" s="10">
        <v>4.005142369004097E-3</v>
      </c>
      <c r="D7" s="10">
        <v>4.9638736579461322E-2</v>
      </c>
      <c r="E7" s="10">
        <v>6.3286194142198951E-2</v>
      </c>
      <c r="F7" s="10">
        <f t="shared" si="0"/>
        <v>6</v>
      </c>
    </row>
    <row r="8" spans="1:6" x14ac:dyDescent="0.2">
      <c r="A8" s="10" t="s">
        <v>12</v>
      </c>
      <c r="B8" s="10" t="s">
        <v>35</v>
      </c>
      <c r="C8" s="10">
        <v>4.2714600930594086E-3</v>
      </c>
      <c r="D8" s="10">
        <v>5.2284223067817631E-2</v>
      </c>
      <c r="E8" s="10">
        <v>6.5356408201946103E-2</v>
      </c>
      <c r="F8" s="10">
        <f t="shared" si="0"/>
        <v>7</v>
      </c>
    </row>
    <row r="9" spans="1:6" x14ac:dyDescent="0.2">
      <c r="A9" s="10" t="s">
        <v>12</v>
      </c>
      <c r="B9" s="10" t="s">
        <v>11</v>
      </c>
      <c r="C9" s="10">
        <v>4.2817907679109082E-3</v>
      </c>
      <c r="D9" s="10">
        <v>5.1774591607756527E-2</v>
      </c>
      <c r="E9" s="10">
        <v>6.543539384699161E-2</v>
      </c>
      <c r="F9" s="10">
        <f t="shared" si="0"/>
        <v>8</v>
      </c>
    </row>
    <row r="10" spans="1:6" x14ac:dyDescent="0.2">
      <c r="A10" s="10" t="s">
        <v>12</v>
      </c>
      <c r="B10" s="10" t="s">
        <v>37</v>
      </c>
      <c r="C10" s="10">
        <v>4.4571896034913518E-3</v>
      </c>
      <c r="D10" s="10">
        <v>5.275795933147482E-2</v>
      </c>
      <c r="E10" s="10">
        <v>6.6762186928615158E-2</v>
      </c>
      <c r="F10" s="10">
        <f t="shared" si="0"/>
        <v>9</v>
      </c>
    </row>
    <row r="11" spans="1:6" x14ac:dyDescent="0.2">
      <c r="A11" s="10" t="s">
        <v>12</v>
      </c>
      <c r="B11" s="10" t="s">
        <v>30</v>
      </c>
      <c r="C11" s="10">
        <v>7.3408497937182291E-3</v>
      </c>
      <c r="D11" s="10">
        <v>6.6813589109433066E-2</v>
      </c>
      <c r="E11" s="10">
        <v>8.5678759291426654E-2</v>
      </c>
      <c r="F11" s="10">
        <f t="shared" si="0"/>
        <v>10</v>
      </c>
    </row>
    <row r="12" spans="1:6" x14ac:dyDescent="0.2">
      <c r="A12" s="10" t="s">
        <v>12</v>
      </c>
      <c r="B12" s="10" t="s">
        <v>29</v>
      </c>
      <c r="C12" s="10">
        <v>7.703526844993547E-3</v>
      </c>
      <c r="D12" s="10">
        <v>7.0361737251847856E-2</v>
      </c>
      <c r="E12" s="10">
        <v>8.7769737637716269E-2</v>
      </c>
      <c r="F12" s="10">
        <f t="shared" si="0"/>
        <v>11</v>
      </c>
    </row>
    <row r="13" spans="1:6" ht="16" thickBot="1" x14ac:dyDescent="0.25">
      <c r="A13" s="12" t="s">
        <v>12</v>
      </c>
      <c r="B13" s="12" t="s">
        <v>41</v>
      </c>
      <c r="C13" s="12">
        <v>1.9334874061718531E-2</v>
      </c>
      <c r="D13" s="12">
        <v>0.1161648958934187</v>
      </c>
      <c r="E13" s="12">
        <v>0.13904989774076981</v>
      </c>
      <c r="F13" s="12">
        <f t="shared" si="0"/>
        <v>12</v>
      </c>
    </row>
    <row r="15" spans="1:6" ht="16" thickBot="1" x14ac:dyDescent="0.25">
      <c r="A15" s="19" t="s">
        <v>1</v>
      </c>
      <c r="B15" s="19" t="s">
        <v>0</v>
      </c>
      <c r="C15" s="19" t="s">
        <v>8</v>
      </c>
      <c r="D15" s="19" t="s">
        <v>10</v>
      </c>
      <c r="E15" s="19" t="s">
        <v>9</v>
      </c>
      <c r="F15" s="19" t="s">
        <v>45</v>
      </c>
    </row>
    <row r="16" spans="1:6" x14ac:dyDescent="0.2">
      <c r="A16" s="9" t="s">
        <v>26</v>
      </c>
      <c r="B16" s="9" t="s">
        <v>35</v>
      </c>
      <c r="C16" s="9">
        <v>2.2393503147508939E-3</v>
      </c>
      <c r="D16" s="9">
        <v>3.4978844626115613E-2</v>
      </c>
      <c r="E16" s="9">
        <v>4.7321774213895378E-2</v>
      </c>
      <c r="F16" s="9">
        <v>1</v>
      </c>
    </row>
    <row r="17" spans="1:6" x14ac:dyDescent="0.2">
      <c r="A17" s="10" t="s">
        <v>26</v>
      </c>
      <c r="B17" s="10" t="s">
        <v>31</v>
      </c>
      <c r="C17" s="10">
        <v>2.3290626169617701E-3</v>
      </c>
      <c r="D17" s="10">
        <v>3.5903159220465851E-2</v>
      </c>
      <c r="E17" s="10">
        <v>4.8260362793515858E-2</v>
      </c>
      <c r="F17" s="10">
        <f>F16+1</f>
        <v>2</v>
      </c>
    </row>
    <row r="18" spans="1:6" x14ac:dyDescent="0.2">
      <c r="A18" s="10" t="s">
        <v>26</v>
      </c>
      <c r="B18" s="10" t="s">
        <v>34</v>
      </c>
      <c r="C18" s="10">
        <v>2.3435572765545119E-3</v>
      </c>
      <c r="D18" s="10">
        <v>3.7674319038836779E-2</v>
      </c>
      <c r="E18" s="10">
        <v>4.8410301347487097E-2</v>
      </c>
      <c r="F18" s="10">
        <f t="shared" ref="F18:F27" si="1">F17+1</f>
        <v>3</v>
      </c>
    </row>
    <row r="19" spans="1:6" x14ac:dyDescent="0.2">
      <c r="A19" s="10" t="s">
        <v>26</v>
      </c>
      <c r="B19" s="10" t="s">
        <v>38</v>
      </c>
      <c r="C19" s="10">
        <v>2.5234936796652702E-3</v>
      </c>
      <c r="D19" s="10">
        <v>3.7114801249100819E-2</v>
      </c>
      <c r="E19" s="10">
        <v>5.0234387422016698E-2</v>
      </c>
      <c r="F19" s="10">
        <f t="shared" si="1"/>
        <v>4</v>
      </c>
    </row>
    <row r="20" spans="1:6" x14ac:dyDescent="0.2">
      <c r="A20" s="10" t="s">
        <v>26</v>
      </c>
      <c r="B20" s="10" t="s">
        <v>37</v>
      </c>
      <c r="C20" s="10">
        <v>2.6836665990517729E-3</v>
      </c>
      <c r="D20" s="10">
        <v>4.1260765977850347E-2</v>
      </c>
      <c r="E20" s="10">
        <v>5.1804117587811227E-2</v>
      </c>
      <c r="F20" s="10">
        <f t="shared" si="1"/>
        <v>5</v>
      </c>
    </row>
    <row r="21" spans="1:6" x14ac:dyDescent="0.2">
      <c r="A21" s="10" t="s">
        <v>26</v>
      </c>
      <c r="B21" s="10" t="s">
        <v>11</v>
      </c>
      <c r="C21" s="10">
        <v>2.8285003857897958E-3</v>
      </c>
      <c r="D21" s="10">
        <v>4.1322797148991557E-2</v>
      </c>
      <c r="E21" s="10">
        <v>5.3183647729257877E-2</v>
      </c>
      <c r="F21" s="10">
        <f t="shared" si="1"/>
        <v>6</v>
      </c>
    </row>
    <row r="22" spans="1:6" x14ac:dyDescent="0.2">
      <c r="A22" s="10" t="s">
        <v>26</v>
      </c>
      <c r="B22" s="10" t="s">
        <v>39</v>
      </c>
      <c r="C22" s="10">
        <v>3.2649096546683949E-3</v>
      </c>
      <c r="D22" s="10">
        <v>4.3472735101707051E-2</v>
      </c>
      <c r="E22" s="10">
        <v>5.7139387944467823E-2</v>
      </c>
      <c r="F22" s="10">
        <f t="shared" si="1"/>
        <v>7</v>
      </c>
    </row>
    <row r="23" spans="1:6" x14ac:dyDescent="0.2">
      <c r="A23" s="10" t="s">
        <v>26</v>
      </c>
      <c r="B23" s="10" t="s">
        <v>36</v>
      </c>
      <c r="C23" s="10">
        <v>3.32435555126465E-3</v>
      </c>
      <c r="D23" s="10">
        <v>4.2733232439813133E-2</v>
      </c>
      <c r="E23" s="10">
        <v>5.7657224623325828E-2</v>
      </c>
      <c r="F23" s="10">
        <f t="shared" si="1"/>
        <v>8</v>
      </c>
    </row>
    <row r="24" spans="1:6" x14ac:dyDescent="0.2">
      <c r="A24" s="10" t="s">
        <v>26</v>
      </c>
      <c r="B24" s="10" t="s">
        <v>30</v>
      </c>
      <c r="C24" s="10">
        <v>4.8819486559411387E-3</v>
      </c>
      <c r="D24" s="10">
        <v>5.3420290245671763E-2</v>
      </c>
      <c r="E24" s="10">
        <v>6.9870942858538398E-2</v>
      </c>
      <c r="F24" s="10">
        <f t="shared" si="1"/>
        <v>9</v>
      </c>
    </row>
    <row r="25" spans="1:6" x14ac:dyDescent="0.2">
      <c r="A25" s="10" t="s">
        <v>26</v>
      </c>
      <c r="B25" s="10" t="s">
        <v>29</v>
      </c>
      <c r="C25" s="10">
        <v>5.3639908074918858E-3</v>
      </c>
      <c r="D25" s="10">
        <v>5.7719892531354282E-2</v>
      </c>
      <c r="E25" s="10">
        <v>7.3239270937741352E-2</v>
      </c>
      <c r="F25" s="10">
        <f t="shared" si="1"/>
        <v>10</v>
      </c>
    </row>
    <row r="26" spans="1:6" x14ac:dyDescent="0.2">
      <c r="A26" s="10" t="s">
        <v>26</v>
      </c>
      <c r="B26" s="10" t="s">
        <v>40</v>
      </c>
      <c r="C26" s="10">
        <v>8.8395425239405304E-3</v>
      </c>
      <c r="D26" s="10">
        <v>7.3716908272300735E-2</v>
      </c>
      <c r="E26" s="10">
        <v>9.4018841324175706E-2</v>
      </c>
      <c r="F26" s="10">
        <f t="shared" si="1"/>
        <v>11</v>
      </c>
    </row>
    <row r="27" spans="1:6" ht="16" thickBot="1" x14ac:dyDescent="0.25">
      <c r="A27" s="12" t="s">
        <v>26</v>
      </c>
      <c r="B27" s="12" t="s">
        <v>41</v>
      </c>
      <c r="C27" s="12">
        <v>3.4128921535197781E-2</v>
      </c>
      <c r="D27" s="12">
        <v>0.1546333417475681</v>
      </c>
      <c r="E27" s="12">
        <v>0.18474014597590249</v>
      </c>
      <c r="F27" s="12">
        <f t="shared" si="1"/>
        <v>12</v>
      </c>
    </row>
    <row r="29" spans="1:6" ht="16" thickBot="1" x14ac:dyDescent="0.25">
      <c r="A29" s="19" t="s">
        <v>1</v>
      </c>
      <c r="B29" s="19" t="s">
        <v>0</v>
      </c>
      <c r="C29" s="19" t="s">
        <v>8</v>
      </c>
      <c r="D29" s="19" t="s">
        <v>10</v>
      </c>
      <c r="E29" s="19" t="s">
        <v>9</v>
      </c>
      <c r="F29" s="19" t="s">
        <v>45</v>
      </c>
    </row>
    <row r="30" spans="1:6" x14ac:dyDescent="0.2">
      <c r="A30" s="9" t="s">
        <v>24</v>
      </c>
      <c r="B30" s="9" t="s">
        <v>34</v>
      </c>
      <c r="C30" s="9">
        <v>9.256857712201126E-4</v>
      </c>
      <c r="D30" s="9">
        <v>2.372796933622549E-2</v>
      </c>
      <c r="E30" s="9">
        <v>3.04250845721111E-2</v>
      </c>
      <c r="F30" s="9">
        <v>1</v>
      </c>
    </row>
    <row r="31" spans="1:6" x14ac:dyDescent="0.2">
      <c r="A31" s="10" t="s">
        <v>24</v>
      </c>
      <c r="B31" s="10" t="s">
        <v>39</v>
      </c>
      <c r="C31" s="10">
        <v>1.0244731475359641E-3</v>
      </c>
      <c r="D31" s="10">
        <v>2.4574917863902899E-2</v>
      </c>
      <c r="E31" s="10">
        <v>3.2007392076455768E-2</v>
      </c>
      <c r="F31" s="10">
        <f>F30+1</f>
        <v>2</v>
      </c>
    </row>
    <row r="32" spans="1:6" x14ac:dyDescent="0.2">
      <c r="A32" s="10" t="s">
        <v>24</v>
      </c>
      <c r="B32" s="10" t="s">
        <v>37</v>
      </c>
      <c r="C32" s="10">
        <v>1.06889291904053E-3</v>
      </c>
      <c r="D32" s="10">
        <v>2.5643554973568849E-2</v>
      </c>
      <c r="E32" s="10">
        <v>3.2693927861921539E-2</v>
      </c>
      <c r="F32" s="10">
        <f t="shared" ref="F32:F41" si="2">F31+1</f>
        <v>3</v>
      </c>
    </row>
    <row r="33" spans="1:6" x14ac:dyDescent="0.2">
      <c r="A33" s="10" t="s">
        <v>24</v>
      </c>
      <c r="B33" s="10" t="s">
        <v>38</v>
      </c>
      <c r="C33" s="10">
        <v>1.0705954105865549E-3</v>
      </c>
      <c r="D33" s="10">
        <v>2.5267488171893761E-2</v>
      </c>
      <c r="E33" s="10">
        <v>3.2719954318222312E-2</v>
      </c>
      <c r="F33" s="10">
        <f t="shared" si="2"/>
        <v>4</v>
      </c>
    </row>
    <row r="34" spans="1:6" x14ac:dyDescent="0.2">
      <c r="A34" s="10" t="s">
        <v>24</v>
      </c>
      <c r="B34" s="10" t="s">
        <v>35</v>
      </c>
      <c r="C34" s="10">
        <v>1.1089047852976481E-3</v>
      </c>
      <c r="D34" s="10">
        <v>2.703231741970755E-2</v>
      </c>
      <c r="E34" s="10">
        <v>3.3300222000726187E-2</v>
      </c>
      <c r="F34" s="10">
        <f t="shared" si="2"/>
        <v>5</v>
      </c>
    </row>
    <row r="35" spans="1:6" x14ac:dyDescent="0.2">
      <c r="A35" s="10" t="s">
        <v>24</v>
      </c>
      <c r="B35" s="10" t="s">
        <v>31</v>
      </c>
      <c r="C35" s="10">
        <v>1.1617736310227951E-3</v>
      </c>
      <c r="D35" s="10">
        <v>2.7261686667820851E-2</v>
      </c>
      <c r="E35" s="10">
        <v>3.4084800586519422E-2</v>
      </c>
      <c r="F35" s="10">
        <f t="shared" si="2"/>
        <v>6</v>
      </c>
    </row>
    <row r="36" spans="1:6" x14ac:dyDescent="0.2">
      <c r="A36" s="10" t="s">
        <v>24</v>
      </c>
      <c r="B36" s="10" t="s">
        <v>36</v>
      </c>
      <c r="C36" s="10">
        <v>1.273228940546896E-3</v>
      </c>
      <c r="D36" s="10">
        <v>2.8714023827252539E-2</v>
      </c>
      <c r="E36" s="10">
        <v>3.5682333731790798E-2</v>
      </c>
      <c r="F36" s="10">
        <f t="shared" si="2"/>
        <v>7</v>
      </c>
    </row>
    <row r="37" spans="1:6" x14ac:dyDescent="0.2">
      <c r="A37" s="10" t="s">
        <v>24</v>
      </c>
      <c r="B37" s="10" t="s">
        <v>40</v>
      </c>
      <c r="C37" s="10">
        <v>1.55349375432697E-3</v>
      </c>
      <c r="D37" s="10">
        <v>3.0136886252113849E-2</v>
      </c>
      <c r="E37" s="10">
        <v>3.9414385119229879E-2</v>
      </c>
      <c r="F37" s="10">
        <f t="shared" si="2"/>
        <v>8</v>
      </c>
    </row>
    <row r="38" spans="1:6" x14ac:dyDescent="0.2">
      <c r="A38" s="10" t="s">
        <v>24</v>
      </c>
      <c r="B38" s="10" t="s">
        <v>29</v>
      </c>
      <c r="C38" s="10">
        <v>1.824292532152562E-3</v>
      </c>
      <c r="D38" s="10">
        <v>3.306932233451626E-2</v>
      </c>
      <c r="E38" s="10">
        <v>4.2711737639114643E-2</v>
      </c>
      <c r="F38" s="10">
        <f t="shared" si="2"/>
        <v>9</v>
      </c>
    </row>
    <row r="39" spans="1:6" x14ac:dyDescent="0.2">
      <c r="A39" s="10" t="s">
        <v>24</v>
      </c>
      <c r="B39" s="10" t="s">
        <v>11</v>
      </c>
      <c r="C39" s="10">
        <v>1.9732734494467652E-3</v>
      </c>
      <c r="D39" s="10">
        <v>3.6699929924323922E-2</v>
      </c>
      <c r="E39" s="10">
        <v>4.4421542627949839E-2</v>
      </c>
      <c r="F39" s="10">
        <f t="shared" si="2"/>
        <v>10</v>
      </c>
    </row>
    <row r="40" spans="1:6" x14ac:dyDescent="0.2">
      <c r="A40" s="10" t="s">
        <v>24</v>
      </c>
      <c r="B40" s="10" t="s">
        <v>30</v>
      </c>
      <c r="C40" s="10">
        <v>2.0844669762092091E-3</v>
      </c>
      <c r="D40" s="10">
        <v>3.6351745943231907E-2</v>
      </c>
      <c r="E40" s="10">
        <v>4.565596320536025E-2</v>
      </c>
      <c r="F40" s="10">
        <f t="shared" si="2"/>
        <v>11</v>
      </c>
    </row>
    <row r="41" spans="1:6" ht="16" thickBot="1" x14ac:dyDescent="0.25">
      <c r="A41" s="12" t="s">
        <v>24</v>
      </c>
      <c r="B41" s="12" t="s">
        <v>41</v>
      </c>
      <c r="C41" s="12">
        <v>1.1924992740235219E-2</v>
      </c>
      <c r="D41" s="12">
        <v>8.8718645910448798E-2</v>
      </c>
      <c r="E41" s="12">
        <v>0.10920161509902319</v>
      </c>
      <c r="F41" s="12">
        <f t="shared" si="2"/>
        <v>12</v>
      </c>
    </row>
    <row r="43" spans="1:6" ht="16" thickBot="1" x14ac:dyDescent="0.25">
      <c r="A43" s="19" t="s">
        <v>1</v>
      </c>
      <c r="B43" s="19" t="s">
        <v>0</v>
      </c>
      <c r="C43" s="19" t="s">
        <v>8</v>
      </c>
      <c r="D43" s="19" t="s">
        <v>10</v>
      </c>
      <c r="E43" s="19" t="s">
        <v>9</v>
      </c>
      <c r="F43" s="19" t="s">
        <v>45</v>
      </c>
    </row>
    <row r="44" spans="1:6" x14ac:dyDescent="0.2">
      <c r="A44" s="9" t="s">
        <v>18</v>
      </c>
      <c r="B44" s="9" t="s">
        <v>31</v>
      </c>
      <c r="C44" s="9">
        <v>3.248532203208488E-3</v>
      </c>
      <c r="D44" s="9">
        <v>4.0529592288984319E-2</v>
      </c>
      <c r="E44" s="9">
        <v>5.6995896371655461E-2</v>
      </c>
      <c r="F44" s="9">
        <v>1</v>
      </c>
    </row>
    <row r="45" spans="1:6" x14ac:dyDescent="0.2">
      <c r="A45" s="10" t="s">
        <v>18</v>
      </c>
      <c r="B45" s="10" t="s">
        <v>38</v>
      </c>
      <c r="C45" s="10">
        <v>3.4165740099121309E-3</v>
      </c>
      <c r="D45" s="10">
        <v>4.1209567070981848E-2</v>
      </c>
      <c r="E45" s="10">
        <v>5.8451467132246818E-2</v>
      </c>
      <c r="F45" s="10">
        <f>F44+1</f>
        <v>2</v>
      </c>
    </row>
    <row r="46" spans="1:6" x14ac:dyDescent="0.2">
      <c r="A46" s="10" t="s">
        <v>18</v>
      </c>
      <c r="B46" s="10" t="s">
        <v>39</v>
      </c>
      <c r="C46" s="10">
        <v>3.4516377253383719E-3</v>
      </c>
      <c r="D46" s="10">
        <v>4.1842206929737953E-2</v>
      </c>
      <c r="E46" s="10">
        <v>5.8750640212157451E-2</v>
      </c>
      <c r="F46" s="10">
        <f t="shared" ref="F46:F55" si="3">F45+1</f>
        <v>3</v>
      </c>
    </row>
    <row r="47" spans="1:6" x14ac:dyDescent="0.2">
      <c r="A47" s="10" t="s">
        <v>18</v>
      </c>
      <c r="B47" s="10" t="s">
        <v>35</v>
      </c>
      <c r="C47" s="10">
        <v>3.4721480195434701E-3</v>
      </c>
      <c r="D47" s="10">
        <v>4.1207736773832188E-2</v>
      </c>
      <c r="E47" s="10">
        <v>5.8924935464907117E-2</v>
      </c>
      <c r="F47" s="10">
        <f t="shared" si="3"/>
        <v>4</v>
      </c>
    </row>
    <row r="48" spans="1:6" x14ac:dyDescent="0.2">
      <c r="A48" s="10" t="s">
        <v>18</v>
      </c>
      <c r="B48" s="10" t="s">
        <v>36</v>
      </c>
      <c r="C48" s="10">
        <v>3.5603106547257438E-3</v>
      </c>
      <c r="D48" s="10">
        <v>4.2176695308726669E-2</v>
      </c>
      <c r="E48" s="10">
        <v>5.9668338796431603E-2</v>
      </c>
      <c r="F48" s="10">
        <f t="shared" si="3"/>
        <v>5</v>
      </c>
    </row>
    <row r="49" spans="1:6" x14ac:dyDescent="0.2">
      <c r="A49" s="10" t="s">
        <v>18</v>
      </c>
      <c r="B49" s="10" t="s">
        <v>40</v>
      </c>
      <c r="C49" s="10">
        <v>3.5708881121975298E-3</v>
      </c>
      <c r="D49" s="10">
        <v>4.3118359926795288E-2</v>
      </c>
      <c r="E49" s="10">
        <v>5.9756908489291258E-2</v>
      </c>
      <c r="F49" s="10">
        <f t="shared" si="3"/>
        <v>6</v>
      </c>
    </row>
    <row r="50" spans="1:6" x14ac:dyDescent="0.2">
      <c r="A50" s="10" t="s">
        <v>18</v>
      </c>
      <c r="B50" s="10" t="s">
        <v>37</v>
      </c>
      <c r="C50" s="10">
        <v>3.585471327936927E-3</v>
      </c>
      <c r="D50" s="10">
        <v>4.265637508592568E-2</v>
      </c>
      <c r="E50" s="10">
        <v>5.9878805331577273E-2</v>
      </c>
      <c r="F50" s="10">
        <f t="shared" si="3"/>
        <v>7</v>
      </c>
    </row>
    <row r="51" spans="1:6" x14ac:dyDescent="0.2">
      <c r="A51" s="10" t="s">
        <v>18</v>
      </c>
      <c r="B51" s="10" t="s">
        <v>34</v>
      </c>
      <c r="C51" s="10">
        <v>4.5013439569264483E-3</v>
      </c>
      <c r="D51" s="10">
        <v>5.1096262673178947E-2</v>
      </c>
      <c r="E51" s="10">
        <v>6.7092055840661552E-2</v>
      </c>
      <c r="F51" s="10">
        <f t="shared" si="3"/>
        <v>8</v>
      </c>
    </row>
    <row r="52" spans="1:6" x14ac:dyDescent="0.2">
      <c r="A52" s="10" t="s">
        <v>18</v>
      </c>
      <c r="B52" s="10" t="s">
        <v>11</v>
      </c>
      <c r="C52" s="10">
        <v>4.5809935961259709E-3</v>
      </c>
      <c r="D52" s="10">
        <v>4.840449615505029E-2</v>
      </c>
      <c r="E52" s="10">
        <v>6.7683037728266685E-2</v>
      </c>
      <c r="F52" s="10">
        <f t="shared" si="3"/>
        <v>9</v>
      </c>
    </row>
    <row r="53" spans="1:6" x14ac:dyDescent="0.2">
      <c r="A53" s="10" t="s">
        <v>18</v>
      </c>
      <c r="B53" s="10" t="s">
        <v>29</v>
      </c>
      <c r="C53" s="10">
        <v>7.3807460330558104E-3</v>
      </c>
      <c r="D53" s="10">
        <v>6.3775109358984589E-2</v>
      </c>
      <c r="E53" s="10">
        <v>8.5911268370661431E-2</v>
      </c>
      <c r="F53" s="10">
        <f t="shared" si="3"/>
        <v>10</v>
      </c>
    </row>
    <row r="54" spans="1:6" x14ac:dyDescent="0.2">
      <c r="A54" s="10" t="s">
        <v>18</v>
      </c>
      <c r="B54" s="10" t="s">
        <v>30</v>
      </c>
      <c r="C54" s="10">
        <v>7.5928583785210288E-3</v>
      </c>
      <c r="D54" s="10">
        <v>6.4278474113629552E-2</v>
      </c>
      <c r="E54" s="10">
        <v>8.713700923557699E-2</v>
      </c>
      <c r="F54" s="10">
        <f t="shared" si="3"/>
        <v>11</v>
      </c>
    </row>
    <row r="55" spans="1:6" ht="16" thickBot="1" x14ac:dyDescent="0.25">
      <c r="A55" s="12" t="s">
        <v>18</v>
      </c>
      <c r="B55" s="12" t="s">
        <v>41</v>
      </c>
      <c r="C55" s="12">
        <v>4.1446864361575207E-2</v>
      </c>
      <c r="D55" s="12">
        <v>0.1516047297297298</v>
      </c>
      <c r="E55" s="12">
        <v>0.2035850298071428</v>
      </c>
      <c r="F55" s="12">
        <f t="shared" si="3"/>
        <v>12</v>
      </c>
    </row>
    <row r="57" spans="1:6" ht="16" thickBot="1" x14ac:dyDescent="0.25">
      <c r="A57" s="19" t="s">
        <v>1</v>
      </c>
      <c r="B57" s="19" t="s">
        <v>0</v>
      </c>
      <c r="C57" s="19" t="s">
        <v>8</v>
      </c>
      <c r="D57" s="19" t="s">
        <v>10</v>
      </c>
      <c r="E57" s="19" t="s">
        <v>9</v>
      </c>
      <c r="F57" s="19" t="s">
        <v>45</v>
      </c>
    </row>
    <row r="58" spans="1:6" x14ac:dyDescent="0.2">
      <c r="A58" s="9" t="s">
        <v>15</v>
      </c>
      <c r="B58" s="9" t="s">
        <v>37</v>
      </c>
      <c r="C58" s="9">
        <v>3.0002558282964682E-3</v>
      </c>
      <c r="D58" s="9">
        <v>4.2771038774956693E-2</v>
      </c>
      <c r="E58" s="9">
        <v>5.4774591082877723E-2</v>
      </c>
      <c r="F58" s="9">
        <v>1</v>
      </c>
    </row>
    <row r="59" spans="1:6" x14ac:dyDescent="0.2">
      <c r="A59" s="10" t="s">
        <v>15</v>
      </c>
      <c r="B59" s="10" t="s">
        <v>34</v>
      </c>
      <c r="C59" s="10">
        <v>3.007831126576909E-3</v>
      </c>
      <c r="D59" s="10">
        <v>4.351644213998266E-2</v>
      </c>
      <c r="E59" s="10">
        <v>5.4843697236573223E-2</v>
      </c>
      <c r="F59" s="10">
        <f>F58+1</f>
        <v>2</v>
      </c>
    </row>
    <row r="60" spans="1:6" x14ac:dyDescent="0.2">
      <c r="A60" s="10" t="s">
        <v>15</v>
      </c>
      <c r="B60" s="10" t="s">
        <v>35</v>
      </c>
      <c r="C60" s="10">
        <v>3.0136207231918799E-3</v>
      </c>
      <c r="D60" s="10">
        <v>4.3444185338658077E-2</v>
      </c>
      <c r="E60" s="10">
        <v>5.4896454559396457E-2</v>
      </c>
      <c r="F60" s="10">
        <f t="shared" ref="F60:F69" si="4">F59+1</f>
        <v>3</v>
      </c>
    </row>
    <row r="61" spans="1:6" x14ac:dyDescent="0.2">
      <c r="A61" s="10" t="s">
        <v>15</v>
      </c>
      <c r="B61" s="10" t="s">
        <v>38</v>
      </c>
      <c r="C61" s="10">
        <v>3.0875997357451639E-3</v>
      </c>
      <c r="D61" s="10">
        <v>4.320771363238244E-2</v>
      </c>
      <c r="E61" s="10">
        <v>5.5566174384648469E-2</v>
      </c>
      <c r="F61" s="10">
        <f t="shared" si="4"/>
        <v>4</v>
      </c>
    </row>
    <row r="62" spans="1:6" x14ac:dyDescent="0.2">
      <c r="A62" s="10" t="s">
        <v>15</v>
      </c>
      <c r="B62" s="10" t="s">
        <v>40</v>
      </c>
      <c r="C62" s="10">
        <v>3.3248508409782569E-3</v>
      </c>
      <c r="D62" s="10">
        <v>4.5312430299631043E-2</v>
      </c>
      <c r="E62" s="10">
        <v>5.7661519586100538E-2</v>
      </c>
      <c r="F62" s="10">
        <f t="shared" si="4"/>
        <v>5</v>
      </c>
    </row>
    <row r="63" spans="1:6" x14ac:dyDescent="0.2">
      <c r="A63" s="10" t="s">
        <v>15</v>
      </c>
      <c r="B63" s="10" t="s">
        <v>31</v>
      </c>
      <c r="C63" s="10">
        <v>3.4505575397549629E-3</v>
      </c>
      <c r="D63" s="10">
        <v>4.7590809170378452E-2</v>
      </c>
      <c r="E63" s="10">
        <v>5.874144652419587E-2</v>
      </c>
      <c r="F63" s="10">
        <f t="shared" si="4"/>
        <v>6</v>
      </c>
    </row>
    <row r="64" spans="1:6" x14ac:dyDescent="0.2">
      <c r="A64" s="10" t="s">
        <v>15</v>
      </c>
      <c r="B64" s="10" t="s">
        <v>36</v>
      </c>
      <c r="C64" s="10">
        <v>3.4582119786264621E-3</v>
      </c>
      <c r="D64" s="10">
        <v>4.7291682362935038E-2</v>
      </c>
      <c r="E64" s="10">
        <v>5.880656407771552E-2</v>
      </c>
      <c r="F64" s="10">
        <f t="shared" si="4"/>
        <v>7</v>
      </c>
    </row>
    <row r="65" spans="1:6" x14ac:dyDescent="0.2">
      <c r="A65" s="10" t="s">
        <v>15</v>
      </c>
      <c r="B65" s="10" t="s">
        <v>11</v>
      </c>
      <c r="C65" s="10">
        <v>3.600489515641494E-3</v>
      </c>
      <c r="D65" s="10">
        <v>4.7846057214016101E-2</v>
      </c>
      <c r="E65" s="10">
        <v>6.0004079158349682E-2</v>
      </c>
      <c r="F65" s="10">
        <f t="shared" si="4"/>
        <v>8</v>
      </c>
    </row>
    <row r="66" spans="1:6" x14ac:dyDescent="0.2">
      <c r="A66" s="10" t="s">
        <v>15</v>
      </c>
      <c r="B66" s="10" t="s">
        <v>39</v>
      </c>
      <c r="C66" s="10">
        <v>4.7578301463499168E-3</v>
      </c>
      <c r="D66" s="10">
        <v>5.4925698606800112E-2</v>
      </c>
      <c r="E66" s="10">
        <v>6.8977026221416049E-2</v>
      </c>
      <c r="F66" s="10">
        <f t="shared" si="4"/>
        <v>9</v>
      </c>
    </row>
    <row r="67" spans="1:6" x14ac:dyDescent="0.2">
      <c r="A67" s="10" t="s">
        <v>15</v>
      </c>
      <c r="B67" s="10" t="s">
        <v>30</v>
      </c>
      <c r="C67" s="10">
        <v>5.84186773878084E-3</v>
      </c>
      <c r="D67" s="10">
        <v>5.9431593684646733E-2</v>
      </c>
      <c r="E67" s="10">
        <v>7.643211196075142E-2</v>
      </c>
      <c r="F67" s="10">
        <f t="shared" si="4"/>
        <v>10</v>
      </c>
    </row>
    <row r="68" spans="1:6" x14ac:dyDescent="0.2">
      <c r="A68" s="10" t="s">
        <v>15</v>
      </c>
      <c r="B68" s="10" t="s">
        <v>29</v>
      </c>
      <c r="C68" s="10">
        <v>6.1044512582660634E-3</v>
      </c>
      <c r="D68" s="10">
        <v>6.0759438834301148E-2</v>
      </c>
      <c r="E68" s="10">
        <v>7.8130987823437012E-2</v>
      </c>
      <c r="F68" s="10">
        <f t="shared" si="4"/>
        <v>11</v>
      </c>
    </row>
    <row r="69" spans="1:6" ht="16" thickBot="1" x14ac:dyDescent="0.25">
      <c r="A69" s="12" t="s">
        <v>15</v>
      </c>
      <c r="B69" s="12" t="s">
        <v>41</v>
      </c>
      <c r="C69" s="12">
        <v>2.8898852890476119E-2</v>
      </c>
      <c r="D69" s="12">
        <v>0.13217330779902481</v>
      </c>
      <c r="E69" s="12">
        <v>0.16999662611497951</v>
      </c>
      <c r="F69" s="12">
        <f t="shared" si="4"/>
        <v>12</v>
      </c>
    </row>
    <row r="71" spans="1:6" ht="16" thickBot="1" x14ac:dyDescent="0.25">
      <c r="A71" s="19" t="s">
        <v>1</v>
      </c>
      <c r="B71" s="19" t="s">
        <v>0</v>
      </c>
      <c r="C71" s="19" t="s">
        <v>8</v>
      </c>
      <c r="D71" s="19" t="s">
        <v>10</v>
      </c>
      <c r="E71" s="19" t="s">
        <v>9</v>
      </c>
      <c r="F71" s="19" t="s">
        <v>45</v>
      </c>
    </row>
    <row r="72" spans="1:6" x14ac:dyDescent="0.2">
      <c r="A72" s="9" t="s">
        <v>20</v>
      </c>
      <c r="B72" s="9" t="s">
        <v>34</v>
      </c>
      <c r="C72" s="9">
        <v>1.8904673161627139E-3</v>
      </c>
      <c r="D72" s="9">
        <v>3.3785050610857348E-2</v>
      </c>
      <c r="E72" s="9">
        <v>4.347950455286622E-2</v>
      </c>
      <c r="F72" s="9">
        <v>1</v>
      </c>
    </row>
    <row r="73" spans="1:6" x14ac:dyDescent="0.2">
      <c r="A73" s="10" t="s">
        <v>20</v>
      </c>
      <c r="B73" s="10" t="s">
        <v>38</v>
      </c>
      <c r="C73" s="10">
        <v>2.069774342010177E-3</v>
      </c>
      <c r="D73" s="10">
        <v>3.556056748013809E-2</v>
      </c>
      <c r="E73" s="10">
        <v>4.54947726888505E-2</v>
      </c>
      <c r="F73" s="10">
        <f>F72+1</f>
        <v>2</v>
      </c>
    </row>
    <row r="74" spans="1:6" x14ac:dyDescent="0.2">
      <c r="A74" s="10" t="s">
        <v>20</v>
      </c>
      <c r="B74" s="10" t="s">
        <v>35</v>
      </c>
      <c r="C74" s="10">
        <v>2.3282943329431299E-3</v>
      </c>
      <c r="D74" s="10">
        <v>3.8213866022991858E-2</v>
      </c>
      <c r="E74" s="10">
        <v>4.825240235411217E-2</v>
      </c>
      <c r="F74" s="10">
        <f t="shared" ref="F74:F83" si="5">F73+1</f>
        <v>3</v>
      </c>
    </row>
    <row r="75" spans="1:6" x14ac:dyDescent="0.2">
      <c r="A75" s="10" t="s">
        <v>20</v>
      </c>
      <c r="B75" s="10" t="s">
        <v>31</v>
      </c>
      <c r="C75" s="10">
        <v>2.4100942708246138E-3</v>
      </c>
      <c r="D75" s="10">
        <v>3.9340623285958769E-2</v>
      </c>
      <c r="E75" s="10">
        <v>4.9092710974487988E-2</v>
      </c>
      <c r="F75" s="10">
        <f t="shared" si="5"/>
        <v>4</v>
      </c>
    </row>
    <row r="76" spans="1:6" x14ac:dyDescent="0.2">
      <c r="A76" s="10" t="s">
        <v>20</v>
      </c>
      <c r="B76" s="10" t="s">
        <v>37</v>
      </c>
      <c r="C76" s="10">
        <v>2.7361812795599419E-3</v>
      </c>
      <c r="D76" s="10">
        <v>4.0902671495967033E-2</v>
      </c>
      <c r="E76" s="10">
        <v>5.2308520143088948E-2</v>
      </c>
      <c r="F76" s="10">
        <f t="shared" si="5"/>
        <v>5</v>
      </c>
    </row>
    <row r="77" spans="1:6" x14ac:dyDescent="0.2">
      <c r="A77" s="10" t="s">
        <v>20</v>
      </c>
      <c r="B77" s="10" t="s">
        <v>11</v>
      </c>
      <c r="C77" s="10">
        <v>2.9243864764265659E-3</v>
      </c>
      <c r="D77" s="10">
        <v>4.3019815902766559E-2</v>
      </c>
      <c r="E77" s="10">
        <v>5.407759680705649E-2</v>
      </c>
      <c r="F77" s="10">
        <f t="shared" si="5"/>
        <v>6</v>
      </c>
    </row>
    <row r="78" spans="1:6" x14ac:dyDescent="0.2">
      <c r="A78" s="10" t="s">
        <v>20</v>
      </c>
      <c r="B78" s="10" t="s">
        <v>40</v>
      </c>
      <c r="C78" s="10">
        <v>2.9967570587817998E-3</v>
      </c>
      <c r="D78" s="10">
        <v>4.2515564839814793E-2</v>
      </c>
      <c r="E78" s="10">
        <v>5.4742643878258203E-2</v>
      </c>
      <c r="F78" s="10">
        <f t="shared" si="5"/>
        <v>7</v>
      </c>
    </row>
    <row r="79" spans="1:6" x14ac:dyDescent="0.2">
      <c r="A79" s="10" t="s">
        <v>20</v>
      </c>
      <c r="B79" s="10" t="s">
        <v>36</v>
      </c>
      <c r="C79" s="10">
        <v>3.0256701816002369E-3</v>
      </c>
      <c r="D79" s="10">
        <v>4.3351974837013807E-2</v>
      </c>
      <c r="E79" s="10">
        <v>5.5006092222591459E-2</v>
      </c>
      <c r="F79" s="10">
        <f t="shared" si="5"/>
        <v>8</v>
      </c>
    </row>
    <row r="80" spans="1:6" x14ac:dyDescent="0.2">
      <c r="A80" s="10" t="s">
        <v>20</v>
      </c>
      <c r="B80" s="10" t="s">
        <v>30</v>
      </c>
      <c r="C80" s="10">
        <v>4.2222808442477951E-3</v>
      </c>
      <c r="D80" s="10">
        <v>5.2007103207563167E-2</v>
      </c>
      <c r="E80" s="10">
        <v>6.4979080050796306E-2</v>
      </c>
      <c r="F80" s="10">
        <f t="shared" si="5"/>
        <v>9</v>
      </c>
    </row>
    <row r="81" spans="1:6" x14ac:dyDescent="0.2">
      <c r="A81" s="10" t="s">
        <v>20</v>
      </c>
      <c r="B81" s="10" t="s">
        <v>39</v>
      </c>
      <c r="C81" s="10">
        <v>4.3088438067806489E-3</v>
      </c>
      <c r="D81" s="10">
        <v>5.0030027308871752E-2</v>
      </c>
      <c r="E81" s="10">
        <v>6.5641784000594075E-2</v>
      </c>
      <c r="F81" s="10">
        <f t="shared" si="5"/>
        <v>10</v>
      </c>
    </row>
    <row r="82" spans="1:6" x14ac:dyDescent="0.2">
      <c r="A82" s="10" t="s">
        <v>20</v>
      </c>
      <c r="B82" s="10" t="s">
        <v>29</v>
      </c>
      <c r="C82" s="10">
        <v>4.3969332550593179E-3</v>
      </c>
      <c r="D82" s="10">
        <v>5.2346888878543191E-2</v>
      </c>
      <c r="E82" s="10">
        <v>6.6309375317969307E-2</v>
      </c>
      <c r="F82" s="10">
        <f t="shared" si="5"/>
        <v>11</v>
      </c>
    </row>
    <row r="83" spans="1:6" ht="16" thickBot="1" x14ac:dyDescent="0.25">
      <c r="A83" s="12" t="s">
        <v>20</v>
      </c>
      <c r="B83" s="12" t="s">
        <v>41</v>
      </c>
      <c r="C83" s="12">
        <v>1.6968231906844721E-2</v>
      </c>
      <c r="D83" s="12">
        <v>0.1086403181807855</v>
      </c>
      <c r="E83" s="12">
        <v>0.1302621660607742</v>
      </c>
      <c r="F83" s="12">
        <f t="shared" si="5"/>
        <v>12</v>
      </c>
    </row>
    <row r="85" spans="1:6" ht="16" thickBot="1" x14ac:dyDescent="0.25">
      <c r="A85" s="19" t="s">
        <v>1</v>
      </c>
      <c r="B85" s="19" t="s">
        <v>0</v>
      </c>
      <c r="C85" s="19" t="s">
        <v>8</v>
      </c>
      <c r="D85" s="19" t="s">
        <v>10</v>
      </c>
      <c r="E85" s="19" t="s">
        <v>9</v>
      </c>
      <c r="F85" s="19" t="s">
        <v>45</v>
      </c>
    </row>
    <row r="86" spans="1:6" x14ac:dyDescent="0.2">
      <c r="A86" s="9" t="s">
        <v>21</v>
      </c>
      <c r="B86" s="9" t="s">
        <v>38</v>
      </c>
      <c r="C86" s="9">
        <v>2.661716475342208E-3</v>
      </c>
      <c r="D86" s="9">
        <v>3.9449391954454661E-2</v>
      </c>
      <c r="E86" s="9">
        <v>5.1591825663977117E-2</v>
      </c>
      <c r="F86" s="9">
        <v>1</v>
      </c>
    </row>
    <row r="87" spans="1:6" x14ac:dyDescent="0.2">
      <c r="A87" s="10" t="s">
        <v>21</v>
      </c>
      <c r="B87" s="10" t="s">
        <v>35</v>
      </c>
      <c r="C87" s="10">
        <v>2.6835841609378131E-3</v>
      </c>
      <c r="D87" s="10">
        <v>3.9162328378776881E-2</v>
      </c>
      <c r="E87" s="10">
        <v>5.1803321910257973E-2</v>
      </c>
      <c r="F87" s="10">
        <f>F86+1</f>
        <v>2</v>
      </c>
    </row>
    <row r="88" spans="1:6" x14ac:dyDescent="0.2">
      <c r="A88" s="10" t="s">
        <v>21</v>
      </c>
      <c r="B88" s="10" t="s">
        <v>31</v>
      </c>
      <c r="C88" s="10">
        <v>2.7700009619923728E-3</v>
      </c>
      <c r="D88" s="10">
        <v>3.9854490276750539E-2</v>
      </c>
      <c r="E88" s="10">
        <v>5.2630798606826908E-2</v>
      </c>
      <c r="F88" s="10">
        <f t="shared" ref="F88:F97" si="6">F87+1</f>
        <v>3</v>
      </c>
    </row>
    <row r="89" spans="1:6" x14ac:dyDescent="0.2">
      <c r="A89" s="10" t="s">
        <v>21</v>
      </c>
      <c r="B89" s="10" t="s">
        <v>34</v>
      </c>
      <c r="C89" s="10">
        <v>2.7994073872225789E-3</v>
      </c>
      <c r="D89" s="10">
        <v>4.0600339909396169E-2</v>
      </c>
      <c r="E89" s="10">
        <v>5.2909426260568902E-2</v>
      </c>
      <c r="F89" s="10">
        <f t="shared" si="6"/>
        <v>4</v>
      </c>
    </row>
    <row r="90" spans="1:6" x14ac:dyDescent="0.2">
      <c r="A90" s="10" t="s">
        <v>21</v>
      </c>
      <c r="B90" s="10" t="s">
        <v>11</v>
      </c>
      <c r="C90" s="10">
        <v>2.8225918541526958E-3</v>
      </c>
      <c r="D90" s="10">
        <v>4.1445534428301373E-2</v>
      </c>
      <c r="E90" s="10">
        <v>5.312807030330291E-2</v>
      </c>
      <c r="F90" s="10">
        <f t="shared" si="6"/>
        <v>5</v>
      </c>
    </row>
    <row r="91" spans="1:6" x14ac:dyDescent="0.2">
      <c r="A91" s="10" t="s">
        <v>21</v>
      </c>
      <c r="B91" s="10" t="s">
        <v>39</v>
      </c>
      <c r="C91" s="10">
        <v>2.8282321393387532E-3</v>
      </c>
      <c r="D91" s="10">
        <v>4.1666035501236931E-2</v>
      </c>
      <c r="E91" s="10">
        <v>5.3181125781039583E-2</v>
      </c>
      <c r="F91" s="10">
        <f t="shared" si="6"/>
        <v>6</v>
      </c>
    </row>
    <row r="92" spans="1:6" x14ac:dyDescent="0.2">
      <c r="A92" s="10" t="s">
        <v>21</v>
      </c>
      <c r="B92" s="10" t="s">
        <v>37</v>
      </c>
      <c r="C92" s="10">
        <v>2.9822991951384071E-3</v>
      </c>
      <c r="D92" s="10">
        <v>4.2022471848167667E-2</v>
      </c>
      <c r="E92" s="10">
        <v>5.4610431193485437E-2</v>
      </c>
      <c r="F92" s="10">
        <f t="shared" si="6"/>
        <v>7</v>
      </c>
    </row>
    <row r="93" spans="1:6" x14ac:dyDescent="0.2">
      <c r="A93" s="10" t="s">
        <v>21</v>
      </c>
      <c r="B93" s="10" t="s">
        <v>36</v>
      </c>
      <c r="C93" s="10">
        <v>3.6733820845244419E-3</v>
      </c>
      <c r="D93" s="10">
        <v>4.6790069292618253E-2</v>
      </c>
      <c r="E93" s="10">
        <v>6.0608432453945232E-2</v>
      </c>
      <c r="F93" s="10">
        <f t="shared" si="6"/>
        <v>8</v>
      </c>
    </row>
    <row r="94" spans="1:6" x14ac:dyDescent="0.2">
      <c r="A94" s="10" t="s">
        <v>21</v>
      </c>
      <c r="B94" s="10" t="s">
        <v>40</v>
      </c>
      <c r="C94" s="10">
        <v>4.1205256187374622E-3</v>
      </c>
      <c r="D94" s="10">
        <v>5.0866906654484817E-2</v>
      </c>
      <c r="E94" s="10">
        <v>6.4191320431484053E-2</v>
      </c>
      <c r="F94" s="10">
        <f t="shared" si="6"/>
        <v>9</v>
      </c>
    </row>
    <row r="95" spans="1:6" x14ac:dyDescent="0.2">
      <c r="A95" s="10" t="s">
        <v>21</v>
      </c>
      <c r="B95" s="10" t="s">
        <v>29</v>
      </c>
      <c r="C95" s="10">
        <v>5.7582340972754846E-3</v>
      </c>
      <c r="D95" s="10">
        <v>5.9890425081264458E-2</v>
      </c>
      <c r="E95" s="10">
        <v>7.5883029046523207E-2</v>
      </c>
      <c r="F95" s="10">
        <f t="shared" si="6"/>
        <v>10</v>
      </c>
    </row>
    <row r="96" spans="1:6" x14ac:dyDescent="0.2">
      <c r="A96" s="10" t="s">
        <v>21</v>
      </c>
      <c r="B96" s="10" t="s">
        <v>30</v>
      </c>
      <c r="C96" s="10">
        <v>5.8110643619459952E-3</v>
      </c>
      <c r="D96" s="10">
        <v>6.0148453476611199E-2</v>
      </c>
      <c r="E96" s="10">
        <v>7.6230337543172377E-2</v>
      </c>
      <c r="F96" s="10">
        <f t="shared" si="6"/>
        <v>11</v>
      </c>
    </row>
    <row r="97" spans="1:6" ht="16" thickBot="1" x14ac:dyDescent="0.25">
      <c r="A97" s="12" t="s">
        <v>21</v>
      </c>
      <c r="B97" s="12" t="s">
        <v>41</v>
      </c>
      <c r="C97" s="12">
        <v>2.36885518332631E-2</v>
      </c>
      <c r="D97" s="12">
        <v>0.1197030282663606</v>
      </c>
      <c r="E97" s="12">
        <v>0.1539108567751577</v>
      </c>
      <c r="F97" s="12">
        <f t="shared" si="6"/>
        <v>12</v>
      </c>
    </row>
    <row r="99" spans="1:6" ht="16" thickBot="1" x14ac:dyDescent="0.25">
      <c r="A99" s="19" t="s">
        <v>1</v>
      </c>
      <c r="B99" s="19" t="s">
        <v>0</v>
      </c>
      <c r="C99" s="19" t="s">
        <v>8</v>
      </c>
      <c r="D99" s="19" t="s">
        <v>10</v>
      </c>
      <c r="E99" s="19" t="s">
        <v>9</v>
      </c>
      <c r="F99" s="19" t="s">
        <v>45</v>
      </c>
    </row>
    <row r="100" spans="1:6" x14ac:dyDescent="0.2">
      <c r="A100" s="9" t="s">
        <v>22</v>
      </c>
      <c r="B100" s="9" t="s">
        <v>36</v>
      </c>
      <c r="C100" s="9">
        <v>2.516012991333241E-3</v>
      </c>
      <c r="D100" s="9">
        <v>3.6615277499628257E-2</v>
      </c>
      <c r="E100" s="9">
        <v>5.0159874315365269E-2</v>
      </c>
      <c r="F100" s="9">
        <v>1</v>
      </c>
    </row>
    <row r="101" spans="1:6" x14ac:dyDescent="0.2">
      <c r="A101" s="10" t="s">
        <v>22</v>
      </c>
      <c r="B101" s="10" t="s">
        <v>38</v>
      </c>
      <c r="C101" s="10">
        <v>2.553040819930073E-3</v>
      </c>
      <c r="D101" s="10">
        <v>3.7498734051659523E-2</v>
      </c>
      <c r="E101" s="10">
        <v>5.0527624325017242E-2</v>
      </c>
      <c r="F101" s="10">
        <f>F100+1</f>
        <v>2</v>
      </c>
    </row>
    <row r="102" spans="1:6" x14ac:dyDescent="0.2">
      <c r="A102" s="10" t="s">
        <v>22</v>
      </c>
      <c r="B102" s="10" t="s">
        <v>35</v>
      </c>
      <c r="C102" s="10">
        <v>2.5556537407410039E-3</v>
      </c>
      <c r="D102" s="10">
        <v>3.7806658274003431E-2</v>
      </c>
      <c r="E102" s="10">
        <v>5.0553474071927083E-2</v>
      </c>
      <c r="F102" s="10">
        <f t="shared" ref="F102:F111" si="7">F101+1</f>
        <v>3</v>
      </c>
    </row>
    <row r="103" spans="1:6" x14ac:dyDescent="0.2">
      <c r="A103" s="10" t="s">
        <v>22</v>
      </c>
      <c r="B103" s="10" t="s">
        <v>39</v>
      </c>
      <c r="C103" s="10">
        <v>2.6418219340924639E-3</v>
      </c>
      <c r="D103" s="10">
        <v>3.899305675998882E-2</v>
      </c>
      <c r="E103" s="10">
        <v>5.139865692887767E-2</v>
      </c>
      <c r="F103" s="10">
        <f t="shared" si="7"/>
        <v>4</v>
      </c>
    </row>
    <row r="104" spans="1:6" x14ac:dyDescent="0.2">
      <c r="A104" s="10" t="s">
        <v>22</v>
      </c>
      <c r="B104" s="10" t="s">
        <v>31</v>
      </c>
      <c r="C104" s="10">
        <v>2.909373189065111E-3</v>
      </c>
      <c r="D104" s="10">
        <v>4.1625422901083092E-2</v>
      </c>
      <c r="E104" s="10">
        <v>5.3938605738979857E-2</v>
      </c>
      <c r="F104" s="10">
        <f t="shared" si="7"/>
        <v>5</v>
      </c>
    </row>
    <row r="105" spans="1:6" x14ac:dyDescent="0.2">
      <c r="A105" s="10" t="s">
        <v>22</v>
      </c>
      <c r="B105" s="10" t="s">
        <v>40</v>
      </c>
      <c r="C105" s="10">
        <v>3.0225656471393912E-3</v>
      </c>
      <c r="D105" s="10">
        <v>4.1234352579642322E-2</v>
      </c>
      <c r="E105" s="10">
        <v>5.4977865065309613E-2</v>
      </c>
      <c r="F105" s="10">
        <f t="shared" si="7"/>
        <v>6</v>
      </c>
    </row>
    <row r="106" spans="1:6" x14ac:dyDescent="0.2">
      <c r="A106" s="10" t="s">
        <v>22</v>
      </c>
      <c r="B106" s="10" t="s">
        <v>11</v>
      </c>
      <c r="C106" s="10">
        <v>3.4036940564226431E-3</v>
      </c>
      <c r="D106" s="10">
        <v>4.2789407036772767E-2</v>
      </c>
      <c r="E106" s="10">
        <v>5.8341186621653857E-2</v>
      </c>
      <c r="F106" s="10">
        <f t="shared" si="7"/>
        <v>7</v>
      </c>
    </row>
    <row r="107" spans="1:6" x14ac:dyDescent="0.2">
      <c r="A107" s="10" t="s">
        <v>22</v>
      </c>
      <c r="B107" s="10" t="s">
        <v>37</v>
      </c>
      <c r="C107" s="10">
        <v>3.4199335656263799E-3</v>
      </c>
      <c r="D107" s="10">
        <v>4.4442556666527272E-2</v>
      </c>
      <c r="E107" s="10">
        <v>5.8480198064185633E-2</v>
      </c>
      <c r="F107" s="10">
        <f t="shared" si="7"/>
        <v>8</v>
      </c>
    </row>
    <row r="108" spans="1:6" x14ac:dyDescent="0.2">
      <c r="A108" s="10" t="s">
        <v>22</v>
      </c>
      <c r="B108" s="10" t="s">
        <v>34</v>
      </c>
      <c r="C108" s="10">
        <v>3.529932505449911E-3</v>
      </c>
      <c r="D108" s="10">
        <v>4.3521355231945079E-2</v>
      </c>
      <c r="E108" s="10">
        <v>5.9413235103383408E-2</v>
      </c>
      <c r="F108" s="10">
        <f t="shared" si="7"/>
        <v>9</v>
      </c>
    </row>
    <row r="109" spans="1:6" x14ac:dyDescent="0.2">
      <c r="A109" s="10" t="s">
        <v>22</v>
      </c>
      <c r="B109" s="10" t="s">
        <v>29</v>
      </c>
      <c r="C109" s="10">
        <v>5.5216400698511218E-3</v>
      </c>
      <c r="D109" s="10">
        <v>5.5139325544705457E-2</v>
      </c>
      <c r="E109" s="10">
        <v>7.4307738963388742E-2</v>
      </c>
      <c r="F109" s="10">
        <f t="shared" si="7"/>
        <v>10</v>
      </c>
    </row>
    <row r="110" spans="1:6" x14ac:dyDescent="0.2">
      <c r="A110" s="10" t="s">
        <v>22</v>
      </c>
      <c r="B110" s="10" t="s">
        <v>30</v>
      </c>
      <c r="C110" s="10">
        <v>6.2421387715117837E-3</v>
      </c>
      <c r="D110" s="10">
        <v>5.8181461906979232E-2</v>
      </c>
      <c r="E110" s="10">
        <v>7.9007207085884157E-2</v>
      </c>
      <c r="F110" s="10">
        <f t="shared" si="7"/>
        <v>11</v>
      </c>
    </row>
    <row r="111" spans="1:6" ht="16" thickBot="1" x14ac:dyDescent="0.25">
      <c r="A111" s="12" t="s">
        <v>22</v>
      </c>
      <c r="B111" s="12" t="s">
        <v>41</v>
      </c>
      <c r="C111" s="12">
        <v>2.193382943864584E-2</v>
      </c>
      <c r="D111" s="12">
        <v>0.1194927932858967</v>
      </c>
      <c r="E111" s="12">
        <v>0.14810074084435179</v>
      </c>
      <c r="F111" s="12">
        <f t="shared" si="7"/>
        <v>12</v>
      </c>
    </row>
    <row r="113" spans="1:6" ht="16" thickBot="1" x14ac:dyDescent="0.25">
      <c r="A113" s="19" t="s">
        <v>1</v>
      </c>
      <c r="B113" s="19" t="s">
        <v>0</v>
      </c>
      <c r="C113" s="19" t="s">
        <v>8</v>
      </c>
      <c r="D113" s="19" t="s">
        <v>10</v>
      </c>
      <c r="E113" s="19" t="s">
        <v>9</v>
      </c>
      <c r="F113" s="19" t="s">
        <v>45</v>
      </c>
    </row>
    <row r="114" spans="1:6" x14ac:dyDescent="0.2">
      <c r="A114" s="9" t="s">
        <v>23</v>
      </c>
      <c r="B114" s="9" t="s">
        <v>35</v>
      </c>
      <c r="C114" s="9">
        <v>1.7399040817602869E-3</v>
      </c>
      <c r="D114" s="9">
        <v>3.2735544992742657E-2</v>
      </c>
      <c r="E114" s="9">
        <v>4.1712157481485983E-2</v>
      </c>
      <c r="F114" s="9">
        <v>1</v>
      </c>
    </row>
    <row r="115" spans="1:6" x14ac:dyDescent="0.2">
      <c r="A115" s="10" t="s">
        <v>23</v>
      </c>
      <c r="B115" s="10" t="s">
        <v>31</v>
      </c>
      <c r="C115" s="10">
        <v>1.7492050182239449E-3</v>
      </c>
      <c r="D115" s="10">
        <v>3.3293284763361027E-2</v>
      </c>
      <c r="E115" s="10">
        <v>4.1823498397718303E-2</v>
      </c>
      <c r="F115" s="10">
        <f>F114+1</f>
        <v>2</v>
      </c>
    </row>
    <row r="116" spans="1:6" x14ac:dyDescent="0.2">
      <c r="A116" s="10" t="s">
        <v>23</v>
      </c>
      <c r="B116" s="10" t="s">
        <v>37</v>
      </c>
      <c r="C116" s="10">
        <v>1.806356123837817E-3</v>
      </c>
      <c r="D116" s="10">
        <v>3.3712349282929432E-2</v>
      </c>
      <c r="E116" s="10">
        <v>4.2501248497400827E-2</v>
      </c>
      <c r="F116" s="10">
        <f t="shared" ref="F116:F125" si="8">F115+1</f>
        <v>3</v>
      </c>
    </row>
    <row r="117" spans="1:6" x14ac:dyDescent="0.2">
      <c r="A117" s="10" t="s">
        <v>23</v>
      </c>
      <c r="B117" s="10" t="s">
        <v>11</v>
      </c>
      <c r="C117" s="10">
        <v>1.8088872362300519E-3</v>
      </c>
      <c r="D117" s="10">
        <v>3.3311263138860042E-2</v>
      </c>
      <c r="E117" s="10">
        <v>4.253101499176868E-2</v>
      </c>
      <c r="F117" s="10">
        <f t="shared" si="8"/>
        <v>4</v>
      </c>
    </row>
    <row r="118" spans="1:6" x14ac:dyDescent="0.2">
      <c r="A118" s="10" t="s">
        <v>23</v>
      </c>
      <c r="B118" s="10" t="s">
        <v>38</v>
      </c>
      <c r="C118" s="10">
        <v>1.9410828788047759E-3</v>
      </c>
      <c r="D118" s="10">
        <v>3.4390171996278231E-2</v>
      </c>
      <c r="E118" s="10">
        <v>4.40577221245581E-2</v>
      </c>
      <c r="F118" s="10">
        <f t="shared" si="8"/>
        <v>5</v>
      </c>
    </row>
    <row r="119" spans="1:6" x14ac:dyDescent="0.2">
      <c r="A119" s="10" t="s">
        <v>23</v>
      </c>
      <c r="B119" s="10" t="s">
        <v>40</v>
      </c>
      <c r="C119" s="10">
        <v>2.0391958670132049E-3</v>
      </c>
      <c r="D119" s="10">
        <v>3.5479034076642373E-2</v>
      </c>
      <c r="E119" s="10">
        <v>4.5157456383339463E-2</v>
      </c>
      <c r="F119" s="10">
        <f t="shared" si="8"/>
        <v>6</v>
      </c>
    </row>
    <row r="120" spans="1:6" x14ac:dyDescent="0.2">
      <c r="A120" s="10" t="s">
        <v>23</v>
      </c>
      <c r="B120" s="10" t="s">
        <v>34</v>
      </c>
      <c r="C120" s="10">
        <v>2.1222688309424972E-3</v>
      </c>
      <c r="D120" s="10">
        <v>3.6199388605872039E-2</v>
      </c>
      <c r="E120" s="10">
        <v>4.6068089074135662E-2</v>
      </c>
      <c r="F120" s="10">
        <f t="shared" si="8"/>
        <v>7</v>
      </c>
    </row>
    <row r="121" spans="1:6" x14ac:dyDescent="0.2">
      <c r="A121" s="10" t="s">
        <v>23</v>
      </c>
      <c r="B121" s="10" t="s">
        <v>36</v>
      </c>
      <c r="C121" s="10">
        <v>2.1283900220421038E-3</v>
      </c>
      <c r="D121" s="10">
        <v>3.6907656489692478E-2</v>
      </c>
      <c r="E121" s="10">
        <v>4.6134477585013413E-2</v>
      </c>
      <c r="F121" s="10">
        <f t="shared" si="8"/>
        <v>8</v>
      </c>
    </row>
    <row r="122" spans="1:6" x14ac:dyDescent="0.2">
      <c r="A122" s="10" t="s">
        <v>23</v>
      </c>
      <c r="B122" s="10" t="s">
        <v>39</v>
      </c>
      <c r="C122" s="10">
        <v>2.2785300902757248E-3</v>
      </c>
      <c r="D122" s="10">
        <v>3.8613412348157038E-2</v>
      </c>
      <c r="E122" s="10">
        <v>4.773395112784741E-2</v>
      </c>
      <c r="F122" s="10">
        <f t="shared" si="8"/>
        <v>9</v>
      </c>
    </row>
    <row r="123" spans="1:6" x14ac:dyDescent="0.2">
      <c r="A123" s="10" t="s">
        <v>23</v>
      </c>
      <c r="B123" s="10" t="s">
        <v>29</v>
      </c>
      <c r="C123" s="10">
        <v>3.638811230287144E-3</v>
      </c>
      <c r="D123" s="10">
        <v>4.5030191605463711E-2</v>
      </c>
      <c r="E123" s="10">
        <v>6.0322559878433081E-2</v>
      </c>
      <c r="F123" s="10">
        <f t="shared" si="8"/>
        <v>10</v>
      </c>
    </row>
    <row r="124" spans="1:6" x14ac:dyDescent="0.2">
      <c r="A124" s="10" t="s">
        <v>23</v>
      </c>
      <c r="B124" s="10" t="s">
        <v>30</v>
      </c>
      <c r="C124" s="10">
        <v>4.0416917296710701E-3</v>
      </c>
      <c r="D124" s="10">
        <v>4.7708313727980768E-2</v>
      </c>
      <c r="E124" s="10">
        <v>6.3574300858688731E-2</v>
      </c>
      <c r="F124" s="10">
        <f t="shared" si="8"/>
        <v>11</v>
      </c>
    </row>
    <row r="125" spans="1:6" ht="16" thickBot="1" x14ac:dyDescent="0.25">
      <c r="A125" s="12" t="s">
        <v>23</v>
      </c>
      <c r="B125" s="12" t="s">
        <v>41</v>
      </c>
      <c r="C125" s="12">
        <v>1.389173769477807E-2</v>
      </c>
      <c r="D125" s="12">
        <v>9.9779983231012809E-2</v>
      </c>
      <c r="E125" s="12">
        <v>0.117863216037821</v>
      </c>
      <c r="F125" s="12">
        <f t="shared" si="8"/>
        <v>12</v>
      </c>
    </row>
    <row r="127" spans="1:6" ht="16" thickBot="1" x14ac:dyDescent="0.25">
      <c r="A127" s="19" t="s">
        <v>1</v>
      </c>
      <c r="B127" s="19" t="s">
        <v>0</v>
      </c>
      <c r="C127" s="19" t="s">
        <v>8</v>
      </c>
      <c r="D127" s="19" t="s">
        <v>10</v>
      </c>
      <c r="E127" s="19" t="s">
        <v>9</v>
      </c>
      <c r="F127" s="19" t="s">
        <v>45</v>
      </c>
    </row>
    <row r="128" spans="1:6" x14ac:dyDescent="0.2">
      <c r="A128" s="9" t="s">
        <v>27</v>
      </c>
      <c r="B128" s="9" t="s">
        <v>31</v>
      </c>
      <c r="C128" s="9">
        <v>2.60231198574648E-3</v>
      </c>
      <c r="D128" s="9">
        <v>3.4233817665192318E-2</v>
      </c>
      <c r="E128" s="9">
        <v>5.101286098374095E-2</v>
      </c>
      <c r="F128" s="9">
        <v>1</v>
      </c>
    </row>
    <row r="129" spans="1:6" x14ac:dyDescent="0.2">
      <c r="A129" s="10" t="s">
        <v>27</v>
      </c>
      <c r="B129" s="10" t="s">
        <v>35</v>
      </c>
      <c r="C129" s="10">
        <v>2.6265733933344419E-3</v>
      </c>
      <c r="D129" s="10">
        <v>3.42442381911797E-2</v>
      </c>
      <c r="E129" s="10">
        <v>5.1250106276323391E-2</v>
      </c>
      <c r="F129" s="10">
        <f>F128+1</f>
        <v>2</v>
      </c>
    </row>
    <row r="130" spans="1:6" x14ac:dyDescent="0.2">
      <c r="A130" s="10" t="s">
        <v>27</v>
      </c>
      <c r="B130" s="10" t="s">
        <v>34</v>
      </c>
      <c r="C130" s="10">
        <v>2.6269902551919579E-3</v>
      </c>
      <c r="D130" s="10">
        <v>3.4243313110557151E-2</v>
      </c>
      <c r="E130" s="10">
        <v>5.1254173051488772E-2</v>
      </c>
      <c r="F130" s="10">
        <f t="shared" ref="F130:F139" si="9">F129+1</f>
        <v>3</v>
      </c>
    </row>
    <row r="131" spans="1:6" x14ac:dyDescent="0.2">
      <c r="A131" s="10" t="s">
        <v>27</v>
      </c>
      <c r="B131" s="10" t="s">
        <v>37</v>
      </c>
      <c r="C131" s="10">
        <v>2.8739302202486542E-3</v>
      </c>
      <c r="D131" s="10">
        <v>3.7039037601291333E-2</v>
      </c>
      <c r="E131" s="10">
        <v>5.3609049798039272E-2</v>
      </c>
      <c r="F131" s="10">
        <f t="shared" si="9"/>
        <v>4</v>
      </c>
    </row>
    <row r="132" spans="1:6" x14ac:dyDescent="0.2">
      <c r="A132" s="10" t="s">
        <v>27</v>
      </c>
      <c r="B132" s="10" t="s">
        <v>38</v>
      </c>
      <c r="C132" s="10">
        <v>3.052624257719321E-3</v>
      </c>
      <c r="D132" s="10">
        <v>3.952079682056793E-2</v>
      </c>
      <c r="E132" s="10">
        <v>5.5250558890560748E-2</v>
      </c>
      <c r="F132" s="10">
        <f t="shared" si="9"/>
        <v>5</v>
      </c>
    </row>
    <row r="133" spans="1:6" x14ac:dyDescent="0.2">
      <c r="A133" s="10" t="s">
        <v>27</v>
      </c>
      <c r="B133" s="10" t="s">
        <v>11</v>
      </c>
      <c r="C133" s="10">
        <v>3.0913765429542491E-3</v>
      </c>
      <c r="D133" s="10">
        <v>3.8764670336562272E-2</v>
      </c>
      <c r="E133" s="10">
        <v>5.5600148767375158E-2</v>
      </c>
      <c r="F133" s="10">
        <f t="shared" si="9"/>
        <v>6</v>
      </c>
    </row>
    <row r="134" spans="1:6" x14ac:dyDescent="0.2">
      <c r="A134" s="10" t="s">
        <v>27</v>
      </c>
      <c r="B134" s="10" t="s">
        <v>40</v>
      </c>
      <c r="C134" s="10">
        <v>3.1894393728045469E-3</v>
      </c>
      <c r="D134" s="10">
        <v>3.9060450729376972E-2</v>
      </c>
      <c r="E134" s="10">
        <v>5.6475121715712548E-2</v>
      </c>
      <c r="F134" s="10">
        <f t="shared" si="9"/>
        <v>7</v>
      </c>
    </row>
    <row r="135" spans="1:6" x14ac:dyDescent="0.2">
      <c r="A135" s="10" t="s">
        <v>27</v>
      </c>
      <c r="B135" s="10" t="s">
        <v>39</v>
      </c>
      <c r="C135" s="10">
        <v>3.2124904426683088E-3</v>
      </c>
      <c r="D135" s="10">
        <v>3.9944787269263163E-2</v>
      </c>
      <c r="E135" s="10">
        <v>5.6678835932544601E-2</v>
      </c>
      <c r="F135" s="10">
        <f t="shared" si="9"/>
        <v>8</v>
      </c>
    </row>
    <row r="136" spans="1:6" x14ac:dyDescent="0.2">
      <c r="A136" s="10" t="s">
        <v>27</v>
      </c>
      <c r="B136" s="10" t="s">
        <v>36</v>
      </c>
      <c r="C136" s="10">
        <v>3.403697682495477E-3</v>
      </c>
      <c r="D136" s="10">
        <v>4.1219158417809099E-2</v>
      </c>
      <c r="E136" s="10">
        <v>5.8341217698086117E-2</v>
      </c>
      <c r="F136" s="10">
        <f t="shared" si="9"/>
        <v>9</v>
      </c>
    </row>
    <row r="137" spans="1:6" x14ac:dyDescent="0.2">
      <c r="A137" s="10" t="s">
        <v>27</v>
      </c>
      <c r="B137" s="10" t="s">
        <v>30</v>
      </c>
      <c r="C137" s="10">
        <v>5.7412465868975854E-3</v>
      </c>
      <c r="D137" s="10">
        <v>5.5641166296022629E-2</v>
      </c>
      <c r="E137" s="10">
        <v>7.5771014160413513E-2</v>
      </c>
      <c r="F137" s="10">
        <f t="shared" si="9"/>
        <v>10</v>
      </c>
    </row>
    <row r="138" spans="1:6" x14ac:dyDescent="0.2">
      <c r="A138" s="10" t="s">
        <v>27</v>
      </c>
      <c r="B138" s="10" t="s">
        <v>29</v>
      </c>
      <c r="C138" s="10">
        <v>6.3209285790374742E-3</v>
      </c>
      <c r="D138" s="10">
        <v>5.6460606375208333E-2</v>
      </c>
      <c r="E138" s="10">
        <v>7.9504267678140866E-2</v>
      </c>
      <c r="F138" s="10">
        <f t="shared" si="9"/>
        <v>11</v>
      </c>
    </row>
    <row r="139" spans="1:6" ht="16" thickBot="1" x14ac:dyDescent="0.25">
      <c r="A139" s="12" t="s">
        <v>27</v>
      </c>
      <c r="B139" s="12" t="s">
        <v>41</v>
      </c>
      <c r="C139" s="12">
        <v>1.7869330107435109E-2</v>
      </c>
      <c r="D139" s="12">
        <v>0.107492759746578</v>
      </c>
      <c r="E139" s="12">
        <v>0.13367621369351809</v>
      </c>
      <c r="F139" s="12">
        <f t="shared" si="9"/>
        <v>12</v>
      </c>
    </row>
    <row r="141" spans="1:6" ht="16" thickBot="1" x14ac:dyDescent="0.25">
      <c r="A141" s="19" t="s">
        <v>1</v>
      </c>
      <c r="B141" s="19" t="s">
        <v>0</v>
      </c>
      <c r="C141" s="19" t="s">
        <v>8</v>
      </c>
      <c r="D141" s="19" t="s">
        <v>10</v>
      </c>
      <c r="E141" s="19" t="s">
        <v>9</v>
      </c>
      <c r="F141" s="19" t="s">
        <v>45</v>
      </c>
    </row>
    <row r="142" spans="1:6" x14ac:dyDescent="0.2">
      <c r="A142" s="9" t="s">
        <v>28</v>
      </c>
      <c r="B142" s="9" t="s">
        <v>35</v>
      </c>
      <c r="C142" s="9">
        <v>1.3408392483726199E-3</v>
      </c>
      <c r="D142" s="9">
        <v>2.7575193293873691E-2</v>
      </c>
      <c r="E142" s="9">
        <v>3.661747190034588E-2</v>
      </c>
      <c r="F142" s="9">
        <v>1</v>
      </c>
    </row>
    <row r="143" spans="1:6" x14ac:dyDescent="0.2">
      <c r="A143" s="10" t="s">
        <v>28</v>
      </c>
      <c r="B143" s="10" t="s">
        <v>31</v>
      </c>
      <c r="C143" s="10">
        <v>1.371010770556666E-3</v>
      </c>
      <c r="D143" s="10">
        <v>2.806187810281878E-2</v>
      </c>
      <c r="E143" s="10">
        <v>3.7027162604723933E-2</v>
      </c>
      <c r="F143" s="10">
        <f>F142+1</f>
        <v>2</v>
      </c>
    </row>
    <row r="144" spans="1:6" x14ac:dyDescent="0.2">
      <c r="A144" s="10" t="s">
        <v>28</v>
      </c>
      <c r="B144" s="10" t="s">
        <v>34</v>
      </c>
      <c r="C144" s="10">
        <v>1.5217638117450501E-3</v>
      </c>
      <c r="D144" s="10">
        <v>2.968842278007525E-2</v>
      </c>
      <c r="E144" s="10">
        <v>3.9009791229190779E-2</v>
      </c>
      <c r="F144" s="10">
        <f t="shared" ref="F144:F153" si="10">F143+1</f>
        <v>3</v>
      </c>
    </row>
    <row r="145" spans="1:6" x14ac:dyDescent="0.2">
      <c r="A145" s="10" t="s">
        <v>28</v>
      </c>
      <c r="B145" s="10" t="s">
        <v>36</v>
      </c>
      <c r="C145" s="10">
        <v>1.718335809231049E-3</v>
      </c>
      <c r="D145" s="10">
        <v>3.1567100795821479E-2</v>
      </c>
      <c r="E145" s="10">
        <v>4.1452814249831688E-2</v>
      </c>
      <c r="F145" s="10">
        <f t="shared" si="10"/>
        <v>4</v>
      </c>
    </row>
    <row r="146" spans="1:6" x14ac:dyDescent="0.2">
      <c r="A146" s="10" t="s">
        <v>28</v>
      </c>
      <c r="B146" s="10" t="s">
        <v>11</v>
      </c>
      <c r="C146" s="10">
        <v>1.749916112874707E-3</v>
      </c>
      <c r="D146" s="10">
        <v>3.1840811377055453E-2</v>
      </c>
      <c r="E146" s="10">
        <v>4.1831998671766887E-2</v>
      </c>
      <c r="F146" s="10">
        <f t="shared" si="10"/>
        <v>5</v>
      </c>
    </row>
    <row r="147" spans="1:6" x14ac:dyDescent="0.2">
      <c r="A147" s="10" t="s">
        <v>28</v>
      </c>
      <c r="B147" s="10" t="s">
        <v>39</v>
      </c>
      <c r="C147" s="10">
        <v>1.7513040388859591E-3</v>
      </c>
      <c r="D147" s="10">
        <v>3.2292360856301598E-2</v>
      </c>
      <c r="E147" s="10">
        <v>4.1848584670045402E-2</v>
      </c>
      <c r="F147" s="10">
        <f t="shared" si="10"/>
        <v>6</v>
      </c>
    </row>
    <row r="148" spans="1:6" x14ac:dyDescent="0.2">
      <c r="A148" s="10" t="s">
        <v>28</v>
      </c>
      <c r="B148" s="10" t="s">
        <v>38</v>
      </c>
      <c r="C148" s="10">
        <v>2.004133085792642E-3</v>
      </c>
      <c r="D148" s="10">
        <v>3.5316390816060729E-2</v>
      </c>
      <c r="E148" s="10">
        <v>4.4767545005200381E-2</v>
      </c>
      <c r="F148" s="10">
        <f t="shared" si="10"/>
        <v>7</v>
      </c>
    </row>
    <row r="149" spans="1:6" x14ac:dyDescent="0.2">
      <c r="A149" s="10" t="s">
        <v>28</v>
      </c>
      <c r="B149" s="10" t="s">
        <v>40</v>
      </c>
      <c r="C149" s="10">
        <v>2.344560232829748E-3</v>
      </c>
      <c r="D149" s="10">
        <v>3.8853411783683137E-2</v>
      </c>
      <c r="E149" s="10">
        <v>4.842065915319356E-2</v>
      </c>
      <c r="F149" s="10">
        <f t="shared" si="10"/>
        <v>8</v>
      </c>
    </row>
    <row r="150" spans="1:6" x14ac:dyDescent="0.2">
      <c r="A150" s="10" t="s">
        <v>28</v>
      </c>
      <c r="B150" s="10" t="s">
        <v>30</v>
      </c>
      <c r="C150" s="10">
        <v>2.9508590521647002E-3</v>
      </c>
      <c r="D150" s="10">
        <v>4.289682686252641E-2</v>
      </c>
      <c r="E150" s="10">
        <v>5.4321810096541343E-2</v>
      </c>
      <c r="F150" s="10">
        <f t="shared" si="10"/>
        <v>9</v>
      </c>
    </row>
    <row r="151" spans="1:6" x14ac:dyDescent="0.2">
      <c r="A151" s="10" t="s">
        <v>28</v>
      </c>
      <c r="B151" s="10" t="s">
        <v>29</v>
      </c>
      <c r="C151" s="10">
        <v>3.4243121763809759E-3</v>
      </c>
      <c r="D151" s="10">
        <v>4.6396888261146588E-2</v>
      </c>
      <c r="E151" s="10">
        <v>5.8517622784772932E-2</v>
      </c>
      <c r="F151" s="10">
        <f t="shared" si="10"/>
        <v>10</v>
      </c>
    </row>
    <row r="152" spans="1:6" x14ac:dyDescent="0.2">
      <c r="A152" s="10" t="s">
        <v>28</v>
      </c>
      <c r="B152" s="10" t="s">
        <v>37</v>
      </c>
      <c r="C152" s="10">
        <v>5.0394886475400927E-3</v>
      </c>
      <c r="D152" s="10">
        <v>5.7601134010345237E-2</v>
      </c>
      <c r="E152" s="10">
        <v>7.0989355874948548E-2</v>
      </c>
      <c r="F152" s="10">
        <f t="shared" si="10"/>
        <v>11</v>
      </c>
    </row>
    <row r="153" spans="1:6" ht="16" thickBot="1" x14ac:dyDescent="0.25">
      <c r="A153" s="12" t="s">
        <v>28</v>
      </c>
      <c r="B153" s="12" t="s">
        <v>41</v>
      </c>
      <c r="C153" s="12">
        <v>1.6238087852204049E-2</v>
      </c>
      <c r="D153" s="12">
        <v>0.10320580289003881</v>
      </c>
      <c r="E153" s="12">
        <v>0.12742875598625311</v>
      </c>
      <c r="F153" s="12">
        <f t="shared" si="10"/>
        <v>12</v>
      </c>
    </row>
    <row r="155" spans="1:6" ht="16" thickBot="1" x14ac:dyDescent="0.25">
      <c r="A155" s="19" t="s">
        <v>1</v>
      </c>
      <c r="B155" s="19" t="s">
        <v>0</v>
      </c>
      <c r="C155" s="19" t="s">
        <v>8</v>
      </c>
      <c r="D155" s="19" t="s">
        <v>10</v>
      </c>
      <c r="E155" s="19" t="s">
        <v>9</v>
      </c>
      <c r="F155" s="19" t="s">
        <v>45</v>
      </c>
    </row>
    <row r="156" spans="1:6" x14ac:dyDescent="0.2">
      <c r="A156" s="9" t="s">
        <v>25</v>
      </c>
      <c r="B156" s="9" t="s">
        <v>38</v>
      </c>
      <c r="C156" s="9">
        <v>1.0560561399267879E-3</v>
      </c>
      <c r="D156" s="9">
        <v>2.479593510581507E-2</v>
      </c>
      <c r="E156" s="9">
        <v>3.2497017400475198E-2</v>
      </c>
      <c r="F156" s="9">
        <v>1</v>
      </c>
    </row>
    <row r="157" spans="1:6" x14ac:dyDescent="0.2">
      <c r="A157" s="10" t="s">
        <v>25</v>
      </c>
      <c r="B157" s="10" t="s">
        <v>34</v>
      </c>
      <c r="C157" s="10">
        <v>1.065502343782194E-3</v>
      </c>
      <c r="D157" s="10">
        <v>2.514976407778961E-2</v>
      </c>
      <c r="E157" s="10">
        <v>3.2642033389208368E-2</v>
      </c>
      <c r="F157" s="10">
        <f>F156+1</f>
        <v>2</v>
      </c>
    </row>
    <row r="158" spans="1:6" x14ac:dyDescent="0.2">
      <c r="A158" s="10" t="s">
        <v>25</v>
      </c>
      <c r="B158" s="10" t="s">
        <v>11</v>
      </c>
      <c r="C158" s="10">
        <v>1.1130739845960781E-3</v>
      </c>
      <c r="D158" s="10">
        <v>2.545055174802114E-2</v>
      </c>
      <c r="E158" s="10">
        <v>3.3362763443636943E-2</v>
      </c>
      <c r="F158" s="10">
        <f t="shared" ref="F158:F167" si="11">F157+1</f>
        <v>3</v>
      </c>
    </row>
    <row r="159" spans="1:6" x14ac:dyDescent="0.2">
      <c r="A159" s="10" t="s">
        <v>25</v>
      </c>
      <c r="B159" s="10" t="s">
        <v>35</v>
      </c>
      <c r="C159" s="10">
        <v>1.149534794017935E-3</v>
      </c>
      <c r="D159" s="10">
        <v>2.6558119562329091E-2</v>
      </c>
      <c r="E159" s="10">
        <v>3.3904790133813471E-2</v>
      </c>
      <c r="F159" s="10">
        <f t="shared" si="11"/>
        <v>4</v>
      </c>
    </row>
    <row r="160" spans="1:6" x14ac:dyDescent="0.2">
      <c r="A160" s="10" t="s">
        <v>25</v>
      </c>
      <c r="B160" s="10" t="s">
        <v>36</v>
      </c>
      <c r="C160" s="10">
        <v>1.199304649717023E-3</v>
      </c>
      <c r="D160" s="10">
        <v>2.6205829240734922E-2</v>
      </c>
      <c r="E160" s="10">
        <v>3.4630978180193277E-2</v>
      </c>
      <c r="F160" s="10">
        <f t="shared" si="11"/>
        <v>5</v>
      </c>
    </row>
    <row r="161" spans="1:6" x14ac:dyDescent="0.2">
      <c r="A161" s="10" t="s">
        <v>25</v>
      </c>
      <c r="B161" s="10" t="s">
        <v>31</v>
      </c>
      <c r="C161" s="10">
        <v>1.260576985554624E-3</v>
      </c>
      <c r="D161" s="10">
        <v>2.7422275831759008E-2</v>
      </c>
      <c r="E161" s="10">
        <v>3.5504605131653329E-2</v>
      </c>
      <c r="F161" s="10">
        <f t="shared" si="11"/>
        <v>6</v>
      </c>
    </row>
    <row r="162" spans="1:6" x14ac:dyDescent="0.2">
      <c r="A162" s="10" t="s">
        <v>25</v>
      </c>
      <c r="B162" s="10" t="s">
        <v>39</v>
      </c>
      <c r="C162" s="10">
        <v>1.4142714274249671E-3</v>
      </c>
      <c r="D162" s="10">
        <v>2.9093465962505279E-2</v>
      </c>
      <c r="E162" s="10">
        <v>3.7606800281664049E-2</v>
      </c>
      <c r="F162" s="10">
        <f t="shared" si="11"/>
        <v>7</v>
      </c>
    </row>
    <row r="163" spans="1:6" x14ac:dyDescent="0.2">
      <c r="A163" s="10" t="s">
        <v>25</v>
      </c>
      <c r="B163" s="10" t="s">
        <v>40</v>
      </c>
      <c r="C163" s="10">
        <v>1.516569835047219E-3</v>
      </c>
      <c r="D163" s="10">
        <v>3.113452094881855E-2</v>
      </c>
      <c r="E163" s="10">
        <v>3.8943161595422868E-2</v>
      </c>
      <c r="F163" s="10">
        <f t="shared" si="11"/>
        <v>8</v>
      </c>
    </row>
    <row r="164" spans="1:6" x14ac:dyDescent="0.2">
      <c r="A164" s="10" t="s">
        <v>25</v>
      </c>
      <c r="B164" s="10" t="s">
        <v>37</v>
      </c>
      <c r="C164" s="10">
        <v>1.5626339599068E-3</v>
      </c>
      <c r="D164" s="10">
        <v>3.0144286570945571E-2</v>
      </c>
      <c r="E164" s="10">
        <v>3.9530165189470189E-2</v>
      </c>
      <c r="F164" s="10">
        <f t="shared" si="11"/>
        <v>9</v>
      </c>
    </row>
    <row r="165" spans="1:6" x14ac:dyDescent="0.2">
      <c r="A165" s="10" t="s">
        <v>25</v>
      </c>
      <c r="B165" s="10" t="s">
        <v>29</v>
      </c>
      <c r="C165" s="10">
        <v>2.303428021064177E-3</v>
      </c>
      <c r="D165" s="10">
        <v>3.6541599065716419E-2</v>
      </c>
      <c r="E165" s="10">
        <v>4.7994041516256761E-2</v>
      </c>
      <c r="F165" s="10">
        <f t="shared" si="11"/>
        <v>10</v>
      </c>
    </row>
    <row r="166" spans="1:6" x14ac:dyDescent="0.2">
      <c r="A166" s="10" t="s">
        <v>25</v>
      </c>
      <c r="B166" s="10" t="s">
        <v>30</v>
      </c>
      <c r="C166" s="10">
        <v>2.610738225698466E-3</v>
      </c>
      <c r="D166" s="10">
        <v>3.8968269480950057E-2</v>
      </c>
      <c r="E166" s="10">
        <v>5.109538360457299E-2</v>
      </c>
      <c r="F166" s="10">
        <f t="shared" si="11"/>
        <v>11</v>
      </c>
    </row>
    <row r="167" spans="1:6" ht="16" thickBot="1" x14ac:dyDescent="0.25">
      <c r="A167" s="12" t="s">
        <v>25</v>
      </c>
      <c r="B167" s="12" t="s">
        <v>41</v>
      </c>
      <c r="C167" s="12">
        <v>1.1907945328582061E-2</v>
      </c>
      <c r="D167" s="12">
        <v>8.2873533975030014E-2</v>
      </c>
      <c r="E167" s="12">
        <v>0.1091235324234973</v>
      </c>
      <c r="F167" s="12">
        <f t="shared" si="11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5"/>
  <sheetViews>
    <sheetView workbookViewId="0">
      <selection activeCell="G2" sqref="G2:I14"/>
    </sheetView>
  </sheetViews>
  <sheetFormatPr baseColWidth="10" defaultColWidth="8.83203125" defaultRowHeight="15" x14ac:dyDescent="0.2"/>
  <cols>
    <col min="4" max="4" width="13.1640625" bestFit="1" customWidth="1"/>
    <col min="5" max="5" width="12.5" bestFit="1" customWidth="1"/>
  </cols>
  <sheetData>
    <row r="1" spans="1:9" x14ac:dyDescent="0.2">
      <c r="A1" t="s">
        <v>1</v>
      </c>
      <c r="B1" t="s">
        <v>45</v>
      </c>
    </row>
    <row r="2" spans="1:9" ht="16" thickBot="1" x14ac:dyDescent="0.25">
      <c r="A2" t="s">
        <v>25</v>
      </c>
      <c r="B2">
        <v>1</v>
      </c>
      <c r="D2" s="1" t="s">
        <v>43</v>
      </c>
      <c r="E2" t="s">
        <v>49</v>
      </c>
      <c r="G2" s="21" t="s">
        <v>1</v>
      </c>
      <c r="H2" s="21" t="s">
        <v>47</v>
      </c>
      <c r="I2" s="21" t="s">
        <v>46</v>
      </c>
    </row>
    <row r="3" spans="1:9" x14ac:dyDescent="0.2">
      <c r="A3" t="s">
        <v>28</v>
      </c>
      <c r="B3">
        <f>B2+1</f>
        <v>2</v>
      </c>
      <c r="D3" s="2" t="s">
        <v>12</v>
      </c>
      <c r="E3" s="3">
        <v>131</v>
      </c>
      <c r="G3" s="20" t="s">
        <v>24</v>
      </c>
      <c r="H3" s="31">
        <v>19</v>
      </c>
      <c r="I3" s="20">
        <v>1</v>
      </c>
    </row>
    <row r="4" spans="1:9" x14ac:dyDescent="0.2">
      <c r="A4" t="s">
        <v>23</v>
      </c>
      <c r="B4">
        <f t="shared" ref="B4:B13" si="0">B3+1</f>
        <v>3</v>
      </c>
      <c r="D4" s="2" t="s">
        <v>26</v>
      </c>
      <c r="E4" s="3">
        <v>82</v>
      </c>
      <c r="G4" s="22" t="s">
        <v>25</v>
      </c>
      <c r="H4" s="33">
        <v>19</v>
      </c>
      <c r="I4" s="22">
        <f>I3+1</f>
        <v>2</v>
      </c>
    </row>
    <row r="5" spans="1:9" x14ac:dyDescent="0.2">
      <c r="A5" t="s">
        <v>24</v>
      </c>
      <c r="B5">
        <f t="shared" si="0"/>
        <v>4</v>
      </c>
      <c r="D5" s="2" t="s">
        <v>24</v>
      </c>
      <c r="E5" s="3">
        <v>19</v>
      </c>
      <c r="G5" s="22" t="s">
        <v>23</v>
      </c>
      <c r="H5" s="33">
        <v>44</v>
      </c>
      <c r="I5" s="22">
        <f t="shared" ref="I5:I14" si="1">I4+1</f>
        <v>3</v>
      </c>
    </row>
    <row r="6" spans="1:9" x14ac:dyDescent="0.2">
      <c r="A6" t="s">
        <v>21</v>
      </c>
      <c r="B6">
        <f t="shared" si="0"/>
        <v>5</v>
      </c>
      <c r="D6" s="2" t="s">
        <v>18</v>
      </c>
      <c r="E6" s="3">
        <v>129</v>
      </c>
      <c r="G6" s="22" t="s">
        <v>28</v>
      </c>
      <c r="H6" s="33">
        <v>47</v>
      </c>
      <c r="I6" s="22">
        <f t="shared" si="1"/>
        <v>4</v>
      </c>
    </row>
    <row r="7" spans="1:9" x14ac:dyDescent="0.2">
      <c r="A7" t="s">
        <v>26</v>
      </c>
      <c r="B7">
        <f t="shared" si="0"/>
        <v>6</v>
      </c>
      <c r="D7" s="2" t="s">
        <v>15</v>
      </c>
      <c r="E7" s="3">
        <v>115</v>
      </c>
      <c r="G7" s="22" t="s">
        <v>20</v>
      </c>
      <c r="H7" s="33">
        <v>70</v>
      </c>
      <c r="I7" s="22">
        <f t="shared" si="1"/>
        <v>5</v>
      </c>
    </row>
    <row r="8" spans="1:9" x14ac:dyDescent="0.2">
      <c r="A8" t="s">
        <v>20</v>
      </c>
      <c r="B8">
        <f t="shared" si="0"/>
        <v>7</v>
      </c>
      <c r="D8" s="2" t="s">
        <v>20</v>
      </c>
      <c r="E8" s="3">
        <v>70</v>
      </c>
      <c r="G8" s="22" t="s">
        <v>26</v>
      </c>
      <c r="H8" s="33">
        <v>82</v>
      </c>
      <c r="I8" s="22">
        <f t="shared" si="1"/>
        <v>6</v>
      </c>
    </row>
    <row r="9" spans="1:9" x14ac:dyDescent="0.2">
      <c r="A9" t="s">
        <v>27</v>
      </c>
      <c r="B9">
        <f t="shared" si="0"/>
        <v>8</v>
      </c>
      <c r="D9" s="2" t="s">
        <v>21</v>
      </c>
      <c r="E9" s="3">
        <v>98</v>
      </c>
      <c r="G9" s="22" t="s">
        <v>27</v>
      </c>
      <c r="H9" s="33">
        <v>90</v>
      </c>
      <c r="I9" s="22">
        <f t="shared" si="1"/>
        <v>7</v>
      </c>
    </row>
    <row r="10" spans="1:9" x14ac:dyDescent="0.2">
      <c r="A10" t="s">
        <v>22</v>
      </c>
      <c r="B10">
        <f t="shared" si="0"/>
        <v>9</v>
      </c>
      <c r="D10" s="2" t="s">
        <v>22</v>
      </c>
      <c r="E10" s="3">
        <v>92</v>
      </c>
      <c r="G10" s="22" t="s">
        <v>22</v>
      </c>
      <c r="H10" s="33">
        <v>92</v>
      </c>
      <c r="I10" s="22">
        <f t="shared" si="1"/>
        <v>8</v>
      </c>
    </row>
    <row r="11" spans="1:9" x14ac:dyDescent="0.2">
      <c r="A11" t="s">
        <v>15</v>
      </c>
      <c r="B11">
        <f t="shared" si="0"/>
        <v>10</v>
      </c>
      <c r="D11" s="2" t="s">
        <v>23</v>
      </c>
      <c r="E11" s="3">
        <v>44</v>
      </c>
      <c r="G11" s="22" t="s">
        <v>21</v>
      </c>
      <c r="H11" s="33">
        <v>98</v>
      </c>
      <c r="I11" s="22">
        <f t="shared" si="1"/>
        <v>9</v>
      </c>
    </row>
    <row r="12" spans="1:9" x14ac:dyDescent="0.2">
      <c r="A12" t="s">
        <v>12</v>
      </c>
      <c r="B12">
        <f t="shared" si="0"/>
        <v>11</v>
      </c>
      <c r="D12" s="2" t="s">
        <v>27</v>
      </c>
      <c r="E12" s="3">
        <v>90</v>
      </c>
      <c r="G12" s="22" t="s">
        <v>15</v>
      </c>
      <c r="H12" s="33">
        <v>115</v>
      </c>
      <c r="I12" s="22">
        <f t="shared" si="1"/>
        <v>10</v>
      </c>
    </row>
    <row r="13" spans="1:9" x14ac:dyDescent="0.2">
      <c r="A13" t="s">
        <v>18</v>
      </c>
      <c r="B13">
        <f t="shared" si="0"/>
        <v>12</v>
      </c>
      <c r="D13" s="2" t="s">
        <v>28</v>
      </c>
      <c r="E13" s="3">
        <v>47</v>
      </c>
      <c r="G13" s="22" t="s">
        <v>18</v>
      </c>
      <c r="H13" s="33">
        <v>129</v>
      </c>
      <c r="I13" s="22">
        <f t="shared" si="1"/>
        <v>11</v>
      </c>
    </row>
    <row r="14" spans="1:9" ht="16" thickBot="1" x14ac:dyDescent="0.25">
      <c r="A14" t="s">
        <v>24</v>
      </c>
      <c r="B14">
        <v>1</v>
      </c>
      <c r="D14" s="2" t="s">
        <v>25</v>
      </c>
      <c r="E14" s="3">
        <v>19</v>
      </c>
      <c r="G14" s="23" t="s">
        <v>12</v>
      </c>
      <c r="H14" s="34">
        <v>131</v>
      </c>
      <c r="I14" s="23">
        <f t="shared" si="1"/>
        <v>12</v>
      </c>
    </row>
    <row r="15" spans="1:9" x14ac:dyDescent="0.2">
      <c r="A15" t="s">
        <v>25</v>
      </c>
      <c r="B15">
        <f>B14+1</f>
        <v>2</v>
      </c>
      <c r="D15" s="2" t="s">
        <v>44</v>
      </c>
      <c r="E15" s="3">
        <v>936</v>
      </c>
    </row>
    <row r="16" spans="1:9" x14ac:dyDescent="0.2">
      <c r="A16" t="s">
        <v>28</v>
      </c>
      <c r="B16">
        <f t="shared" ref="B16:B25" si="2">B15+1</f>
        <v>3</v>
      </c>
    </row>
    <row r="17" spans="1:2" x14ac:dyDescent="0.2">
      <c r="A17" t="s">
        <v>23</v>
      </c>
      <c r="B17">
        <f t="shared" si="2"/>
        <v>4</v>
      </c>
    </row>
    <row r="18" spans="1:2" x14ac:dyDescent="0.2">
      <c r="A18" t="s">
        <v>20</v>
      </c>
      <c r="B18">
        <f t="shared" si="2"/>
        <v>5</v>
      </c>
    </row>
    <row r="19" spans="1:2" x14ac:dyDescent="0.2">
      <c r="A19" t="s">
        <v>26</v>
      </c>
      <c r="B19">
        <f t="shared" si="2"/>
        <v>6</v>
      </c>
    </row>
    <row r="20" spans="1:2" x14ac:dyDescent="0.2">
      <c r="A20" t="s">
        <v>22</v>
      </c>
      <c r="B20">
        <f t="shared" si="2"/>
        <v>7</v>
      </c>
    </row>
    <row r="21" spans="1:2" x14ac:dyDescent="0.2">
      <c r="A21" t="s">
        <v>21</v>
      </c>
      <c r="B21">
        <f t="shared" si="2"/>
        <v>8</v>
      </c>
    </row>
    <row r="22" spans="1:2" x14ac:dyDescent="0.2">
      <c r="A22" t="s">
        <v>15</v>
      </c>
      <c r="B22">
        <f t="shared" si="2"/>
        <v>9</v>
      </c>
    </row>
    <row r="23" spans="1:2" x14ac:dyDescent="0.2">
      <c r="A23" t="s">
        <v>27</v>
      </c>
      <c r="B23">
        <f t="shared" si="2"/>
        <v>10</v>
      </c>
    </row>
    <row r="24" spans="1:2" x14ac:dyDescent="0.2">
      <c r="A24" t="s">
        <v>18</v>
      </c>
      <c r="B24">
        <f t="shared" si="2"/>
        <v>11</v>
      </c>
    </row>
    <row r="25" spans="1:2" x14ac:dyDescent="0.2">
      <c r="A25" t="s">
        <v>12</v>
      </c>
      <c r="B25">
        <f t="shared" si="2"/>
        <v>12</v>
      </c>
    </row>
    <row r="26" spans="1:2" x14ac:dyDescent="0.2">
      <c r="A26" t="s">
        <v>24</v>
      </c>
      <c r="B26">
        <v>1</v>
      </c>
    </row>
    <row r="27" spans="1:2" x14ac:dyDescent="0.2">
      <c r="A27" t="s">
        <v>25</v>
      </c>
      <c r="B27">
        <f>B26+1</f>
        <v>2</v>
      </c>
    </row>
    <row r="28" spans="1:2" x14ac:dyDescent="0.2">
      <c r="A28" t="s">
        <v>28</v>
      </c>
      <c r="B28">
        <f t="shared" ref="B28:B37" si="3">B27+1</f>
        <v>3</v>
      </c>
    </row>
    <row r="29" spans="1:2" x14ac:dyDescent="0.2">
      <c r="A29" t="s">
        <v>23</v>
      </c>
      <c r="B29">
        <f t="shared" si="3"/>
        <v>4</v>
      </c>
    </row>
    <row r="30" spans="1:2" x14ac:dyDescent="0.2">
      <c r="A30" t="s">
        <v>20</v>
      </c>
      <c r="B30">
        <f t="shared" si="3"/>
        <v>5</v>
      </c>
    </row>
    <row r="31" spans="1:2" x14ac:dyDescent="0.2">
      <c r="A31" t="s">
        <v>26</v>
      </c>
      <c r="B31">
        <f t="shared" si="3"/>
        <v>6</v>
      </c>
    </row>
    <row r="32" spans="1:2" x14ac:dyDescent="0.2">
      <c r="A32" t="s">
        <v>27</v>
      </c>
      <c r="B32">
        <f t="shared" si="3"/>
        <v>7</v>
      </c>
    </row>
    <row r="33" spans="1:2" x14ac:dyDescent="0.2">
      <c r="A33" t="s">
        <v>21</v>
      </c>
      <c r="B33">
        <f t="shared" si="3"/>
        <v>8</v>
      </c>
    </row>
    <row r="34" spans="1:2" x14ac:dyDescent="0.2">
      <c r="A34" t="s">
        <v>15</v>
      </c>
      <c r="B34">
        <f t="shared" si="3"/>
        <v>9</v>
      </c>
    </row>
    <row r="35" spans="1:2" x14ac:dyDescent="0.2">
      <c r="A35" t="s">
        <v>22</v>
      </c>
      <c r="B35">
        <f t="shared" si="3"/>
        <v>10</v>
      </c>
    </row>
    <row r="36" spans="1:2" x14ac:dyDescent="0.2">
      <c r="A36" t="s">
        <v>12</v>
      </c>
      <c r="B36">
        <f t="shared" si="3"/>
        <v>11</v>
      </c>
    </row>
    <row r="37" spans="1:2" x14ac:dyDescent="0.2">
      <c r="A37" t="s">
        <v>18</v>
      </c>
      <c r="B37">
        <f t="shared" si="3"/>
        <v>12</v>
      </c>
    </row>
    <row r="38" spans="1:2" x14ac:dyDescent="0.2">
      <c r="A38" t="s">
        <v>25</v>
      </c>
      <c r="B38">
        <v>1</v>
      </c>
    </row>
    <row r="39" spans="1:2" x14ac:dyDescent="0.2">
      <c r="A39" t="s">
        <v>24</v>
      </c>
      <c r="B39">
        <f>B38+1</f>
        <v>2</v>
      </c>
    </row>
    <row r="40" spans="1:2" x14ac:dyDescent="0.2">
      <c r="A40" t="s">
        <v>23</v>
      </c>
      <c r="B40">
        <f t="shared" ref="B40:B49" si="4">B39+1</f>
        <v>3</v>
      </c>
    </row>
    <row r="41" spans="1:2" x14ac:dyDescent="0.2">
      <c r="A41" t="s">
        <v>28</v>
      </c>
      <c r="B41">
        <f t="shared" si="4"/>
        <v>4</v>
      </c>
    </row>
    <row r="42" spans="1:2" x14ac:dyDescent="0.2">
      <c r="A42" t="s">
        <v>20</v>
      </c>
      <c r="B42">
        <f t="shared" si="4"/>
        <v>5</v>
      </c>
    </row>
    <row r="43" spans="1:2" x14ac:dyDescent="0.2">
      <c r="A43" t="s">
        <v>27</v>
      </c>
      <c r="B43">
        <f t="shared" si="4"/>
        <v>6</v>
      </c>
    </row>
    <row r="44" spans="1:2" x14ac:dyDescent="0.2">
      <c r="A44" t="s">
        <v>12</v>
      </c>
      <c r="B44">
        <f t="shared" si="4"/>
        <v>7</v>
      </c>
    </row>
    <row r="45" spans="1:2" x14ac:dyDescent="0.2">
      <c r="A45" t="s">
        <v>22</v>
      </c>
      <c r="B45">
        <f t="shared" si="4"/>
        <v>8</v>
      </c>
    </row>
    <row r="46" spans="1:2" x14ac:dyDescent="0.2">
      <c r="A46" t="s">
        <v>21</v>
      </c>
      <c r="B46">
        <f t="shared" si="4"/>
        <v>9</v>
      </c>
    </row>
    <row r="47" spans="1:2" x14ac:dyDescent="0.2">
      <c r="A47" t="s">
        <v>15</v>
      </c>
      <c r="B47">
        <f t="shared" si="4"/>
        <v>10</v>
      </c>
    </row>
    <row r="48" spans="1:2" x14ac:dyDescent="0.2">
      <c r="A48" t="s">
        <v>26</v>
      </c>
      <c r="B48">
        <f t="shared" si="4"/>
        <v>11</v>
      </c>
    </row>
    <row r="49" spans="1:2" x14ac:dyDescent="0.2">
      <c r="A49" t="s">
        <v>18</v>
      </c>
      <c r="B49">
        <f t="shared" si="4"/>
        <v>12</v>
      </c>
    </row>
    <row r="50" spans="1:2" x14ac:dyDescent="0.2">
      <c r="A50" t="s">
        <v>24</v>
      </c>
      <c r="B50">
        <v>1</v>
      </c>
    </row>
    <row r="51" spans="1:2" x14ac:dyDescent="0.2">
      <c r="A51" t="s">
        <v>25</v>
      </c>
      <c r="B51">
        <f>B50+1</f>
        <v>2</v>
      </c>
    </row>
    <row r="52" spans="1:2" x14ac:dyDescent="0.2">
      <c r="A52" t="s">
        <v>28</v>
      </c>
      <c r="B52">
        <f t="shared" ref="B52:B61" si="5">B51+1</f>
        <v>3</v>
      </c>
    </row>
    <row r="53" spans="1:2" x14ac:dyDescent="0.2">
      <c r="A53" t="s">
        <v>23</v>
      </c>
      <c r="B53">
        <f t="shared" si="5"/>
        <v>4</v>
      </c>
    </row>
    <row r="54" spans="1:2" x14ac:dyDescent="0.2">
      <c r="A54" t="s">
        <v>26</v>
      </c>
      <c r="B54">
        <f t="shared" si="5"/>
        <v>5</v>
      </c>
    </row>
    <row r="55" spans="1:2" x14ac:dyDescent="0.2">
      <c r="A55" t="s">
        <v>20</v>
      </c>
      <c r="B55">
        <f t="shared" si="5"/>
        <v>6</v>
      </c>
    </row>
    <row r="56" spans="1:2" x14ac:dyDescent="0.2">
      <c r="A56" t="s">
        <v>27</v>
      </c>
      <c r="B56">
        <f t="shared" si="5"/>
        <v>7</v>
      </c>
    </row>
    <row r="57" spans="1:2" x14ac:dyDescent="0.2">
      <c r="A57" t="s">
        <v>21</v>
      </c>
      <c r="B57">
        <f t="shared" si="5"/>
        <v>8</v>
      </c>
    </row>
    <row r="58" spans="1:2" x14ac:dyDescent="0.2">
      <c r="A58" t="s">
        <v>22</v>
      </c>
      <c r="B58">
        <f t="shared" si="5"/>
        <v>9</v>
      </c>
    </row>
    <row r="59" spans="1:2" x14ac:dyDescent="0.2">
      <c r="A59" t="s">
        <v>18</v>
      </c>
      <c r="B59">
        <f t="shared" si="5"/>
        <v>10</v>
      </c>
    </row>
    <row r="60" spans="1:2" x14ac:dyDescent="0.2">
      <c r="A60" t="s">
        <v>15</v>
      </c>
      <c r="B60">
        <f t="shared" si="5"/>
        <v>11</v>
      </c>
    </row>
    <row r="61" spans="1:2" x14ac:dyDescent="0.2">
      <c r="A61" t="s">
        <v>12</v>
      </c>
      <c r="B61">
        <f t="shared" si="5"/>
        <v>12</v>
      </c>
    </row>
    <row r="62" spans="1:2" x14ac:dyDescent="0.2">
      <c r="A62" t="s">
        <v>24</v>
      </c>
      <c r="B62">
        <v>1</v>
      </c>
    </row>
    <row r="63" spans="1:2" x14ac:dyDescent="0.2">
      <c r="A63" t="s">
        <v>25</v>
      </c>
      <c r="B63">
        <f>B62+1</f>
        <v>2</v>
      </c>
    </row>
    <row r="64" spans="1:2" x14ac:dyDescent="0.2">
      <c r="A64" t="s">
        <v>28</v>
      </c>
      <c r="B64">
        <f t="shared" ref="B64:B73" si="6">B63+1</f>
        <v>3</v>
      </c>
    </row>
    <row r="65" spans="1:2" x14ac:dyDescent="0.2">
      <c r="A65" t="s">
        <v>20</v>
      </c>
      <c r="B65">
        <f t="shared" si="6"/>
        <v>4</v>
      </c>
    </row>
    <row r="66" spans="1:2" x14ac:dyDescent="0.2">
      <c r="A66" t="s">
        <v>23</v>
      </c>
      <c r="B66">
        <f t="shared" si="6"/>
        <v>5</v>
      </c>
    </row>
    <row r="67" spans="1:2" x14ac:dyDescent="0.2">
      <c r="A67" t="s">
        <v>26</v>
      </c>
      <c r="B67">
        <f t="shared" si="6"/>
        <v>6</v>
      </c>
    </row>
    <row r="68" spans="1:2" x14ac:dyDescent="0.2">
      <c r="A68" t="s">
        <v>27</v>
      </c>
      <c r="B68">
        <f t="shared" si="6"/>
        <v>7</v>
      </c>
    </row>
    <row r="69" spans="1:2" x14ac:dyDescent="0.2">
      <c r="A69" t="s">
        <v>21</v>
      </c>
      <c r="B69">
        <f t="shared" si="6"/>
        <v>8</v>
      </c>
    </row>
    <row r="70" spans="1:2" x14ac:dyDescent="0.2">
      <c r="A70" t="s">
        <v>15</v>
      </c>
      <c r="B70">
        <f t="shared" si="6"/>
        <v>9</v>
      </c>
    </row>
    <row r="71" spans="1:2" x14ac:dyDescent="0.2">
      <c r="A71" t="s">
        <v>22</v>
      </c>
      <c r="B71">
        <f t="shared" si="6"/>
        <v>10</v>
      </c>
    </row>
    <row r="72" spans="1:2" x14ac:dyDescent="0.2">
      <c r="A72" t="s">
        <v>12</v>
      </c>
      <c r="B72">
        <f t="shared" si="6"/>
        <v>11</v>
      </c>
    </row>
    <row r="73" spans="1:2" x14ac:dyDescent="0.2">
      <c r="A73" t="s">
        <v>18</v>
      </c>
      <c r="B73">
        <f t="shared" si="6"/>
        <v>12</v>
      </c>
    </row>
    <row r="74" spans="1:2" x14ac:dyDescent="0.2">
      <c r="A74" t="s">
        <v>24</v>
      </c>
      <c r="B74">
        <v>1</v>
      </c>
    </row>
    <row r="75" spans="1:2" x14ac:dyDescent="0.2">
      <c r="A75" t="s">
        <v>25</v>
      </c>
      <c r="B75">
        <f>B74+1</f>
        <v>2</v>
      </c>
    </row>
    <row r="76" spans="1:2" x14ac:dyDescent="0.2">
      <c r="A76" t="s">
        <v>28</v>
      </c>
      <c r="B76">
        <f t="shared" ref="B76:B85" si="7">B75+1</f>
        <v>3</v>
      </c>
    </row>
    <row r="77" spans="1:2" x14ac:dyDescent="0.2">
      <c r="A77" t="s">
        <v>23</v>
      </c>
      <c r="B77">
        <f t="shared" si="7"/>
        <v>4</v>
      </c>
    </row>
    <row r="78" spans="1:2" x14ac:dyDescent="0.2">
      <c r="A78" t="s">
        <v>26</v>
      </c>
      <c r="B78">
        <f t="shared" si="7"/>
        <v>5</v>
      </c>
    </row>
    <row r="79" spans="1:2" x14ac:dyDescent="0.2">
      <c r="A79" t="s">
        <v>20</v>
      </c>
      <c r="B79">
        <f t="shared" si="7"/>
        <v>6</v>
      </c>
    </row>
    <row r="80" spans="1:2" x14ac:dyDescent="0.2">
      <c r="A80" t="s">
        <v>22</v>
      </c>
      <c r="B80">
        <f t="shared" si="7"/>
        <v>7</v>
      </c>
    </row>
    <row r="81" spans="1:2" x14ac:dyDescent="0.2">
      <c r="A81" t="s">
        <v>27</v>
      </c>
      <c r="B81">
        <f t="shared" si="7"/>
        <v>8</v>
      </c>
    </row>
    <row r="82" spans="1:2" x14ac:dyDescent="0.2">
      <c r="A82" t="s">
        <v>21</v>
      </c>
      <c r="B82">
        <f t="shared" si="7"/>
        <v>9</v>
      </c>
    </row>
    <row r="83" spans="1:2" x14ac:dyDescent="0.2">
      <c r="A83" t="s">
        <v>15</v>
      </c>
      <c r="B83">
        <f t="shared" si="7"/>
        <v>10</v>
      </c>
    </row>
    <row r="84" spans="1:2" x14ac:dyDescent="0.2">
      <c r="A84" t="s">
        <v>18</v>
      </c>
      <c r="B84">
        <f t="shared" si="7"/>
        <v>11</v>
      </c>
    </row>
    <row r="85" spans="1:2" x14ac:dyDescent="0.2">
      <c r="A85" t="s">
        <v>12</v>
      </c>
      <c r="B85">
        <f t="shared" si="7"/>
        <v>12</v>
      </c>
    </row>
    <row r="86" spans="1:2" x14ac:dyDescent="0.2">
      <c r="A86" t="s">
        <v>25</v>
      </c>
      <c r="B86">
        <v>1</v>
      </c>
    </row>
    <row r="87" spans="1:2" x14ac:dyDescent="0.2">
      <c r="A87" t="s">
        <v>24</v>
      </c>
      <c r="B87">
        <f>B86+1</f>
        <v>2</v>
      </c>
    </row>
    <row r="88" spans="1:2" x14ac:dyDescent="0.2">
      <c r="A88" t="s">
        <v>28</v>
      </c>
      <c r="B88">
        <f t="shared" ref="B88:B97" si="8">B87+1</f>
        <v>3</v>
      </c>
    </row>
    <row r="89" spans="1:2" x14ac:dyDescent="0.2">
      <c r="A89" t="s">
        <v>23</v>
      </c>
      <c r="B89">
        <f t="shared" si="8"/>
        <v>4</v>
      </c>
    </row>
    <row r="90" spans="1:2" x14ac:dyDescent="0.2">
      <c r="A90" t="s">
        <v>22</v>
      </c>
      <c r="B90">
        <f t="shared" si="8"/>
        <v>5</v>
      </c>
    </row>
    <row r="91" spans="1:2" x14ac:dyDescent="0.2">
      <c r="A91" t="s">
        <v>20</v>
      </c>
      <c r="B91">
        <f t="shared" si="8"/>
        <v>6</v>
      </c>
    </row>
    <row r="92" spans="1:2" x14ac:dyDescent="0.2">
      <c r="A92" t="s">
        <v>26</v>
      </c>
      <c r="B92">
        <f t="shared" si="8"/>
        <v>7</v>
      </c>
    </row>
    <row r="93" spans="1:2" x14ac:dyDescent="0.2">
      <c r="A93" t="s">
        <v>27</v>
      </c>
      <c r="B93">
        <f t="shared" si="8"/>
        <v>8</v>
      </c>
    </row>
    <row r="94" spans="1:2" x14ac:dyDescent="0.2">
      <c r="A94" t="s">
        <v>15</v>
      </c>
      <c r="B94">
        <f t="shared" si="8"/>
        <v>9</v>
      </c>
    </row>
    <row r="95" spans="1:2" x14ac:dyDescent="0.2">
      <c r="A95" t="s">
        <v>18</v>
      </c>
      <c r="B95">
        <f t="shared" si="8"/>
        <v>10</v>
      </c>
    </row>
    <row r="96" spans="1:2" x14ac:dyDescent="0.2">
      <c r="A96" t="s">
        <v>21</v>
      </c>
      <c r="B96">
        <f t="shared" si="8"/>
        <v>11</v>
      </c>
    </row>
    <row r="97" spans="1:2" x14ac:dyDescent="0.2">
      <c r="A97" t="s">
        <v>12</v>
      </c>
      <c r="B97">
        <f t="shared" si="8"/>
        <v>12</v>
      </c>
    </row>
    <row r="98" spans="1:2" x14ac:dyDescent="0.2">
      <c r="A98" t="s">
        <v>24</v>
      </c>
      <c r="B98">
        <v>1</v>
      </c>
    </row>
    <row r="99" spans="1:2" x14ac:dyDescent="0.2">
      <c r="A99" t="s">
        <v>25</v>
      </c>
      <c r="B99">
        <f>B98+1</f>
        <v>2</v>
      </c>
    </row>
    <row r="100" spans="1:2" x14ac:dyDescent="0.2">
      <c r="A100" t="s">
        <v>23</v>
      </c>
      <c r="B100">
        <f t="shared" ref="B100:B109" si="9">B99+1</f>
        <v>3</v>
      </c>
    </row>
    <row r="101" spans="1:2" x14ac:dyDescent="0.2">
      <c r="A101" t="s">
        <v>26</v>
      </c>
      <c r="B101">
        <f t="shared" si="9"/>
        <v>4</v>
      </c>
    </row>
    <row r="102" spans="1:2" x14ac:dyDescent="0.2">
      <c r="A102" t="s">
        <v>20</v>
      </c>
      <c r="B102">
        <f t="shared" si="9"/>
        <v>5</v>
      </c>
    </row>
    <row r="103" spans="1:2" x14ac:dyDescent="0.2">
      <c r="A103" t="s">
        <v>27</v>
      </c>
      <c r="B103">
        <f t="shared" si="9"/>
        <v>6</v>
      </c>
    </row>
    <row r="104" spans="1:2" x14ac:dyDescent="0.2">
      <c r="A104" t="s">
        <v>21</v>
      </c>
      <c r="B104">
        <f t="shared" si="9"/>
        <v>7</v>
      </c>
    </row>
    <row r="105" spans="1:2" x14ac:dyDescent="0.2">
      <c r="A105" t="s">
        <v>15</v>
      </c>
      <c r="B105">
        <f t="shared" si="9"/>
        <v>8</v>
      </c>
    </row>
    <row r="106" spans="1:2" x14ac:dyDescent="0.2">
      <c r="A106" t="s">
        <v>22</v>
      </c>
      <c r="B106">
        <f t="shared" si="9"/>
        <v>9</v>
      </c>
    </row>
    <row r="107" spans="1:2" x14ac:dyDescent="0.2">
      <c r="A107" t="s">
        <v>18</v>
      </c>
      <c r="B107">
        <f t="shared" si="9"/>
        <v>10</v>
      </c>
    </row>
    <row r="108" spans="1:2" x14ac:dyDescent="0.2">
      <c r="A108" t="s">
        <v>12</v>
      </c>
      <c r="B108">
        <f t="shared" si="9"/>
        <v>11</v>
      </c>
    </row>
    <row r="109" spans="1:2" x14ac:dyDescent="0.2">
      <c r="A109" t="s">
        <v>28</v>
      </c>
      <c r="B109">
        <f t="shared" si="9"/>
        <v>12</v>
      </c>
    </row>
    <row r="110" spans="1:2" x14ac:dyDescent="0.2">
      <c r="A110" t="s">
        <v>25</v>
      </c>
      <c r="B110">
        <v>1</v>
      </c>
    </row>
    <row r="111" spans="1:2" x14ac:dyDescent="0.2">
      <c r="A111" t="s">
        <v>24</v>
      </c>
      <c r="B111">
        <f>B110+1</f>
        <v>2</v>
      </c>
    </row>
    <row r="112" spans="1:2" x14ac:dyDescent="0.2">
      <c r="A112" t="s">
        <v>23</v>
      </c>
      <c r="B112">
        <f t="shared" ref="B112:B121" si="10">B111+1</f>
        <v>3</v>
      </c>
    </row>
    <row r="113" spans="1:2" x14ac:dyDescent="0.2">
      <c r="A113" t="s">
        <v>28</v>
      </c>
      <c r="B113">
        <f t="shared" si="10"/>
        <v>4</v>
      </c>
    </row>
    <row r="114" spans="1:2" x14ac:dyDescent="0.2">
      <c r="A114" t="s">
        <v>20</v>
      </c>
      <c r="B114">
        <f t="shared" si="10"/>
        <v>5</v>
      </c>
    </row>
    <row r="115" spans="1:2" x14ac:dyDescent="0.2">
      <c r="A115" t="s">
        <v>26</v>
      </c>
      <c r="B115">
        <f t="shared" si="10"/>
        <v>6</v>
      </c>
    </row>
    <row r="116" spans="1:2" x14ac:dyDescent="0.2">
      <c r="A116" t="s">
        <v>22</v>
      </c>
      <c r="B116">
        <f t="shared" si="10"/>
        <v>7</v>
      </c>
    </row>
    <row r="117" spans="1:2" x14ac:dyDescent="0.2">
      <c r="A117" t="s">
        <v>21</v>
      </c>
      <c r="B117">
        <f t="shared" si="10"/>
        <v>8</v>
      </c>
    </row>
    <row r="118" spans="1:2" x14ac:dyDescent="0.2">
      <c r="A118" t="s">
        <v>27</v>
      </c>
      <c r="B118">
        <f t="shared" si="10"/>
        <v>9</v>
      </c>
    </row>
    <row r="119" spans="1:2" x14ac:dyDescent="0.2">
      <c r="A119" t="s">
        <v>15</v>
      </c>
      <c r="B119">
        <f t="shared" si="10"/>
        <v>10</v>
      </c>
    </row>
    <row r="120" spans="1:2" x14ac:dyDescent="0.2">
      <c r="A120" t="s">
        <v>18</v>
      </c>
      <c r="B120">
        <f t="shared" si="10"/>
        <v>11</v>
      </c>
    </row>
    <row r="121" spans="1:2" x14ac:dyDescent="0.2">
      <c r="A121" t="s">
        <v>12</v>
      </c>
      <c r="B121">
        <f t="shared" si="10"/>
        <v>12</v>
      </c>
    </row>
    <row r="122" spans="1:2" x14ac:dyDescent="0.2">
      <c r="A122" t="s">
        <v>24</v>
      </c>
      <c r="B122">
        <v>1</v>
      </c>
    </row>
    <row r="123" spans="1:2" x14ac:dyDescent="0.2">
      <c r="A123" t="s">
        <v>25</v>
      </c>
      <c r="B123">
        <f>B122+1</f>
        <v>2</v>
      </c>
    </row>
    <row r="124" spans="1:2" x14ac:dyDescent="0.2">
      <c r="A124" t="s">
        <v>28</v>
      </c>
      <c r="B124">
        <f t="shared" ref="B124:B133" si="11">B123+1</f>
        <v>3</v>
      </c>
    </row>
    <row r="125" spans="1:2" x14ac:dyDescent="0.2">
      <c r="A125" t="s">
        <v>23</v>
      </c>
      <c r="B125">
        <f t="shared" si="11"/>
        <v>4</v>
      </c>
    </row>
    <row r="126" spans="1:2" x14ac:dyDescent="0.2">
      <c r="A126" t="s">
        <v>22</v>
      </c>
      <c r="B126">
        <f t="shared" si="11"/>
        <v>5</v>
      </c>
    </row>
    <row r="127" spans="1:2" x14ac:dyDescent="0.2">
      <c r="A127" t="s">
        <v>21</v>
      </c>
      <c r="B127">
        <f t="shared" si="11"/>
        <v>6</v>
      </c>
    </row>
    <row r="128" spans="1:2" x14ac:dyDescent="0.2">
      <c r="A128" t="s">
        <v>27</v>
      </c>
      <c r="B128">
        <f t="shared" si="11"/>
        <v>7</v>
      </c>
    </row>
    <row r="129" spans="1:2" x14ac:dyDescent="0.2">
      <c r="A129" t="s">
        <v>26</v>
      </c>
      <c r="B129">
        <f t="shared" si="11"/>
        <v>8</v>
      </c>
    </row>
    <row r="130" spans="1:2" x14ac:dyDescent="0.2">
      <c r="A130" t="s">
        <v>18</v>
      </c>
      <c r="B130">
        <f t="shared" si="11"/>
        <v>9</v>
      </c>
    </row>
    <row r="131" spans="1:2" x14ac:dyDescent="0.2">
      <c r="A131" t="s">
        <v>12</v>
      </c>
      <c r="B131">
        <f t="shared" si="11"/>
        <v>10</v>
      </c>
    </row>
    <row r="132" spans="1:2" x14ac:dyDescent="0.2">
      <c r="A132" t="s">
        <v>20</v>
      </c>
      <c r="B132">
        <f t="shared" si="11"/>
        <v>11</v>
      </c>
    </row>
    <row r="133" spans="1:2" x14ac:dyDescent="0.2">
      <c r="A133" t="s">
        <v>15</v>
      </c>
      <c r="B133">
        <f t="shared" si="11"/>
        <v>12</v>
      </c>
    </row>
    <row r="134" spans="1:2" x14ac:dyDescent="0.2">
      <c r="A134" t="s">
        <v>25</v>
      </c>
      <c r="B134">
        <v>1</v>
      </c>
    </row>
    <row r="135" spans="1:2" x14ac:dyDescent="0.2">
      <c r="A135" t="s">
        <v>24</v>
      </c>
      <c r="B135">
        <f>B134+1</f>
        <v>2</v>
      </c>
    </row>
    <row r="136" spans="1:2" x14ac:dyDescent="0.2">
      <c r="A136" t="s">
        <v>23</v>
      </c>
      <c r="B136">
        <f t="shared" ref="B136:B145" si="12">B135+1</f>
        <v>3</v>
      </c>
    </row>
    <row r="137" spans="1:2" x14ac:dyDescent="0.2">
      <c r="A137" t="s">
        <v>28</v>
      </c>
      <c r="B137">
        <f t="shared" si="12"/>
        <v>4</v>
      </c>
    </row>
    <row r="138" spans="1:2" x14ac:dyDescent="0.2">
      <c r="A138" t="s">
        <v>20</v>
      </c>
      <c r="B138">
        <f t="shared" si="12"/>
        <v>5</v>
      </c>
    </row>
    <row r="139" spans="1:2" x14ac:dyDescent="0.2">
      <c r="A139" t="s">
        <v>22</v>
      </c>
      <c r="B139">
        <f t="shared" si="12"/>
        <v>6</v>
      </c>
    </row>
    <row r="140" spans="1:2" x14ac:dyDescent="0.2">
      <c r="A140" t="s">
        <v>27</v>
      </c>
      <c r="B140">
        <f t="shared" si="12"/>
        <v>7</v>
      </c>
    </row>
    <row r="141" spans="1:2" x14ac:dyDescent="0.2">
      <c r="A141" t="s">
        <v>15</v>
      </c>
      <c r="B141">
        <f t="shared" si="12"/>
        <v>8</v>
      </c>
    </row>
    <row r="142" spans="1:2" x14ac:dyDescent="0.2">
      <c r="A142" t="s">
        <v>18</v>
      </c>
      <c r="B142">
        <f t="shared" si="12"/>
        <v>9</v>
      </c>
    </row>
    <row r="143" spans="1:2" x14ac:dyDescent="0.2">
      <c r="A143" t="s">
        <v>12</v>
      </c>
      <c r="B143">
        <f t="shared" si="12"/>
        <v>10</v>
      </c>
    </row>
    <row r="144" spans="1:2" x14ac:dyDescent="0.2">
      <c r="A144" t="s">
        <v>21</v>
      </c>
      <c r="B144">
        <f t="shared" si="12"/>
        <v>11</v>
      </c>
    </row>
    <row r="145" spans="1:2" x14ac:dyDescent="0.2">
      <c r="A145" t="s">
        <v>26</v>
      </c>
      <c r="B145">
        <f t="shared" si="12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4E2C-64D9-E54F-8BD2-318BFBD6D38F}">
  <dimension ref="A1:O28"/>
  <sheetViews>
    <sheetView topLeftCell="A2" workbookViewId="0">
      <selection activeCell="K16" sqref="K16:O17"/>
    </sheetView>
  </sheetViews>
  <sheetFormatPr baseColWidth="10" defaultColWidth="8.83203125" defaultRowHeight="15" x14ac:dyDescent="0.2"/>
  <cols>
    <col min="1" max="1" width="2.1640625" customWidth="1"/>
    <col min="3" max="3" width="11" customWidth="1"/>
    <col min="11" max="11" width="10" bestFit="1" customWidth="1"/>
    <col min="12" max="15" width="15.1640625" customWidth="1"/>
  </cols>
  <sheetData>
    <row r="1" spans="1:15" x14ac:dyDescent="0.2">
      <c r="A1" s="4" t="s">
        <v>64</v>
      </c>
    </row>
    <row r="3" spans="1:15" x14ac:dyDescent="0.2">
      <c r="B3" t="s">
        <v>52</v>
      </c>
      <c r="C3" t="e">
        <f ca="1">_xll.BQL($B3,"STD(DIFF(LN(dropna(PX_LAST(dates=range(2014-01-01,2019-12-31))))))*(SQRT(260))")</f>
        <v>#NAME?</v>
      </c>
      <c r="D3" t="e">
        <f ca="1">_xll.BQL($B3,"STD(DIFF(LN(dropna(PX_LAST(dates=range(2014-01-01,2018-12-31))))))*(SQRT(260))")</f>
        <v>#NAME?</v>
      </c>
      <c r="E3" t="e">
        <f ca="1">_xll.BQL($B3,"STD(DIFF(LN(dropna(PX_LAST(dates=range(2019-01-01,2019-12-31))))))*(SQRT(260))")</f>
        <v>#NAME?</v>
      </c>
    </row>
    <row r="4" spans="1:15" x14ac:dyDescent="0.2">
      <c r="B4" t="s">
        <v>54</v>
      </c>
      <c r="C4" t="e">
        <f ca="1">_xll.BQL($B4,"STD(DIFF(LN(dropna(PX_LAST(dates=range(2014-01-01,2019-12-31))))))*(SQRT(260))")</f>
        <v>#NAME?</v>
      </c>
      <c r="D4" t="e">
        <f ca="1">_xll.BQL($B4,"STD(DIFF(LN(dropna(PX_LAST(dates=range(2014-01-01,2018-12-31))))))*(SQRT(260))")</f>
        <v>#NAME?</v>
      </c>
      <c r="E4" t="e">
        <f ca="1">_xll.BQL($B4,"STD(DIFF(LN(dropna(PX_LAST(dates=range(2019-01-01,2019-12-31))))))*(SQRT(260))")</f>
        <v>#NAME?</v>
      </c>
    </row>
    <row r="5" spans="1:15" x14ac:dyDescent="0.2">
      <c r="B5" t="s">
        <v>56</v>
      </c>
      <c r="C5" t="e">
        <f ca="1">_xll.BQL($B5,"STD(DIFF(LN(dropna(PX_LAST(dates=range(2014-01-01,2019-12-31))))))*(SQRT(260))")</f>
        <v>#NAME?</v>
      </c>
      <c r="D5" t="e">
        <f ca="1">_xll.BQL($B5,"STD(DIFF(LN(dropna(PX_LAST(dates=range(2014-01-01,2018-12-31))))))*(SQRT(260))")</f>
        <v>#NAME?</v>
      </c>
      <c r="E5" t="e">
        <f ca="1">_xll.BQL($B5,"STD(DIFF(LN(dropna(PX_LAST(dates=range(2019-01-01,2019-12-31))))))*(SQRT(260))")</f>
        <v>#NAME?</v>
      </c>
    </row>
    <row r="6" spans="1:15" x14ac:dyDescent="0.2">
      <c r="B6" t="s">
        <v>58</v>
      </c>
      <c r="C6" t="e">
        <f ca="1">_xll.BQL($B6,"STD(DIFF(LN(dropna(PX_LAST(dates=range(2014-01-01,2019-12-31))))))*(SQRT(260))")</f>
        <v>#NAME?</v>
      </c>
      <c r="D6" t="e">
        <f ca="1">_xll.BQL($B6,"STD(DIFF(LN(dropna(PX_LAST(dates=range(2014-01-01,2018-12-31))))))*(SQRT(260))")</f>
        <v>#NAME?</v>
      </c>
      <c r="E6" t="e">
        <f ca="1">_xll.BQL($B6,"STD(DIFF(LN(dropna(PX_LAST(dates=range(2019-01-01,2019-12-31))))))*(SQRT(260))")</f>
        <v>#NAME?</v>
      </c>
    </row>
    <row r="7" spans="1:15" x14ac:dyDescent="0.2">
      <c r="B7" t="s">
        <v>60</v>
      </c>
      <c r="C7" t="e">
        <f ca="1">_xll.BQL($B7,"STD(DIFF(LN(dropna(PX_LAST(dates=range(2014-01-01,2019-12-31))))))*(SQRT(260))")</f>
        <v>#NAME?</v>
      </c>
      <c r="D7" t="e">
        <f ca="1">_xll.BQL($B7,"STD(DIFF(LN(dropna(PX_LAST(dates=range(2014-01-01,2018-12-31))))))*(SQRT(260))")</f>
        <v>#NAME?</v>
      </c>
      <c r="E7" t="e">
        <f ca="1">_xll.BQL($B7,"STD(DIFF(LN(dropna(PX_LAST(dates=range(2019-01-01,2019-12-31))))))*(SQRT(260))")</f>
        <v>#NAME?</v>
      </c>
    </row>
    <row r="8" spans="1:15" x14ac:dyDescent="0.2">
      <c r="B8" t="s">
        <v>62</v>
      </c>
      <c r="C8" t="e">
        <f ca="1">_xll.BQL($B8,"STD(DIFF(LN(dropna(PX_LAST(dates=range(2014-01-01,2019-12-31))))))*(SQRT(260))")</f>
        <v>#NAME?</v>
      </c>
      <c r="D8" t="e">
        <f ca="1">_xll.BQL($B8,"STD(DIFF(LN(dropna(PX_LAST(dates=range(2014-01-01,2018-12-31))))))*(SQRT(260))")</f>
        <v>#NAME?</v>
      </c>
      <c r="E8" t="e">
        <f ca="1">_xll.BQL($B8,"STD(DIFF(LN(dropna(PX_LAST(dates=range(2019-01-01,2019-12-31))))))*(SQRT(260))")</f>
        <v>#NAME?</v>
      </c>
    </row>
    <row r="9" spans="1:15" x14ac:dyDescent="0.2">
      <c r="B9" t="s">
        <v>53</v>
      </c>
      <c r="C9" t="e">
        <f ca="1">_xll.BQL($B9,"STD(DIFF(LN(dropna(PX_LAST(dates=range(2014-01-01,2019-12-31))))))*(SQRT(260))")</f>
        <v>#NAME?</v>
      </c>
      <c r="D9" t="e">
        <f ca="1">_xll.BQL($B9,"STD(DIFF(LN(dropna(PX_LAST(dates=range(2014-01-01,2018-12-31))))))*(SQRT(260))")</f>
        <v>#NAME?</v>
      </c>
      <c r="E9" t="e">
        <f ca="1">_xll.BQL($B9,"STD(DIFF(LN(dropna(PX_LAST(dates=range(2019-01-01,2019-12-31))))))*(SQRT(260))")</f>
        <v>#NAME?</v>
      </c>
    </row>
    <row r="10" spans="1:15" x14ac:dyDescent="0.2">
      <c r="B10" t="s">
        <v>55</v>
      </c>
      <c r="C10" t="e">
        <f ca="1">_xll.BQL($B10,"STD(DIFF(LN(dropna(PX_LAST(dates=range(2014-01-01,2019-12-31))))))*(SQRT(260))")</f>
        <v>#NAME?</v>
      </c>
      <c r="D10" t="e">
        <f ca="1">_xll.BQL($B10,"STD(DIFF(LN(dropna(PX_LAST(dates=range(2014-01-01,2018-12-31))))))*(SQRT(260))")</f>
        <v>#NAME?</v>
      </c>
      <c r="E10" t="e">
        <f ca="1">_xll.BQL($B10,"STD(DIFF(LN(dropna(PX_LAST(dates=range(2019-01-01,2019-12-31))))))*(SQRT(260))")</f>
        <v>#NAME?</v>
      </c>
    </row>
    <row r="11" spans="1:15" x14ac:dyDescent="0.2">
      <c r="B11" t="s">
        <v>59</v>
      </c>
      <c r="C11" t="e">
        <f ca="1">_xll.BQL($B11,"STD(DIFF(LN(dropna(PX_LAST(dates=range(2014-01-01,2019-12-31))))))*(SQRT(260))")</f>
        <v>#NAME?</v>
      </c>
      <c r="D11" t="e">
        <f ca="1">_xll.BQL($B11,"STD(DIFF(LN(dropna(PX_LAST(dates=range(2014-01-01,2018-12-31))))))*(SQRT(260))")</f>
        <v>#NAME?</v>
      </c>
      <c r="E11" t="e">
        <f ca="1">_xll.BQL($B11,"STD(DIFF(LN(dropna(PX_LAST(dates=range(2019-01-01,2019-12-31))))))*(SQRT(260))")</f>
        <v>#NAME?</v>
      </c>
    </row>
    <row r="12" spans="1:15" x14ac:dyDescent="0.2">
      <c r="B12" t="s">
        <v>50</v>
      </c>
      <c r="C12" t="e">
        <f ca="1">_xll.BQL($B12,"STD(DIFF(LN(dropna(PX_LAST(dates=range(2014-01-01,2019-12-31))))))*(SQRT(260))")</f>
        <v>#NAME?</v>
      </c>
      <c r="D12" t="e">
        <f ca="1">_xll.BQL($B12,"STD(DIFF(LN(dropna(PX_LAST(dates=range(2014-01-01,2018-12-31))))))*(SQRT(260))")</f>
        <v>#NAME?</v>
      </c>
      <c r="E12" t="e">
        <f ca="1">_xll.BQL($B12,"STD(DIFF(LN(dropna(PX_LAST(dates=range(2019-01-01,2019-12-31))))))*(SQRT(260))")</f>
        <v>#NAME?</v>
      </c>
    </row>
    <row r="13" spans="1:15" x14ac:dyDescent="0.2">
      <c r="B13" t="s">
        <v>61</v>
      </c>
      <c r="C13" t="e">
        <f ca="1">_xll.BQL($B13,"STD(DIFF(LN(dropna(PX_LAST(dates=range(2014-01-01,2019-12-31))))))*(SQRT(260))")</f>
        <v>#NAME?</v>
      </c>
      <c r="D13" t="e">
        <f ca="1">_xll.BQL($B13,"STD(DIFF(LN(dropna(PX_LAST(dates=range(2014-01-01,2018-12-31))))))*(SQRT(260))")</f>
        <v>#NAME?</v>
      </c>
      <c r="E13" t="e">
        <f ca="1">_xll.BQL($B13,"STD(DIFF(LN(dropna(PX_LAST(dates=range(2019-01-01,2019-12-31))))))*(SQRT(260))")</f>
        <v>#NAME?</v>
      </c>
    </row>
    <row r="14" spans="1:15" x14ac:dyDescent="0.2">
      <c r="B14" t="s">
        <v>57</v>
      </c>
      <c r="C14" t="e">
        <f ca="1">_xll.BQL($B14,"STD(DIFF(LN(dropna(PX_LAST(dates=range(2014-01-01,2019-12-31))))))*(SQRT(260))")</f>
        <v>#NAME?</v>
      </c>
      <c r="D14" t="e">
        <f ca="1">_xll.BQL($B14,"STD(DIFF(LN(dropna(PX_LAST(dates=range(2014-01-01,2018-12-31))))))*(SQRT(260))")</f>
        <v>#NAME?</v>
      </c>
      <c r="E14" t="e">
        <f ca="1">_xll.BQL($B14,"STD(DIFF(LN(dropna(PX_LAST(dates=range(2019-01-01,2019-12-31))))))*(SQRT(260))")</f>
        <v>#NAME?</v>
      </c>
    </row>
    <row r="16" spans="1:15" ht="49" thickBot="1" x14ac:dyDescent="0.25">
      <c r="B16" s="5" t="s">
        <v>51</v>
      </c>
      <c r="C16" s="11" t="s">
        <v>1</v>
      </c>
      <c r="D16" s="11" t="s">
        <v>141</v>
      </c>
      <c r="E16" s="11" t="s">
        <v>142</v>
      </c>
      <c r="F16" s="11" t="s">
        <v>143</v>
      </c>
      <c r="G16" s="11" t="s">
        <v>69</v>
      </c>
      <c r="H16" s="11" t="s">
        <v>47</v>
      </c>
      <c r="L16" s="6" t="s">
        <v>65</v>
      </c>
      <c r="M16" s="6" t="s">
        <v>66</v>
      </c>
      <c r="N16" s="6" t="s">
        <v>67</v>
      </c>
      <c r="O16" s="6" t="s">
        <v>68</v>
      </c>
    </row>
    <row r="17" spans="2:15" x14ac:dyDescent="0.2">
      <c r="B17" s="9" t="s">
        <v>53</v>
      </c>
      <c r="C17" s="35" t="s">
        <v>24</v>
      </c>
      <c r="D17" s="35">
        <v>4.2351482191931575</v>
      </c>
      <c r="E17" s="35">
        <v>3.6377624829340691</v>
      </c>
      <c r="F17" s="35">
        <v>9.8615221786939546</v>
      </c>
      <c r="G17" s="35">
        <f t="shared" ref="G17:G28" si="0">E17/F17</f>
        <v>0.3688844802066702</v>
      </c>
      <c r="H17" s="35">
        <f>VLOOKUP(C17,'Security Cumulative'!$G$3:$I$14,2,0)</f>
        <v>19</v>
      </c>
      <c r="K17" s="7" t="s">
        <v>63</v>
      </c>
      <c r="L17" s="8">
        <f>CORREL($D17:$D28, $H17:$H28)</f>
        <v>-0.55401854601166733</v>
      </c>
      <c r="M17" s="8">
        <f>CORREL($E17:$E28, $H17:$H28)</f>
        <v>-0.55830489543582706</v>
      </c>
      <c r="N17" s="8">
        <f>CORREL($F17:$F28, $H17:$H28)</f>
        <v>-0.52353788088104158</v>
      </c>
      <c r="O17" s="8">
        <f>CORREL($G17:$G28, $H17:$H28)</f>
        <v>0.34047384879255305</v>
      </c>
    </row>
    <row r="18" spans="2:15" x14ac:dyDescent="0.2">
      <c r="B18" s="9" t="s">
        <v>55</v>
      </c>
      <c r="C18" s="10" t="s">
        <v>23</v>
      </c>
      <c r="D18" s="10">
        <v>0.60016728671654807</v>
      </c>
      <c r="E18" s="10">
        <v>0.52236984091904548</v>
      </c>
      <c r="F18" s="10">
        <v>0.89503590287084644</v>
      </c>
      <c r="G18" s="10">
        <f t="shared" si="0"/>
        <v>0.58363004125704143</v>
      </c>
      <c r="H18" s="10">
        <f>VLOOKUP(C18,'Security Cumulative'!$G$3:$I$14,2,0)</f>
        <v>44</v>
      </c>
    </row>
    <row r="19" spans="2:15" x14ac:dyDescent="0.2">
      <c r="B19" s="9" t="s">
        <v>57</v>
      </c>
      <c r="C19" s="10" t="s">
        <v>28</v>
      </c>
      <c r="D19" s="10">
        <v>0.40576448543810573</v>
      </c>
      <c r="E19" s="10">
        <v>0.40416345794586594</v>
      </c>
      <c r="F19" s="10">
        <v>0.41481836761995261</v>
      </c>
      <c r="G19" s="10">
        <f t="shared" si="0"/>
        <v>0.9743142770287152</v>
      </c>
      <c r="H19" s="10">
        <f>VLOOKUP(C19,'Security Cumulative'!$G$3:$I$14,2,0)</f>
        <v>47</v>
      </c>
    </row>
    <row r="20" spans="2:15" x14ac:dyDescent="0.2">
      <c r="B20" s="9" t="s">
        <v>59</v>
      </c>
      <c r="C20" s="10" t="s">
        <v>25</v>
      </c>
      <c r="D20" s="10">
        <v>0.32442779277734735</v>
      </c>
      <c r="E20" s="10">
        <v>0.31719393027560511</v>
      </c>
      <c r="F20" s="10">
        <v>0.35928340969537681</v>
      </c>
      <c r="G20" s="10">
        <f t="shared" si="0"/>
        <v>0.88285159213040809</v>
      </c>
      <c r="H20" s="10">
        <f>VLOOKUP(C20,'Security Cumulative'!$G$3:$I$14,2,0)</f>
        <v>19</v>
      </c>
    </row>
    <row r="21" spans="2:15" x14ac:dyDescent="0.2">
      <c r="B21" s="9" t="s">
        <v>50</v>
      </c>
      <c r="C21" s="10" t="s">
        <v>26</v>
      </c>
      <c r="D21" s="10">
        <v>0.30149254867076358</v>
      </c>
      <c r="E21" s="10">
        <v>0.31354134454597354</v>
      </c>
      <c r="F21" s="10">
        <v>0.23194960751483751</v>
      </c>
      <c r="G21" s="10">
        <f t="shared" si="0"/>
        <v>1.351764928189916</v>
      </c>
      <c r="H21" s="10">
        <f>VLOOKUP(C21,'Security Cumulative'!$G$3:$I$14,2,0)</f>
        <v>82</v>
      </c>
    </row>
    <row r="22" spans="2:15" x14ac:dyDescent="0.2">
      <c r="B22" s="9" t="s">
        <v>61</v>
      </c>
      <c r="C22" s="10" t="s">
        <v>27</v>
      </c>
      <c r="D22" s="10">
        <v>0.23619147453761455</v>
      </c>
      <c r="E22" s="10">
        <v>0.23545473906502878</v>
      </c>
      <c r="F22" s="10">
        <v>0.24053206842950337</v>
      </c>
      <c r="G22" s="10">
        <f t="shared" si="0"/>
        <v>0.97889125804461008</v>
      </c>
      <c r="H22" s="10">
        <f>VLOOKUP(C22,'Security Cumulative'!$G$3:$I$14,2,0)</f>
        <v>90</v>
      </c>
    </row>
    <row r="23" spans="2:15" x14ac:dyDescent="0.2">
      <c r="B23" s="9" t="s">
        <v>56</v>
      </c>
      <c r="C23" s="10" t="s">
        <v>12</v>
      </c>
      <c r="D23" s="10">
        <v>0.18515546296889673</v>
      </c>
      <c r="E23" s="10">
        <v>0.19245378460082777</v>
      </c>
      <c r="F23" s="10">
        <v>0.14220208691740946</v>
      </c>
      <c r="G23" s="10">
        <f t="shared" si="0"/>
        <v>1.353382279914108</v>
      </c>
      <c r="H23" s="10">
        <f>VLOOKUP(C23,'Security Cumulative'!$G$3:$I$14,2,0)</f>
        <v>131</v>
      </c>
    </row>
    <row r="24" spans="2:15" x14ac:dyDescent="0.2">
      <c r="B24" s="9" t="s">
        <v>52</v>
      </c>
      <c r="C24" s="10" t="s">
        <v>15</v>
      </c>
      <c r="D24" s="10">
        <v>0.17237200165766678</v>
      </c>
      <c r="E24" s="10">
        <v>0.17801740618011222</v>
      </c>
      <c r="F24" s="10">
        <v>0.13875476646529183</v>
      </c>
      <c r="G24" s="10">
        <f t="shared" si="0"/>
        <v>1.2829642592828807</v>
      </c>
      <c r="H24" s="10">
        <f>VLOOKUP(C24,'Security Cumulative'!$G$3:$I$14,2,0)</f>
        <v>115</v>
      </c>
    </row>
    <row r="25" spans="2:15" x14ac:dyDescent="0.2">
      <c r="B25" s="9" t="s">
        <v>58</v>
      </c>
      <c r="C25" s="10" t="s">
        <v>20</v>
      </c>
      <c r="D25" s="10">
        <v>9.1292484755751011E-2</v>
      </c>
      <c r="E25" s="10">
        <v>9.8693806974372966E-2</v>
      </c>
      <c r="F25" s="10">
        <v>3.6388580077699885E-2</v>
      </c>
      <c r="G25" s="10">
        <f t="shared" si="0"/>
        <v>2.7122192392127928</v>
      </c>
      <c r="H25" s="10">
        <f>VLOOKUP(C25,'Security Cumulative'!$G$3:$I$14,2,0)</f>
        <v>70</v>
      </c>
    </row>
    <row r="26" spans="2:15" x14ac:dyDescent="0.2">
      <c r="B26" s="9" t="s">
        <v>62</v>
      </c>
      <c r="C26" s="10" t="s">
        <v>22</v>
      </c>
      <c r="D26" s="10">
        <v>8.4042011653991777E-2</v>
      </c>
      <c r="E26" s="10">
        <v>8.5632715359730091E-2</v>
      </c>
      <c r="F26" s="10">
        <v>7.5746130108145085E-2</v>
      </c>
      <c r="G26" s="10">
        <f t="shared" si="0"/>
        <v>1.1305226450178989</v>
      </c>
      <c r="H26" s="10">
        <f>VLOOKUP(C26,'Security Cumulative'!$G$3:$I$14,2,0)</f>
        <v>92</v>
      </c>
    </row>
    <row r="27" spans="2:15" x14ac:dyDescent="0.2">
      <c r="B27" s="9" t="s">
        <v>60</v>
      </c>
      <c r="C27" s="10" t="s">
        <v>21</v>
      </c>
      <c r="D27" s="10">
        <v>7.4637413774097938E-2</v>
      </c>
      <c r="E27" s="10">
        <v>7.9172965645652876E-2</v>
      </c>
      <c r="F27" s="10">
        <v>4.5948927670063477E-2</v>
      </c>
      <c r="G27" s="10">
        <f t="shared" si="0"/>
        <v>1.7230644905177066</v>
      </c>
      <c r="H27" s="10">
        <f>VLOOKUP(C27,'Security Cumulative'!$G$3:$I$14,2,0)</f>
        <v>98</v>
      </c>
    </row>
    <row r="28" spans="2:15" ht="16" thickBot="1" x14ac:dyDescent="0.25">
      <c r="B28" s="9" t="s">
        <v>54</v>
      </c>
      <c r="C28" s="12" t="s">
        <v>18</v>
      </c>
      <c r="D28" s="12">
        <v>5.604577619230397E-2</v>
      </c>
      <c r="E28" s="12">
        <v>5.35966138052879E-2</v>
      </c>
      <c r="F28" s="12">
        <v>5.8696399085787401E-2</v>
      </c>
      <c r="G28" s="12">
        <f t="shared" si="0"/>
        <v>0.91311587491004453</v>
      </c>
      <c r="H28" s="12">
        <f>VLOOKUP(C28,'Security Cumulative'!$G$3:$I$14,2,0)</f>
        <v>129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956E-1243-604D-8EEC-2DB01D862100}">
  <dimension ref="B1:D16"/>
  <sheetViews>
    <sheetView workbookViewId="0">
      <selection activeCell="B15" sqref="B15:D16"/>
    </sheetView>
  </sheetViews>
  <sheetFormatPr baseColWidth="10" defaultRowHeight="15" x14ac:dyDescent="0.2"/>
  <cols>
    <col min="3" max="3" width="15.83203125" customWidth="1"/>
  </cols>
  <sheetData>
    <row r="1" spans="2:4" ht="15" customHeight="1" x14ac:dyDescent="0.2"/>
    <row r="2" spans="2:4" ht="35" customHeight="1" thickBot="1" x14ac:dyDescent="0.25">
      <c r="B2" s="27" t="s">
        <v>0</v>
      </c>
      <c r="C2" s="27" t="s">
        <v>140</v>
      </c>
      <c r="D2" s="27" t="s">
        <v>47</v>
      </c>
    </row>
    <row r="3" spans="2:4" x14ac:dyDescent="0.2">
      <c r="B3" s="9" t="s">
        <v>30</v>
      </c>
      <c r="C3" s="28">
        <v>984065</v>
      </c>
      <c r="D3" s="9">
        <f>VLOOKUP(B3,'Model Cumulative'!$G$3:$I$14,2,0)</f>
        <v>123</v>
      </c>
    </row>
    <row r="4" spans="2:4" x14ac:dyDescent="0.2">
      <c r="B4" s="10" t="s">
        <v>29</v>
      </c>
      <c r="C4" s="29">
        <v>738561</v>
      </c>
      <c r="D4" s="10">
        <f>VLOOKUP(B4,'Model Cumulative'!$G$3:$I$14,2,0)</f>
        <v>123</v>
      </c>
    </row>
    <row r="5" spans="2:4" x14ac:dyDescent="0.2">
      <c r="B5" s="10" t="s">
        <v>37</v>
      </c>
      <c r="C5" s="29">
        <v>247937</v>
      </c>
      <c r="D5" s="10">
        <f>VLOOKUP(B5,'Model Cumulative'!$G$3:$I$14,2,0)</f>
        <v>72</v>
      </c>
    </row>
    <row r="6" spans="2:4" x14ac:dyDescent="0.2">
      <c r="B6" s="10" t="s">
        <v>34</v>
      </c>
      <c r="C6" s="29">
        <v>187137</v>
      </c>
      <c r="D6" s="10">
        <f>VLOOKUP(B6,'Model Cumulative'!$G$3:$I$14,2,0)</f>
        <v>45</v>
      </c>
    </row>
    <row r="7" spans="2:4" x14ac:dyDescent="0.2">
      <c r="B7" s="10" t="s">
        <v>36</v>
      </c>
      <c r="C7" s="29">
        <v>122380.16666666667</v>
      </c>
      <c r="D7" s="10">
        <f>VLOOKUP(B7,'Model Cumulative'!$G$3:$I$14,2,0)</f>
        <v>76</v>
      </c>
    </row>
    <row r="8" spans="2:4" x14ac:dyDescent="0.2">
      <c r="B8" s="10" t="s">
        <v>40</v>
      </c>
      <c r="C8" s="29">
        <v>88769</v>
      </c>
      <c r="D8" s="10">
        <f>VLOOKUP(B8,'Model Cumulative'!$G$3:$I$14,2,0)</f>
        <v>86</v>
      </c>
    </row>
    <row r="9" spans="2:4" x14ac:dyDescent="0.2">
      <c r="B9" s="10" t="s">
        <v>31</v>
      </c>
      <c r="C9" s="29">
        <v>53376</v>
      </c>
      <c r="D9" s="10">
        <f>VLOOKUP(B9,'Model Cumulative'!$G$3:$I$14,2,0)</f>
        <v>41</v>
      </c>
    </row>
    <row r="10" spans="2:4" x14ac:dyDescent="0.2">
      <c r="B10" s="10" t="s">
        <v>35</v>
      </c>
      <c r="C10" s="29">
        <v>45953</v>
      </c>
      <c r="D10" s="10">
        <f>VLOOKUP(B10,'Model Cumulative'!$G$3:$I$14,2,0)</f>
        <v>36</v>
      </c>
    </row>
    <row r="11" spans="2:4" x14ac:dyDescent="0.2">
      <c r="B11" s="10" t="s">
        <v>39</v>
      </c>
      <c r="C11" s="29">
        <v>44705</v>
      </c>
      <c r="D11" s="10">
        <f>VLOOKUP(B11,'Model Cumulative'!$G$3:$I$14,2,0)</f>
        <v>75</v>
      </c>
    </row>
    <row r="12" spans="2:4" x14ac:dyDescent="0.2">
      <c r="B12" s="10" t="s">
        <v>38</v>
      </c>
      <c r="C12" s="29">
        <v>41921</v>
      </c>
      <c r="D12" s="10">
        <f>VLOOKUP(B12,'Model Cumulative'!$G$3:$I$14,2,0)</f>
        <v>38</v>
      </c>
    </row>
    <row r="13" spans="2:4" ht="16" thickBot="1" x14ac:dyDescent="0.25">
      <c r="B13" s="12" t="s">
        <v>11</v>
      </c>
      <c r="C13" s="30">
        <v>17745</v>
      </c>
      <c r="D13" s="12">
        <f>VLOOKUP(B13,'Model Cumulative'!$G$3:$I$14,2,0)</f>
        <v>77</v>
      </c>
    </row>
    <row r="15" spans="2:4" x14ac:dyDescent="0.2">
      <c r="B15" s="20"/>
      <c r="C15" s="32" t="s">
        <v>144</v>
      </c>
      <c r="D15" s="32" t="s">
        <v>145</v>
      </c>
    </row>
    <row r="16" spans="2:4" x14ac:dyDescent="0.2">
      <c r="B16" s="36" t="s">
        <v>63</v>
      </c>
      <c r="C16" s="37">
        <f>CORREL(C3:C13,D3:D13)</f>
        <v>0.8010479539420039</v>
      </c>
      <c r="D16" s="37">
        <f>CORREL(C5:C13,D5:D13)</f>
        <v>0.14438779441595423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Output</vt:lpstr>
      <vt:lpstr>Pivot</vt:lpstr>
      <vt:lpstr>Common HP</vt:lpstr>
      <vt:lpstr>Model Raking</vt:lpstr>
      <vt:lpstr>Model Cumulative</vt:lpstr>
      <vt:lpstr>Security Ranking</vt:lpstr>
      <vt:lpstr>Security Cumulative</vt:lpstr>
      <vt:lpstr>Volatility</vt:lpstr>
      <vt:lpstr>T Parameters</vt:lpstr>
      <vt:lpstr>Model Fig</vt:lpstr>
      <vt:lpstr>Security Fig</vt:lpstr>
      <vt:lpstr>Model HP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Quested</cp:lastModifiedBy>
  <dcterms:created xsi:type="dcterms:W3CDTF">2021-08-09T08:20:53Z</dcterms:created>
  <dcterms:modified xsi:type="dcterms:W3CDTF">2021-08-27T09:32:06Z</dcterms:modified>
</cp:coreProperties>
</file>