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13_ncr:1_{41DBCF6F-82DF-40DD-AF5F-440BACACA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F10" i="1"/>
  <c r="C10" i="1"/>
  <c r="H4" i="1" a="1"/>
  <c r="H4" i="1"/>
  <c r="F5" i="1"/>
  <c r="G5" i="1" s="1"/>
  <c r="F6" i="1"/>
  <c r="G6" i="1" s="1"/>
  <c r="F7" i="1"/>
  <c r="G7" i="1" s="1"/>
  <c r="F8" i="1"/>
  <c r="G8" i="1" s="1"/>
  <c r="F9" i="1"/>
  <c r="G9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4" i="1"/>
  <c r="G4" i="1" s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4" i="1"/>
  <c r="H2" i="1"/>
  <c r="G21" i="1" l="1"/>
  <c r="G22" i="1"/>
  <c r="G23" i="1"/>
  <c r="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<sst xmlns="http://schemas.openxmlformats.org/spreadsheetml/2006/main" count="54" uniqueCount="50">
  <si>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</si>
  <si>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</si>
  <si>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</si>
  <si>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</si>
  <si>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</si>
  <si>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</si>
  <si>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</si>
  <si>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</si>
  <si>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</si>
  <si>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</si>
  <si>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</si>
  <si>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</si>
  <si>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</si>
  <si>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</si>
  <si>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</si>
  <si>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</si>
  <si>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</si>
  <si>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</si>
  <si>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</si>
  <si>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</si>
  <si>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</si>
  <si>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sofia adelaine</t>
  </si>
  <si>
    <t>lleva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</si>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</sst>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sz val="16"/>
      <color theme="3" tint="-0.24997711111789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0" fillId="2" borderId="10" xfId="0" applyNumberFormat="1" applyFill="1" applyBorder="1"/>
    <xf numFmtId="164" fontId="0" fillId="3" borderId="0" xfId="0" applyNumberFormat="1" applyFill="1"/>
    <xf numFmtId="0" fontId="4" fillId="3" borderId="0" xfId="0" applyFont="1" applyFill="1" applyAlignment="1">
      <alignment horizontal="center" vertical="center"/>
    </xf>
    <xf numFmtId="0" fontId="2" fillId="2" borderId="16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</cellXfs>
  <cellStyles count="1">
    <cellStyle name="Normal" xfId="0" builtinId="0"/>
  </cellStyles>
  <dxfs count="3"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533400</xdr:colOff>
      <xdr:row>17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0AE41-24CF-0AA6-82DC-1B433C63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419100"/>
          <a:ext cx="4076700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35"/>
  <sheetViews>
    <sheetView tabSelected="1" view="pageLayout" zoomScale="60" zoomScaleNormal="100" zoomScalePageLayoutView="60" workbookViewId="0">
      <selection activeCell="L29" sqref="L29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20.25" x14ac:dyDescent="0.2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H2" s="21">
        <f>DATE(2025,2,14)</f>
        <v>45702</v>
      </c>
    </row>
    <row r="3" spans="1:8" s="22" customFormat="1" ht="30" customHeight="1" x14ac:dyDescent="0.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</row>
    <row r="4" spans="1:8" x14ac:dyDescent="0.2">
      <c r="A4" s="18" t="s">
        <v>9</v>
      </c>
      <c r="B4" s="17" t="s">
        <v>10</v>
      </c>
      <c r="C4" s="17" t="str">
        <f>CONCATENATE(A4,", ",B4)</f>
        <v>becky, park</v>
      </c>
      <c r="D4" s="3">
        <v>98000</v>
      </c>
      <c r="E4" s="25">
        <v>35000</v>
      </c>
      <c r="F4">
        <f>IF(D4&gt;= 50000,D4*0.04, D4*0.03)</f>
        <v>3920</v>
      </c>
      <c r="G4" s="3">
        <f>(E4+F4)</f>
        <v>38920</v>
      </c>
      <c r="H4" t="str" cm="1">
        <f t="array" ref="H4:H18">VLOOKUP(D4:D18,E29:F32,2,TRUE)</f>
        <v>Excellent</v>
      </c>
    </row>
    <row r="5" spans="1:8" x14ac:dyDescent="0.2">
      <c r="A5" s="17" t="s">
        <v>11</v>
      </c>
      <c r="B5" s="17" t="s">
        <v>12</v>
      </c>
      <c r="C5" s="17" t="str">
        <f t="shared" ref="C5:C18" si="0">CONCATENATE(A5,", ",B5)</f>
        <v>nancy, fegin</v>
      </c>
      <c r="D5" s="3">
        <v>24000</v>
      </c>
      <c r="E5" s="25">
        <v>35000</v>
      </c>
      <c r="F5">
        <f t="shared" ref="F5:F18" si="1">IF(D5&gt;= 50000,D5*0.04, D5*0.03)</f>
        <v>720</v>
      </c>
      <c r="G5" s="3">
        <f t="shared" ref="G5:G18" si="2">(E5+F5)</f>
        <v>35720</v>
      </c>
      <c r="H5" t="str">
        <v>Poor</v>
      </c>
    </row>
    <row r="6" spans="1:8" x14ac:dyDescent="0.2">
      <c r="A6" s="17" t="s">
        <v>13</v>
      </c>
      <c r="B6" s="17" t="s">
        <v>14</v>
      </c>
      <c r="C6" s="17" t="str">
        <f t="shared" si="0"/>
        <v>dan, boone</v>
      </c>
      <c r="D6" s="3">
        <v>39000</v>
      </c>
      <c r="E6" s="3">
        <v>50000</v>
      </c>
      <c r="F6">
        <f t="shared" si="1"/>
        <v>1170</v>
      </c>
      <c r="G6" s="3">
        <f t="shared" si="2"/>
        <v>51170</v>
      </c>
      <c r="H6" t="str">
        <v>Fair</v>
      </c>
    </row>
    <row r="7" spans="1:8" x14ac:dyDescent="0.2">
      <c r="A7" s="17" t="s">
        <v>15</v>
      </c>
      <c r="B7" s="17" t="s">
        <v>16</v>
      </c>
      <c r="C7" s="17" t="str">
        <f t="shared" si="0"/>
        <v>jeff, borow</v>
      </c>
      <c r="D7" s="3">
        <v>56000</v>
      </c>
      <c r="E7" s="25">
        <v>35000</v>
      </c>
      <c r="F7">
        <f t="shared" si="1"/>
        <v>2240</v>
      </c>
      <c r="G7" s="3">
        <f t="shared" si="2"/>
        <v>37240</v>
      </c>
      <c r="H7" t="str">
        <v>Good</v>
      </c>
    </row>
    <row r="8" spans="1:8" x14ac:dyDescent="0.2">
      <c r="A8" s="17" t="s">
        <v>17</v>
      </c>
      <c r="B8" s="17" t="s">
        <v>18</v>
      </c>
      <c r="C8" s="17" t="str">
        <f t="shared" si="0"/>
        <v>james, brown</v>
      </c>
      <c r="D8" s="3">
        <v>81000</v>
      </c>
      <c r="E8" s="3">
        <v>50000</v>
      </c>
      <c r="F8">
        <f t="shared" si="1"/>
        <v>3240</v>
      </c>
      <c r="G8" s="3">
        <f t="shared" si="2"/>
        <v>53240</v>
      </c>
      <c r="H8" t="str">
        <v>Excellent</v>
      </c>
    </row>
    <row r="9" spans="1:8" x14ac:dyDescent="0.2">
      <c r="A9" s="17" t="s">
        <v>19</v>
      </c>
      <c r="B9" s="17" t="s">
        <v>20</v>
      </c>
      <c r="C9" s="17" t="str">
        <f t="shared" si="0"/>
        <v>kit, carson</v>
      </c>
      <c r="D9" s="3">
        <v>17000</v>
      </c>
      <c r="E9" s="3">
        <v>50000</v>
      </c>
      <c r="F9">
        <f t="shared" si="1"/>
        <v>510</v>
      </c>
      <c r="G9" s="3">
        <f t="shared" si="2"/>
        <v>50510</v>
      </c>
      <c r="H9" t="str">
        <v>Poor</v>
      </c>
    </row>
    <row r="10" spans="1:8" x14ac:dyDescent="0.2">
      <c r="A10" s="17" t="s">
        <v>21</v>
      </c>
      <c r="B10" s="17" t="s">
        <v>22</v>
      </c>
      <c r="C10" s="17" t="str">
        <f t="shared" si="0"/>
        <v>sofia adelaine, lleva</v>
      </c>
      <c r="D10" s="3">
        <v>92000</v>
      </c>
      <c r="E10" s="3">
        <v>50000</v>
      </c>
      <c r="F10">
        <f t="shared" si="1"/>
        <v>3680</v>
      </c>
      <c r="G10" s="3">
        <f t="shared" si="2"/>
        <v>53680</v>
      </c>
      <c r="H10" t="str">
        <v>Excellent</v>
      </c>
    </row>
    <row r="11" spans="1:8" x14ac:dyDescent="0.2">
      <c r="A11" s="17" t="s">
        <v>23</v>
      </c>
      <c r="B11" s="17" t="s">
        <v>24</v>
      </c>
      <c r="C11" s="17" t="str">
        <f t="shared" si="0"/>
        <v>sara, coulter</v>
      </c>
      <c r="D11" s="3">
        <v>22000</v>
      </c>
      <c r="E11" s="25">
        <v>35000</v>
      </c>
      <c r="F11">
        <f t="shared" si="1"/>
        <v>660</v>
      </c>
      <c r="G11" s="3">
        <f t="shared" si="2"/>
        <v>35660</v>
      </c>
      <c r="H11" t="str">
        <v>Poor</v>
      </c>
    </row>
    <row r="12" spans="1:8" x14ac:dyDescent="0.2">
      <c r="A12" s="17" t="s">
        <v>25</v>
      </c>
      <c r="B12" s="17" t="s">
        <v>12</v>
      </c>
      <c r="C12" s="17" t="str">
        <f t="shared" si="0"/>
        <v>richard, fegin</v>
      </c>
      <c r="D12" s="3">
        <v>72000</v>
      </c>
      <c r="E12" s="25">
        <v>35000</v>
      </c>
      <c r="F12">
        <f t="shared" si="1"/>
        <v>2880</v>
      </c>
      <c r="G12" s="3">
        <f t="shared" si="2"/>
        <v>37880</v>
      </c>
      <c r="H12" t="str">
        <v>Good</v>
      </c>
    </row>
    <row r="13" spans="1:8" x14ac:dyDescent="0.2">
      <c r="A13" s="17" t="s">
        <v>26</v>
      </c>
      <c r="B13" s="17" t="s">
        <v>27</v>
      </c>
      <c r="C13" s="17" t="str">
        <f t="shared" si="0"/>
        <v>judd, ford</v>
      </c>
      <c r="D13" s="3">
        <v>64000</v>
      </c>
      <c r="E13" s="25">
        <v>35000</v>
      </c>
      <c r="F13">
        <f t="shared" si="1"/>
        <v>2560</v>
      </c>
      <c r="G13" s="3">
        <f t="shared" si="2"/>
        <v>37560</v>
      </c>
      <c r="H13" t="str">
        <v>Good</v>
      </c>
    </row>
    <row r="14" spans="1:8" x14ac:dyDescent="0.2">
      <c r="A14" s="17" t="s">
        <v>28</v>
      </c>
      <c r="B14" s="17" t="s">
        <v>29</v>
      </c>
      <c r="C14" s="17" t="str">
        <f t="shared" si="0"/>
        <v>adam, glassman</v>
      </c>
      <c r="D14" s="3">
        <v>25000</v>
      </c>
      <c r="E14" s="25">
        <v>35000</v>
      </c>
      <c r="F14">
        <f t="shared" si="1"/>
        <v>750</v>
      </c>
      <c r="G14" s="3">
        <f t="shared" si="2"/>
        <v>35750</v>
      </c>
      <c r="H14" t="str">
        <v>Fair</v>
      </c>
    </row>
    <row r="15" spans="1:8" x14ac:dyDescent="0.2">
      <c r="A15" s="17" t="s">
        <v>30</v>
      </c>
      <c r="B15" s="17" t="s">
        <v>31</v>
      </c>
      <c r="C15" s="17" t="str">
        <f t="shared" si="0"/>
        <v>neil, goodman</v>
      </c>
      <c r="D15" s="3">
        <v>70000</v>
      </c>
      <c r="E15" s="3">
        <v>50000</v>
      </c>
      <c r="F15">
        <f t="shared" si="1"/>
        <v>2800</v>
      </c>
      <c r="G15" s="3">
        <f t="shared" si="2"/>
        <v>52800</v>
      </c>
      <c r="H15" t="str">
        <v>Good</v>
      </c>
    </row>
    <row r="16" spans="1:8" x14ac:dyDescent="0.2">
      <c r="A16" s="17" t="s">
        <v>32</v>
      </c>
      <c r="B16" s="17" t="s">
        <v>10</v>
      </c>
      <c r="C16" s="17" t="str">
        <f t="shared" si="0"/>
        <v>terry, park</v>
      </c>
      <c r="D16" s="3">
        <v>11000</v>
      </c>
      <c r="E16" s="3">
        <v>50000</v>
      </c>
      <c r="F16">
        <f t="shared" si="1"/>
        <v>330</v>
      </c>
      <c r="G16" s="3">
        <f t="shared" si="2"/>
        <v>50330</v>
      </c>
      <c r="H16" t="str">
        <v>Poor</v>
      </c>
    </row>
    <row r="17" spans="1:8" x14ac:dyDescent="0.2">
      <c r="A17" s="17" t="s">
        <v>28</v>
      </c>
      <c r="B17" s="17" t="s">
        <v>33</v>
      </c>
      <c r="C17" s="17" t="str">
        <f t="shared" si="0"/>
        <v>adam, moldof</v>
      </c>
      <c r="D17" s="3">
        <v>68000</v>
      </c>
      <c r="E17" s="3">
        <v>50000</v>
      </c>
      <c r="F17">
        <f t="shared" si="1"/>
        <v>2720</v>
      </c>
      <c r="G17" s="3">
        <f t="shared" si="2"/>
        <v>52720</v>
      </c>
      <c r="H17" t="str">
        <v>Good</v>
      </c>
    </row>
    <row r="18" spans="1:8" x14ac:dyDescent="0.2">
      <c r="A18" s="19" t="s">
        <v>28</v>
      </c>
      <c r="B18" t="s">
        <v>34</v>
      </c>
      <c r="C18" s="17" t="str">
        <f t="shared" si="0"/>
        <v>adam, smith</v>
      </c>
      <c r="D18" s="3">
        <v>100000</v>
      </c>
      <c r="E18" s="25">
        <v>35000</v>
      </c>
      <c r="F18">
        <f t="shared" si="1"/>
        <v>4000</v>
      </c>
      <c r="G18" s="3">
        <f t="shared" si="2"/>
        <v>39000</v>
      </c>
      <c r="H18" t="str">
        <v>Excellent</v>
      </c>
    </row>
    <row r="19" spans="1:8" x14ac:dyDescent="0.2">
      <c r="A19" s="1"/>
      <c r="B19" s="1"/>
      <c r="C19" s="1"/>
      <c r="D19" s="1"/>
      <c r="E19" s="2"/>
      <c r="F19" s="1"/>
      <c r="G19" s="1"/>
      <c r="H19" s="1"/>
    </row>
    <row r="20" spans="1:8" x14ac:dyDescent="0.2">
      <c r="E20" s="31" t="s">
        <v>35</v>
      </c>
      <c r="F20" s="32"/>
      <c r="G20" s="24">
        <f>SUM(G4:G18)/14</f>
        <v>47298.571428571428</v>
      </c>
    </row>
    <row r="21" spans="1:8" ht="13.5" customHeight="1" x14ac:dyDescent="0.2">
      <c r="E21" s="27" t="s">
        <v>36</v>
      </c>
      <c r="F21" s="28"/>
      <c r="G21" s="24">
        <f>MAX(G4:G18)</f>
        <v>53680</v>
      </c>
    </row>
    <row r="22" spans="1:8" ht="13.5" customHeight="1" x14ac:dyDescent="0.2">
      <c r="E22" s="27" t="s">
        <v>37</v>
      </c>
      <c r="F22" s="28"/>
      <c r="G22" s="24">
        <f>MIN(G4:G18)</f>
        <v>35660</v>
      </c>
    </row>
    <row r="23" spans="1:8" ht="13.5" customHeight="1" x14ac:dyDescent="0.2">
      <c r="E23" s="27" t="s">
        <v>38</v>
      </c>
      <c r="F23" s="28"/>
      <c r="G23" s="24">
        <f>MEDIAN(G4:G18)</f>
        <v>39000</v>
      </c>
    </row>
    <row r="24" spans="1:8" ht="13.5" customHeight="1" x14ac:dyDescent="0.2">
      <c r="E24" s="27" t="s">
        <v>39</v>
      </c>
      <c r="F24" s="28"/>
      <c r="G24" s="11">
        <v>14</v>
      </c>
    </row>
    <row r="25" spans="1:8" ht="13.5" customHeight="1" x14ac:dyDescent="0.2">
      <c r="E25" s="27" t="s">
        <v>40</v>
      </c>
      <c r="F25" s="28"/>
      <c r="G25" s="11"/>
    </row>
    <row r="27" spans="1:8" ht="13.5" thickBot="1" x14ac:dyDescent="0.25"/>
    <row r="28" spans="1:8" x14ac:dyDescent="0.2">
      <c r="A28" s="29" t="s">
        <v>41</v>
      </c>
      <c r="B28" s="30"/>
      <c r="E28" s="29" t="s">
        <v>42</v>
      </c>
      <c r="F28" s="30"/>
    </row>
    <row r="29" spans="1:8" x14ac:dyDescent="0.2">
      <c r="A29" s="12" t="s">
        <v>43</v>
      </c>
      <c r="B29" s="14">
        <v>0.03</v>
      </c>
      <c r="E29" s="5">
        <v>0</v>
      </c>
      <c r="F29" s="6" t="s">
        <v>44</v>
      </c>
    </row>
    <row r="30" spans="1:8" x14ac:dyDescent="0.2">
      <c r="A30" s="13" t="s">
        <v>45</v>
      </c>
      <c r="B30" s="4">
        <v>0.04</v>
      </c>
      <c r="E30" s="7">
        <v>25000</v>
      </c>
      <c r="F30" s="8" t="s">
        <v>46</v>
      </c>
    </row>
    <row r="31" spans="1:8" x14ac:dyDescent="0.2">
      <c r="A31" s="15" t="s">
        <v>47</v>
      </c>
      <c r="B31" s="16">
        <v>50000</v>
      </c>
      <c r="E31" s="7">
        <v>50000</v>
      </c>
      <c r="F31" s="8" t="s">
        <v>48</v>
      </c>
    </row>
    <row r="32" spans="1:8" x14ac:dyDescent="0.2">
      <c r="E32" s="9">
        <v>75000</v>
      </c>
      <c r="F32" s="10" t="s">
        <v>49</v>
      </c>
    </row>
    <row r="35" spans="6:6" x14ac:dyDescent="0.2">
      <c r="F35" s="20"/>
    </row>
  </sheetData>
  <mergeCells count="9">
    <mergeCell ref="A1:H1"/>
    <mergeCell ref="E22:F22"/>
    <mergeCell ref="A28:B28"/>
    <mergeCell ref="E28:F28"/>
    <mergeCell ref="E20:F20"/>
    <mergeCell ref="E21:F21"/>
    <mergeCell ref="E23:F23"/>
    <mergeCell ref="E24:F24"/>
    <mergeCell ref="E25:F25"/>
  </mergeCells>
  <phoneticPr fontId="0" type="noConversion"/>
  <conditionalFormatting sqref="E4:E18">
    <cfRule type="cellIs" dxfId="2" priority="3" operator="greaterThanOrEqual">
      <formula>50000</formula>
    </cfRule>
  </conditionalFormatting>
  <conditionalFormatting sqref="H4:H18">
    <cfRule type="containsText" dxfId="1" priority="1" operator="containsText" text="Excellent">
      <formula>NOT(ISERROR(SEARCH("Excellent",H4)))</formula>
    </cfRule>
    <cfRule type="containsText" dxfId="0" priority="2" operator="containsText" text="Excelllent">
      <formula>NOT(ISERROR(SEARCH("Excelllent",H4)))</formula>
    </cfRule>
  </conditionalFormatting>
  <pageMargins left="0.74803149606299213" right="0.74803149606299213" top="0.98425196850393704" bottom="0.98425196850393704" header="0.51181102362204722" footer="0.51181102362204722"/>
  <pageSetup orientation="portrait" horizontalDpi="200" verticalDpi="200" r:id="rId1"/>
  <headerFooter alignWithMargins="0">
    <oddFooter>&amp;LSofia Adelaine D. Lleva&amp;CLLEVA_ExcelAct 1&amp;R2023900091@feuhighschool.edu.ph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Manager/>
  <Company>Svitak Associates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>F1103-36-40</cp:lastModifiedBy>
  <cp:revision/>
  <dcterms:created xsi:type="dcterms:W3CDTF">2003-03-10T12:50:55Z</dcterms:created>
  <dcterms:modified xsi:type="dcterms:W3CDTF">2025-03-14T03:20:21Z</dcterms:modified>
  <cp:category/>
  <cp:contentStatus/>
</cp:coreProperties>
</file>