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immersion\Downloads\"/>
    </mc:Choice>
  </mc:AlternateContent>
  <xr:revisionPtr revIDLastSave="0" documentId="8_{F52C93A4-3781-497B-8F50-ECB2106E7EB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alar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0" i="1" l="1"/>
  <c r="F10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4" i="1"/>
  <c r="G23" i="1"/>
  <c r="H4" i="1" a="1"/>
  <c r="H4" i="1" s="1"/>
  <c r="G24" i="1" s="1"/>
  <c r="G5" i="1"/>
  <c r="G6" i="1"/>
  <c r="G7" i="1"/>
  <c r="G8" i="1"/>
  <c r="G9" i="1"/>
  <c r="G12" i="1"/>
  <c r="G4" i="1"/>
  <c r="F14" i="1"/>
  <c r="G14" i="1" s="1"/>
  <c r="F16" i="1"/>
  <c r="G16" i="1" s="1"/>
  <c r="F11" i="1"/>
  <c r="G11" i="1" s="1"/>
  <c r="F9" i="1"/>
  <c r="F6" i="1"/>
  <c r="F5" i="1"/>
  <c r="F18" i="1"/>
  <c r="G18" i="1" s="1"/>
  <c r="F17" i="1"/>
  <c r="G17" i="1" s="1"/>
  <c r="F15" i="1"/>
  <c r="G15" i="1" s="1"/>
  <c r="F13" i="1"/>
  <c r="G13" i="1" s="1"/>
  <c r="F12" i="1"/>
  <c r="F8" i="1"/>
  <c r="F7" i="1"/>
  <c r="F4" i="1"/>
  <c r="A2" i="1"/>
  <c r="G22" i="1" l="1"/>
  <c r="G19" i="1"/>
  <c r="G20" i="1"/>
  <c r="G21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<sst xmlns="http://schemas.openxmlformats.org/spreadsheetml/2006/main" count="54" uniqueCount="50">
  <si>
    <t>Base Salary</t>
  </si>
  <si>
    <t>Commission</t>
  </si>
  <si>
    <t>Total Salary</t>
  </si>
  <si>
    <t>Average Total Salary</t>
  </si>
  <si>
    <t>Expert Software Company</t>
  </si>
  <si>
    <t>Poor</t>
  </si>
  <si>
    <t>Fair</t>
  </si>
  <si>
    <t>Good</t>
  </si>
  <si>
    <t>Excellent</t>
  </si>
  <si>
    <t>Evaluation Criteria</t>
  </si>
  <si>
    <t>Commission Percentages</t>
  </si>
  <si>
    <t>Total Sales</t>
  </si>
  <si>
    <t>Total Sales &lt; $50,000</t>
  </si>
  <si>
    <t>Highest Total Salary</t>
  </si>
  <si>
    <t>Lowest Total Salary</t>
  </si>
  <si>
    <t>Total Sales ≥ $50,000</t>
  </si>
  <si>
    <t>Commisson Threshold</t>
  </si>
  <si>
    <t>Evaluation</t>
  </si>
  <si>
    <t>Median Total Salary</t>
  </si>
  <si>
    <t>First Name</t>
  </si>
  <si>
    <t>Last Name</t>
  </si>
  <si>
    <t>Full Name</t>
  </si>
  <si>
    <t>Number of Salespersons</t>
  </si>
  <si>
    <t>adam</t>
  </si>
  <si>
    <t>dan</t>
  </si>
  <si>
    <t>boone</t>
  </si>
  <si>
    <t>jeff</t>
  </si>
  <si>
    <t>borow</t>
  </si>
  <si>
    <t>james</t>
  </si>
  <si>
    <t>brown</t>
  </si>
  <si>
    <t>kit</t>
  </si>
  <si>
    <t>carson</t>
  </si>
  <si>
    <t>sara</t>
  </si>
  <si>
    <t>coulter</t>
  </si>
  <si>
    <t>richard</t>
  </si>
  <si>
    <t>fegin</t>
  </si>
  <si>
    <t>judd</t>
  </si>
  <si>
    <t>ford</t>
  </si>
  <si>
    <t>glassman</t>
  </si>
  <si>
    <t>neil</t>
  </si>
  <si>
    <t>goodman</t>
  </si>
  <si>
    <t>moldof</t>
  </si>
  <si>
    <t>becky</t>
  </si>
  <si>
    <t>nancy</t>
  </si>
  <si>
    <t>smith</t>
  </si>
  <si>
    <t>terry</t>
  </si>
  <si>
    <t>park</t>
  </si>
  <si>
    <t>Number of Poor Evaluation</t>
  </si>
  <si>
    <t>klyde</t>
  </si>
  <si>
    <t>paredes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</si>
</sst>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6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504D"/>
        <bgColor indexed="64"/>
      </patternFill>
    </fill>
    <fill>
      <patternFill patternType="solid">
        <fgColor rgb="FFF8E292"/>
        <bgColor indexed="64"/>
      </patternFill>
    </fill>
  </fills>
  <borders count="23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ck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medium">
        <color auto="1"/>
      </top>
      <bottom style="medium">
        <color auto="1"/>
      </bottom>
      <diagonal/>
    </border>
    <border>
      <left/>
      <right style="thick">
        <color indexed="64"/>
      </right>
      <top style="medium">
        <color auto="1"/>
      </top>
      <bottom/>
      <diagonal/>
    </border>
    <border>
      <left/>
      <right style="thick">
        <color indexed="64"/>
      </right>
      <top/>
      <bottom style="medium">
        <color auto="1"/>
      </bottom>
      <diagonal/>
    </border>
    <border>
      <left/>
      <right style="thick">
        <color indexed="64"/>
      </right>
      <top/>
      <bottom/>
      <diagonal/>
    </border>
  </borders>
  <cellStyleXfs count="3">
    <xf numFmtId="0" fontId="0" fillId="0" borderId="0"/>
    <xf numFmtId="0" fontId="4" fillId="2" borderId="0" applyNumberFormat="0" applyBorder="0" applyAlignment="0" applyProtection="0"/>
    <xf numFmtId="0" fontId="1" fillId="3" borderId="0" applyNumberFormat="0" applyBorder="0" applyAlignment="0" applyProtection="0"/>
  </cellStyleXfs>
  <cellXfs count="39">
    <xf numFmtId="0" fontId="0" fillId="0" borderId="0" xfId="0"/>
    <xf numFmtId="164" fontId="0" fillId="0" borderId="0" xfId="0" applyNumberFormat="1"/>
    <xf numFmtId="0" fontId="2" fillId="0" borderId="0" xfId="0" applyFont="1"/>
    <xf numFmtId="22" fontId="0" fillId="0" borderId="0" xfId="0" applyNumberFormat="1"/>
    <xf numFmtId="14" fontId="0" fillId="0" borderId="8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3" fillId="4" borderId="19" xfId="1" applyFont="1" applyFill="1" applyBorder="1" applyAlignment="1">
      <alignment horizontal="center"/>
    </xf>
    <xf numFmtId="0" fontId="3" fillId="4" borderId="2" xfId="1" applyFont="1" applyFill="1" applyBorder="1" applyAlignment="1">
      <alignment horizontal="center"/>
    </xf>
    <xf numFmtId="0" fontId="3" fillId="4" borderId="18" xfId="1" applyFont="1" applyFill="1" applyBorder="1" applyAlignment="1">
      <alignment horizontal="center"/>
    </xf>
    <xf numFmtId="0" fontId="1" fillId="5" borderId="0" xfId="2" applyFill="1" applyAlignment="1">
      <alignment horizontal="center"/>
    </xf>
    <xf numFmtId="0" fontId="4" fillId="4" borderId="14" xfId="1" applyFill="1" applyBorder="1" applyAlignment="1">
      <alignment horizontal="left"/>
    </xf>
    <xf numFmtId="0" fontId="4" fillId="4" borderId="15" xfId="1" applyFill="1" applyBorder="1" applyAlignment="1">
      <alignment horizontal="left"/>
    </xf>
    <xf numFmtId="1" fontId="4" fillId="4" borderId="10" xfId="1" applyNumberFormat="1" applyFill="1" applyBorder="1"/>
    <xf numFmtId="0" fontId="4" fillId="4" borderId="10" xfId="1" applyFill="1" applyBorder="1"/>
    <xf numFmtId="164" fontId="4" fillId="4" borderId="10" xfId="1" applyNumberFormat="1" applyFill="1" applyBorder="1"/>
    <xf numFmtId="0" fontId="4" fillId="4" borderId="16" xfId="1" applyFill="1" applyBorder="1" applyAlignment="1">
      <alignment horizontal="center"/>
    </xf>
    <xf numFmtId="0" fontId="4" fillId="4" borderId="17" xfId="1" applyFill="1" applyBorder="1" applyAlignment="1">
      <alignment horizontal="center"/>
    </xf>
    <xf numFmtId="164" fontId="4" fillId="4" borderId="4" xfId="1" applyNumberFormat="1" applyFill="1" applyBorder="1"/>
    <xf numFmtId="0" fontId="4" fillId="4" borderId="5" xfId="1" applyFill="1" applyBorder="1"/>
    <xf numFmtId="164" fontId="4" fillId="4" borderId="1" xfId="1" applyNumberFormat="1" applyFill="1" applyBorder="1"/>
    <xf numFmtId="0" fontId="4" fillId="4" borderId="6" xfId="1" applyFill="1" applyBorder="1"/>
    <xf numFmtId="164" fontId="4" fillId="4" borderId="7" xfId="1" applyNumberFormat="1" applyFill="1" applyBorder="1"/>
    <xf numFmtId="0" fontId="4" fillId="4" borderId="9" xfId="1" applyFill="1" applyBorder="1"/>
    <xf numFmtId="0" fontId="4" fillId="4" borderId="11" xfId="1" applyFill="1" applyBorder="1"/>
    <xf numFmtId="9" fontId="4" fillId="4" borderId="13" xfId="1" applyNumberFormat="1" applyFill="1" applyBorder="1"/>
    <xf numFmtId="0" fontId="4" fillId="4" borderId="12" xfId="1" applyFill="1" applyBorder="1"/>
    <xf numFmtId="9" fontId="4" fillId="4" borderId="9" xfId="1" applyNumberFormat="1" applyFill="1" applyBorder="1"/>
    <xf numFmtId="0" fontId="4" fillId="4" borderId="14" xfId="1" applyFill="1" applyBorder="1"/>
    <xf numFmtId="164" fontId="4" fillId="4" borderId="17" xfId="1" applyNumberFormat="1" applyFill="1" applyBorder="1"/>
    <xf numFmtId="0" fontId="0" fillId="0" borderId="22" xfId="0" applyBorder="1" applyAlignment="1"/>
    <xf numFmtId="0" fontId="5" fillId="5" borderId="0" xfId="2" applyFont="1" applyFill="1" applyAlignment="1">
      <alignment horizontal="center"/>
    </xf>
    <xf numFmtId="0" fontId="2" fillId="5" borderId="3" xfId="0" applyFont="1" applyFill="1" applyBorder="1"/>
    <xf numFmtId="0" fontId="2" fillId="5" borderId="0" xfId="0" applyFont="1" applyFill="1"/>
    <xf numFmtId="164" fontId="0" fillId="5" borderId="0" xfId="0" applyNumberFormat="1" applyFill="1"/>
    <xf numFmtId="0" fontId="0" fillId="5" borderId="0" xfId="0" applyFill="1"/>
    <xf numFmtId="0" fontId="0" fillId="5" borderId="20" xfId="0" applyFill="1" applyBorder="1" applyAlignment="1"/>
    <xf numFmtId="0" fontId="2" fillId="5" borderId="8" xfId="0" applyFont="1" applyFill="1" applyBorder="1"/>
    <xf numFmtId="0" fontId="0" fillId="5" borderId="21" xfId="0" applyFill="1" applyBorder="1" applyAlignment="1"/>
    <xf numFmtId="0" fontId="2" fillId="0" borderId="0" xfId="0" applyFont="1" applyFill="1"/>
  </cellXfs>
  <cellStyles count="3">
    <cellStyle name="60% - Accent6" xfId="2" builtinId="52"/>
    <cellStyle name="Accent2" xfId="1" builtinId="33"/>
    <cellStyle name="Normal" xfId="0" builtinId="0"/>
  </cellStyles>
  <dxfs count="19">
    <dxf>
      <font>
        <color theme="0"/>
      </font>
      <fill>
        <patternFill>
          <bgColor theme="1" tint="0.24994659260841701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  <fill>
        <patternFill>
          <bgColor theme="1" tint="0.24994659260841701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  <fill>
        <patternFill>
          <bgColor theme="1" tint="0.24994659260841701"/>
        </patternFill>
      </fill>
    </dxf>
    <dxf>
      <font>
        <color theme="0"/>
      </font>
      <fill>
        <patternFill>
          <bgColor theme="1" tint="0.24994659260841701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E7E2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 tint="0.24994659260841701"/>
        </patternFill>
      </fill>
    </dxf>
    <dxf>
      <font>
        <color theme="0"/>
      </font>
      <fill>
        <patternFill>
          <bgColor theme="1" tint="0.24994659260841701"/>
        </patternFill>
      </fill>
    </dxf>
    <dxf>
      <font>
        <color theme="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 tint="0.24994659260841701"/>
        </patternFill>
      </fill>
    </dxf>
    <dxf>
      <font>
        <color theme="0"/>
      </font>
      <fill>
        <patternFill>
          <bgColor theme="1" tint="0.24994659260841701"/>
        </patternFill>
      </fill>
    </dxf>
  </dxfs>
  <tableStyles count="0" defaultTableStyle="TableStyleMedium9" defaultPivotStyle="PivotStyleLight16"/>
  <colors>
    <mruColors>
      <color rgb="FFF8E292"/>
      <color rgb="FFE7E200"/>
      <color rgb="FFC0504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54910</xdr:colOff>
      <xdr:row>2</xdr:row>
      <xdr:rowOff>2242</xdr:rowOff>
    </xdr:from>
    <xdr:to>
      <xdr:col>15</xdr:col>
      <xdr:colOff>554704</xdr:colOff>
      <xdr:row>21</xdr:row>
      <xdr:rowOff>78441</xdr:rowOff>
    </xdr:to>
    <xdr:pic>
      <xdr:nvPicPr>
        <xdr:cNvPr id="2" name="Picture 1" descr="My pc/stream setup new to reddit : r/pcmasterrace">
          <a:extLst>
            <a:ext uri="{FF2B5EF4-FFF2-40B4-BE49-F238E27FC236}">
              <a16:creationId xmlns:a16="http://schemas.microsoft.com/office/drawing/2014/main" id="{FE3688BA-ACFB-0243-585A-7A30D6FAD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1998" y="495301"/>
          <a:ext cx="4657177" cy="3426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H34"/>
  <sheetViews>
    <sheetView tabSelected="1" topLeftCell="A13" zoomScale="85" zoomScaleNormal="85" workbookViewId="0">
      <selection activeCell="K24" sqref="K24"/>
    </sheetView>
  </sheetViews>
  <sheetFormatPr defaultColWidth="8.85546875" defaultRowHeight="12.75" x14ac:dyDescent="0.2"/>
  <cols>
    <col min="1" max="1" width="20.85546875" customWidth="1"/>
    <col min="2" max="2" width="13.42578125" customWidth="1"/>
    <col min="3" max="3" width="15.28515625" customWidth="1"/>
    <col min="4" max="4" width="11.85546875" customWidth="1"/>
    <col min="5" max="5" width="12" bestFit="1" customWidth="1"/>
    <col min="6" max="6" width="15.7109375" customWidth="1"/>
    <col min="7" max="7" width="10.85546875" bestFit="1" customWidth="1"/>
    <col min="8" max="8" width="10.85546875" customWidth="1"/>
  </cols>
  <sheetData>
    <row r="1" spans="1:8" ht="25.5" customHeight="1" x14ac:dyDescent="0.35">
      <c r="A1" s="30" t="s">
        <v>4</v>
      </c>
      <c r="B1" s="9"/>
      <c r="C1" s="9"/>
      <c r="D1" s="9"/>
      <c r="E1" s="9"/>
      <c r="F1" s="9"/>
      <c r="G1" s="9"/>
      <c r="H1" s="9"/>
    </row>
    <row r="2" spans="1:8" ht="13.5" thickBot="1" x14ac:dyDescent="0.25">
      <c r="A2" s="4">
        <f ca="1">TODAY()</f>
        <v>45730</v>
      </c>
      <c r="B2" s="5"/>
      <c r="C2" s="5"/>
      <c r="D2" s="5"/>
      <c r="E2" s="5"/>
      <c r="F2" s="5"/>
      <c r="G2" s="5"/>
      <c r="H2" s="5"/>
    </row>
    <row r="3" spans="1:8" ht="30" customHeight="1" thickBot="1" x14ac:dyDescent="0.3">
      <c r="A3" s="6" t="s">
        <v>19</v>
      </c>
      <c r="B3" s="7" t="s">
        <v>20</v>
      </c>
      <c r="C3" s="7" t="s">
        <v>21</v>
      </c>
      <c r="D3" s="7" t="s">
        <v>11</v>
      </c>
      <c r="E3" s="7" t="s">
        <v>0</v>
      </c>
      <c r="F3" s="7" t="s">
        <v>1</v>
      </c>
      <c r="G3" s="7" t="s">
        <v>2</v>
      </c>
      <c r="H3" s="8" t="s">
        <v>17</v>
      </c>
    </row>
    <row r="4" spans="1:8" x14ac:dyDescent="0.2">
      <c r="A4" s="31" t="s">
        <v>42</v>
      </c>
      <c r="B4" s="32" t="s">
        <v>46</v>
      </c>
      <c r="C4" s="32" t="str">
        <f>CONCATENATE(A4,B4)</f>
        <v>beckypark</v>
      </c>
      <c r="D4" s="33">
        <v>98000</v>
      </c>
      <c r="E4" s="33">
        <v>35000</v>
      </c>
      <c r="F4" s="34">
        <f>D4*0.04</f>
        <v>3920</v>
      </c>
      <c r="G4" s="33">
        <f>E4+F4</f>
        <v>38920</v>
      </c>
      <c r="H4" s="35" t="str" cm="1">
        <f t="array" ref="H4:H18">VLOOKUP(D4:D18,E28:F31, 2, TRUE)</f>
        <v>Excellent</v>
      </c>
    </row>
    <row r="5" spans="1:8" x14ac:dyDescent="0.2">
      <c r="A5" s="2" t="s">
        <v>43</v>
      </c>
      <c r="B5" s="2" t="s">
        <v>35</v>
      </c>
      <c r="C5" s="38" t="str">
        <f t="shared" ref="C5:C18" si="0">CONCATENATE(A5,B5)</f>
        <v>nancyfegin</v>
      </c>
      <c r="D5" s="1">
        <v>24000</v>
      </c>
      <c r="E5" s="1">
        <v>35000</v>
      </c>
      <c r="F5">
        <f>D5*0.03</f>
        <v>720</v>
      </c>
      <c r="G5" s="1">
        <f t="shared" ref="G5:G17" si="1">E5+F5</f>
        <v>35720</v>
      </c>
      <c r="H5" s="29" t="str">
        <v>Poor</v>
      </c>
    </row>
    <row r="6" spans="1:8" x14ac:dyDescent="0.2">
      <c r="A6" s="2" t="s">
        <v>24</v>
      </c>
      <c r="B6" s="2" t="s">
        <v>25</v>
      </c>
      <c r="C6" s="38" t="str">
        <f t="shared" si="0"/>
        <v>danboone</v>
      </c>
      <c r="D6" s="1">
        <v>39000</v>
      </c>
      <c r="E6" s="1">
        <v>50000</v>
      </c>
      <c r="F6">
        <f>D6*0.03</f>
        <v>1170</v>
      </c>
      <c r="G6" s="1">
        <f t="shared" si="1"/>
        <v>51170</v>
      </c>
      <c r="H6" s="29" t="str">
        <v>Fair</v>
      </c>
    </row>
    <row r="7" spans="1:8" x14ac:dyDescent="0.2">
      <c r="A7" s="2" t="s">
        <v>26</v>
      </c>
      <c r="B7" s="2" t="s">
        <v>27</v>
      </c>
      <c r="C7" s="38" t="str">
        <f t="shared" si="0"/>
        <v>jeffborow</v>
      </c>
      <c r="D7" s="1">
        <v>56000</v>
      </c>
      <c r="E7" s="1">
        <v>35000</v>
      </c>
      <c r="F7">
        <f>D7*0.04</f>
        <v>2240</v>
      </c>
      <c r="G7" s="1">
        <f t="shared" si="1"/>
        <v>37240</v>
      </c>
      <c r="H7" s="29" t="str">
        <v>Good</v>
      </c>
    </row>
    <row r="8" spans="1:8" x14ac:dyDescent="0.2">
      <c r="A8" s="2" t="s">
        <v>28</v>
      </c>
      <c r="B8" s="2" t="s">
        <v>29</v>
      </c>
      <c r="C8" s="38" t="str">
        <f t="shared" si="0"/>
        <v>jamesbrown</v>
      </c>
      <c r="D8" s="1">
        <v>81000</v>
      </c>
      <c r="E8" s="1">
        <v>50000</v>
      </c>
      <c r="F8">
        <f>D8*0.04</f>
        <v>3240</v>
      </c>
      <c r="G8" s="1">
        <f t="shared" si="1"/>
        <v>53240</v>
      </c>
      <c r="H8" s="29" t="str">
        <v>Excellent</v>
      </c>
    </row>
    <row r="9" spans="1:8" x14ac:dyDescent="0.2">
      <c r="A9" s="2" t="s">
        <v>30</v>
      </c>
      <c r="B9" s="2" t="s">
        <v>31</v>
      </c>
      <c r="C9" s="38" t="str">
        <f t="shared" si="0"/>
        <v>kitcarson</v>
      </c>
      <c r="D9" s="1">
        <v>17000</v>
      </c>
      <c r="E9" s="1">
        <v>50000</v>
      </c>
      <c r="F9">
        <f>D9*0.03</f>
        <v>510</v>
      </c>
      <c r="G9" s="1">
        <f t="shared" si="1"/>
        <v>50510</v>
      </c>
      <c r="H9" s="29" t="str">
        <v>Poor</v>
      </c>
    </row>
    <row r="10" spans="1:8" x14ac:dyDescent="0.2">
      <c r="A10" s="2" t="s">
        <v>48</v>
      </c>
      <c r="B10" s="2" t="s">
        <v>49</v>
      </c>
      <c r="C10" s="38" t="str">
        <f t="shared" si="0"/>
        <v>klydeparedes</v>
      </c>
      <c r="D10" s="1">
        <v>92000</v>
      </c>
      <c r="E10" s="1">
        <v>50000</v>
      </c>
      <c r="F10">
        <f>D10*0.03</f>
        <v>2760</v>
      </c>
      <c r="G10" s="1">
        <f t="shared" si="1"/>
        <v>52760</v>
      </c>
      <c r="H10" t="str">
        <v>Excellent</v>
      </c>
    </row>
    <row r="11" spans="1:8" x14ac:dyDescent="0.2">
      <c r="A11" s="2" t="s">
        <v>32</v>
      </c>
      <c r="B11" s="2" t="s">
        <v>33</v>
      </c>
      <c r="C11" s="38" t="str">
        <f t="shared" si="0"/>
        <v>saracoulter</v>
      </c>
      <c r="D11" s="1">
        <v>22000</v>
      </c>
      <c r="E11" s="1">
        <v>35000</v>
      </c>
      <c r="F11">
        <f>D11*0.03</f>
        <v>660</v>
      </c>
      <c r="G11" s="1">
        <f>E11+F11</f>
        <v>35660</v>
      </c>
      <c r="H11" s="29" t="str">
        <v>Poor</v>
      </c>
    </row>
    <row r="12" spans="1:8" x14ac:dyDescent="0.2">
      <c r="A12" s="2" t="s">
        <v>34</v>
      </c>
      <c r="B12" s="2" t="s">
        <v>35</v>
      </c>
      <c r="C12" s="38" t="str">
        <f t="shared" si="0"/>
        <v>richardfegin</v>
      </c>
      <c r="D12" s="1">
        <v>72000</v>
      </c>
      <c r="E12" s="1">
        <v>35000</v>
      </c>
      <c r="F12">
        <f>D12*0.04</f>
        <v>2880</v>
      </c>
      <c r="G12" s="1">
        <f>E12+F12</f>
        <v>37880</v>
      </c>
      <c r="H12" s="29" t="str">
        <v>Good</v>
      </c>
    </row>
    <row r="13" spans="1:8" x14ac:dyDescent="0.2">
      <c r="A13" s="2" t="s">
        <v>36</v>
      </c>
      <c r="B13" s="2" t="s">
        <v>37</v>
      </c>
      <c r="C13" s="38" t="str">
        <f t="shared" si="0"/>
        <v>juddford</v>
      </c>
      <c r="D13" s="1">
        <v>64000</v>
      </c>
      <c r="E13" s="1">
        <v>35000</v>
      </c>
      <c r="F13">
        <f>D13*0.04</f>
        <v>2560</v>
      </c>
      <c r="G13" s="1">
        <f>E13+F13</f>
        <v>37560</v>
      </c>
      <c r="H13" s="29" t="str">
        <v>Good</v>
      </c>
    </row>
    <row r="14" spans="1:8" x14ac:dyDescent="0.2">
      <c r="A14" s="2" t="s">
        <v>23</v>
      </c>
      <c r="B14" s="2" t="s">
        <v>38</v>
      </c>
      <c r="C14" s="38" t="str">
        <f t="shared" si="0"/>
        <v>adamglassman</v>
      </c>
      <c r="D14" s="1">
        <v>25000</v>
      </c>
      <c r="E14" s="1">
        <v>35000</v>
      </c>
      <c r="F14">
        <f>D14*0.03</f>
        <v>750</v>
      </c>
      <c r="G14" s="1">
        <f>E14+F14</f>
        <v>35750</v>
      </c>
      <c r="H14" s="29" t="str">
        <v>Fair</v>
      </c>
    </row>
    <row r="15" spans="1:8" x14ac:dyDescent="0.2">
      <c r="A15" s="2" t="s">
        <v>39</v>
      </c>
      <c r="B15" s="2" t="s">
        <v>40</v>
      </c>
      <c r="C15" s="38" t="str">
        <f t="shared" si="0"/>
        <v>neilgoodman</v>
      </c>
      <c r="D15" s="1">
        <v>70000</v>
      </c>
      <c r="E15" s="1">
        <v>50000</v>
      </c>
      <c r="F15">
        <f>D15*0.04</f>
        <v>2800</v>
      </c>
      <c r="G15" s="1">
        <f>E15+F15</f>
        <v>52800</v>
      </c>
      <c r="H15" s="29" t="str">
        <v>Good</v>
      </c>
    </row>
    <row r="16" spans="1:8" x14ac:dyDescent="0.2">
      <c r="A16" s="2" t="s">
        <v>45</v>
      </c>
      <c r="B16" s="2" t="s">
        <v>46</v>
      </c>
      <c r="C16" s="38" t="str">
        <f t="shared" si="0"/>
        <v>terrypark</v>
      </c>
      <c r="D16" s="1">
        <v>11000</v>
      </c>
      <c r="E16" s="1">
        <v>50000</v>
      </c>
      <c r="F16">
        <f>D16*0.03</f>
        <v>330</v>
      </c>
      <c r="G16" s="1">
        <f>E16+F16</f>
        <v>50330</v>
      </c>
      <c r="H16" s="29" t="str">
        <v>Poor</v>
      </c>
    </row>
    <row r="17" spans="1:8" x14ac:dyDescent="0.2">
      <c r="A17" s="2" t="s">
        <v>23</v>
      </c>
      <c r="B17" s="2" t="s">
        <v>41</v>
      </c>
      <c r="C17" s="38" t="str">
        <f t="shared" si="0"/>
        <v>adammoldof</v>
      </c>
      <c r="D17" s="1">
        <v>68000</v>
      </c>
      <c r="E17" s="1">
        <v>50000</v>
      </c>
      <c r="F17">
        <f>D17*0.04</f>
        <v>2720</v>
      </c>
      <c r="G17" s="1">
        <f>E17+F17</f>
        <v>52720</v>
      </c>
      <c r="H17" s="29" t="str">
        <v>Good</v>
      </c>
    </row>
    <row r="18" spans="1:8" ht="13.5" thickBot="1" x14ac:dyDescent="0.25">
      <c r="A18" s="36" t="s">
        <v>23</v>
      </c>
      <c r="B18" s="34" t="s">
        <v>44</v>
      </c>
      <c r="C18" s="32" t="str">
        <f t="shared" si="0"/>
        <v>adamsmith</v>
      </c>
      <c r="D18" s="33">
        <v>100000</v>
      </c>
      <c r="E18" s="33">
        <v>35000</v>
      </c>
      <c r="F18" s="34">
        <f>D18*0.04</f>
        <v>4000</v>
      </c>
      <c r="G18" s="33">
        <f>E18+F18</f>
        <v>39000</v>
      </c>
      <c r="H18" s="37" t="str">
        <v>Excellent</v>
      </c>
    </row>
    <row r="19" spans="1:8" ht="15.75" thickBot="1" x14ac:dyDescent="0.3">
      <c r="E19" s="10" t="s">
        <v>3</v>
      </c>
      <c r="F19" s="11"/>
      <c r="G19" s="12">
        <f>SUM(G4:G18)/14</f>
        <v>47232.857142857145</v>
      </c>
    </row>
    <row r="20" spans="1:8" ht="15.75" thickBot="1" x14ac:dyDescent="0.3">
      <c r="E20" s="10" t="s">
        <v>13</v>
      </c>
      <c r="F20" s="11"/>
      <c r="G20" s="14">
        <f>MAX(G4:G18)</f>
        <v>53240</v>
      </c>
    </row>
    <row r="21" spans="1:8" ht="15.75" thickBot="1" x14ac:dyDescent="0.3">
      <c r="E21" s="10" t="s">
        <v>14</v>
      </c>
      <c r="F21" s="11"/>
      <c r="G21" s="14">
        <f>MIN(G4:G18)</f>
        <v>35660</v>
      </c>
    </row>
    <row r="22" spans="1:8" ht="15.75" thickBot="1" x14ac:dyDescent="0.3">
      <c r="E22" s="10" t="s">
        <v>18</v>
      </c>
      <c r="F22" s="11"/>
      <c r="G22" s="14">
        <f>MEDIAN(G4:G18)</f>
        <v>39000</v>
      </c>
    </row>
    <row r="23" spans="1:8" ht="15.75" thickBot="1" x14ac:dyDescent="0.3">
      <c r="E23" s="10" t="s">
        <v>22</v>
      </c>
      <c r="F23" s="11"/>
      <c r="G23" s="13">
        <f>COUNTA(A4:A18)</f>
        <v>15</v>
      </c>
    </row>
    <row r="24" spans="1:8" ht="15.75" thickBot="1" x14ac:dyDescent="0.3">
      <c r="E24" s="10" t="s">
        <v>47</v>
      </c>
      <c r="F24" s="11"/>
      <c r="G24" s="13">
        <f>COUNTIF(_xlfn.ANCHORARRAY(H4), "Poor")</f>
        <v>4</v>
      </c>
    </row>
    <row r="26" spans="1:8" ht="13.5" thickBot="1" x14ac:dyDescent="0.25"/>
    <row r="27" spans="1:8" ht="15.75" thickBot="1" x14ac:dyDescent="0.3">
      <c r="A27" s="15" t="s">
        <v>10</v>
      </c>
      <c r="B27" s="16"/>
      <c r="E27" s="15" t="s">
        <v>9</v>
      </c>
      <c r="F27" s="16"/>
    </row>
    <row r="28" spans="1:8" ht="15" x14ac:dyDescent="0.25">
      <c r="A28" s="23" t="s">
        <v>12</v>
      </c>
      <c r="B28" s="24">
        <v>0.03</v>
      </c>
      <c r="E28" s="17">
        <v>0</v>
      </c>
      <c r="F28" s="18" t="s">
        <v>5</v>
      </c>
    </row>
    <row r="29" spans="1:8" ht="15.75" thickBot="1" x14ac:dyDescent="0.3">
      <c r="A29" s="25" t="s">
        <v>15</v>
      </c>
      <c r="B29" s="26">
        <v>0.04</v>
      </c>
      <c r="E29" s="19">
        <v>25000</v>
      </c>
      <c r="F29" s="20" t="s">
        <v>6</v>
      </c>
    </row>
    <row r="30" spans="1:8" ht="15.75" thickBot="1" x14ac:dyDescent="0.3">
      <c r="A30" s="27" t="s">
        <v>16</v>
      </c>
      <c r="B30" s="28">
        <v>50000</v>
      </c>
      <c r="E30" s="19">
        <v>50000</v>
      </c>
      <c r="F30" s="20" t="s">
        <v>7</v>
      </c>
    </row>
    <row r="31" spans="1:8" ht="15.75" thickBot="1" x14ac:dyDescent="0.3">
      <c r="E31" s="21">
        <v>75000</v>
      </c>
      <c r="F31" s="22" t="s">
        <v>8</v>
      </c>
    </row>
    <row r="34" spans="6:6" x14ac:dyDescent="0.2">
      <c r="F34" s="3"/>
    </row>
  </sheetData>
  <mergeCells count="10">
    <mergeCell ref="A1:H1"/>
    <mergeCell ref="A2:H2"/>
    <mergeCell ref="E21:F21"/>
    <mergeCell ref="A27:B27"/>
    <mergeCell ref="E27:F27"/>
    <mergeCell ref="E19:F19"/>
    <mergeCell ref="E20:F20"/>
    <mergeCell ref="E22:F22"/>
    <mergeCell ref="E23:F23"/>
    <mergeCell ref="E24:F24"/>
  </mergeCells>
  <phoneticPr fontId="0" type="noConversion"/>
  <conditionalFormatting sqref="K24">
    <cfRule type="cellIs" dxfId="2" priority="10" operator="lessThanOrEqual">
      <formula>50000</formula>
    </cfRule>
  </conditionalFormatting>
  <conditionalFormatting sqref="E4:E18">
    <cfRule type="cellIs" dxfId="0" priority="9" operator="greaterThanOrEqual">
      <formula>50000</formula>
    </cfRule>
  </conditionalFormatting>
  <conditionalFormatting sqref="R9">
    <cfRule type="expression" dxfId="1" priority="2">
      <formula>"IF(AND(H4:H17, ""Excellent"")E4:E17 &lt; 50000)"</formula>
    </cfRule>
  </conditionalFormatting>
  <pageMargins left="0.75" right="0.75" top="1" bottom="1" header="0.5" footer="0.5"/>
  <pageSetup orientation="portrait" horizontalDpi="200" verticalDpi="200" r:id="rId1"/>
  <headerFooter alignWithMargins="0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Salary</vt:lpstr>
    </vt:vector>
  </TitlesOfParts>
  <Company>Svitak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Svitak, Jr.</dc:creator>
  <cp:lastModifiedBy>F1103-31-35</cp:lastModifiedBy>
  <dcterms:created xsi:type="dcterms:W3CDTF">2003-03-10T12:50:55Z</dcterms:created>
  <dcterms:modified xsi:type="dcterms:W3CDTF">2025-03-14T03:49:28Z</dcterms:modified>
</cp:coreProperties>
</file>