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immersion\Downloads\"/>
    </mc:Choice>
  </mc:AlternateContent>
  <xr:revisionPtr revIDLastSave="0" documentId="13_ncr:1_{58185664-9E57-4132-A2B1-5905CBA16F21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Salary" sheetId="1" r:id="rId1"/>
  </sheets>
  <definedNames>
    <definedName name="REMARKS">Salary!$E$29:$F$32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5" i="1" l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4" i="1"/>
  <c r="F10" i="1"/>
  <c r="G10" i="1" s="1"/>
  <c r="F18" i="1"/>
  <c r="G18" i="1" s="1"/>
  <c r="F17" i="1"/>
  <c r="G17" i="1" s="1"/>
  <c r="F16" i="1"/>
  <c r="F15" i="1"/>
  <c r="F14" i="1"/>
  <c r="F13" i="1"/>
  <c r="F11" i="1"/>
  <c r="F9" i="1"/>
  <c r="G9" i="1" s="1"/>
  <c r="F12" i="1"/>
  <c r="G16" i="1"/>
  <c r="G15" i="1"/>
  <c r="G14" i="1"/>
  <c r="G12" i="1"/>
  <c r="G13" i="1"/>
  <c r="G11" i="1"/>
  <c r="H4" i="1" a="1"/>
  <c r="H4" i="1" s="1"/>
  <c r="F8" i="1"/>
  <c r="F4" i="1"/>
  <c r="G4" i="1" s="1"/>
  <c r="G8" i="1"/>
  <c r="F7" i="1"/>
  <c r="G7" i="1" s="1"/>
  <c r="F6" i="1"/>
  <c r="G6" i="1" s="1"/>
  <c r="F5" i="1"/>
  <c r="G5" i="1" s="1"/>
  <c r="H2" i="1"/>
  <c r="G20" i="1" l="1"/>
  <c r="G2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<sst xmlns="http://schemas.openxmlformats.org/spreadsheetml/2006/main" count="56" uniqueCount="52">
  <si>
    <t>Base Salary</t>
  </si>
  <si>
    <t>Commission</t>
  </si>
  <si>
    <t>Total Salary</t>
  </si>
  <si>
    <t>Average Total Salary</t>
  </si>
  <si>
    <t>Expert Software Company</t>
  </si>
  <si>
    <t>Poor</t>
  </si>
  <si>
    <t>Fair</t>
  </si>
  <si>
    <t>Good</t>
  </si>
  <si>
    <t>Excellent</t>
  </si>
  <si>
    <t>Evaluation Criteria</t>
  </si>
  <si>
    <t>Commission Percentages</t>
  </si>
  <si>
    <t>Total Sales</t>
  </si>
  <si>
    <t>Total Sales &lt; $50,000</t>
  </si>
  <si>
    <t>Highest Total Salary</t>
  </si>
  <si>
    <t>Lowest Total Salary</t>
  </si>
  <si>
    <t>Total Sales ≥ $50,000</t>
  </si>
  <si>
    <t>Commisson Threshold</t>
  </si>
  <si>
    <t>Evaluation</t>
  </si>
  <si>
    <t>Median Total Salary</t>
  </si>
  <si>
    <t>First Name</t>
  </si>
  <si>
    <t>Last Name</t>
  </si>
  <si>
    <t>Full Name</t>
  </si>
  <si>
    <t>Number of Salespersons</t>
  </si>
  <si>
    <t>adam</t>
  </si>
  <si>
    <t>dan</t>
  </si>
  <si>
    <t>boone</t>
  </si>
  <si>
    <t>jeff</t>
  </si>
  <si>
    <t>borow</t>
  </si>
  <si>
    <t>james</t>
  </si>
  <si>
    <t>brown</t>
  </si>
  <si>
    <t>kit</t>
  </si>
  <si>
    <t>carson</t>
  </si>
  <si>
    <t>sara</t>
  </si>
  <si>
    <t>coulter</t>
  </si>
  <si>
    <t>richard</t>
  </si>
  <si>
    <t>fegin</t>
  </si>
  <si>
    <t>judd</t>
  </si>
  <si>
    <t>ford</t>
  </si>
  <si>
    <t>glassman</t>
  </si>
  <si>
    <t>neil</t>
  </si>
  <si>
    <t>goodman</t>
  </si>
  <si>
    <t>moldof</t>
  </si>
  <si>
    <t>becky</t>
  </si>
  <si>
    <t>nancy</t>
  </si>
  <si>
    <t>smith</t>
  </si>
  <si>
    <t>terry</t>
  </si>
  <si>
    <t>park</t>
  </si>
  <si>
    <t>Number of Poor Evaluation</t>
  </si>
  <si>
    <t>$53,240</t>
  </si>
  <si>
    <t>$35,660</t>
  </si>
  <si>
    <t>florence</t>
  </si>
  <si>
    <t>cristobal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</si>
</sst>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[$-F800]dddd\,\ mmmm\ dd\,\ yyyy"/>
  </numFmts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6"/>
      <color theme="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3" xfId="0" applyBorder="1"/>
    <xf numFmtId="0" fontId="0" fillId="0" borderId="3" xfId="0" applyBorder="1" applyAlignment="1">
      <alignment horizontal="left"/>
    </xf>
    <xf numFmtId="164" fontId="0" fillId="0" borderId="0" xfId="0" applyNumberFormat="1"/>
    <xf numFmtId="9" fontId="2" fillId="2" borderId="9" xfId="0" applyNumberFormat="1" applyFont="1" applyFill="1" applyBorder="1"/>
    <xf numFmtId="164" fontId="2" fillId="2" borderId="4" xfId="0" applyNumberFormat="1" applyFont="1" applyFill="1" applyBorder="1"/>
    <xf numFmtId="0" fontId="2" fillId="2" borderId="5" xfId="0" applyFont="1" applyFill="1" applyBorder="1"/>
    <xf numFmtId="164" fontId="2" fillId="2" borderId="1" xfId="0" applyNumberFormat="1" applyFont="1" applyFill="1" applyBorder="1"/>
    <xf numFmtId="0" fontId="2" fillId="2" borderId="6" xfId="0" applyFont="1" applyFill="1" applyBorder="1"/>
    <xf numFmtId="164" fontId="2" fillId="2" borderId="7" xfId="0" applyNumberFormat="1" applyFont="1" applyFill="1" applyBorder="1"/>
    <xf numFmtId="0" fontId="2" fillId="2" borderId="9" xfId="0" applyFont="1" applyFill="1" applyBorder="1"/>
    <xf numFmtId="0" fontId="2" fillId="2" borderId="11" xfId="0" applyFont="1" applyFill="1" applyBorder="1"/>
    <xf numFmtId="0" fontId="2" fillId="2" borderId="12" xfId="0" applyFont="1" applyFill="1" applyBorder="1"/>
    <xf numFmtId="9" fontId="2" fillId="2" borderId="13" xfId="0" applyNumberFormat="1" applyFont="1" applyFill="1" applyBorder="1"/>
    <xf numFmtId="0" fontId="2" fillId="2" borderId="14" xfId="0" applyFont="1" applyFill="1" applyBorder="1"/>
    <xf numFmtId="164" fontId="2" fillId="2" borderId="16" xfId="0" applyNumberFormat="1" applyFont="1" applyFill="1" applyBorder="1"/>
    <xf numFmtId="0" fontId="1" fillId="0" borderId="0" xfId="0" applyFont="1"/>
    <xf numFmtId="0" fontId="1" fillId="0" borderId="3" xfId="0" applyFont="1" applyBorder="1"/>
    <xf numFmtId="0" fontId="1" fillId="0" borderId="8" xfId="0" applyFont="1" applyBorder="1"/>
    <xf numFmtId="22" fontId="0" fillId="0" borderId="0" xfId="0" applyNumberFormat="1"/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3" borderId="0" xfId="0" applyFont="1" applyFill="1" applyAlignment="1">
      <alignment horizontal="center"/>
    </xf>
    <xf numFmtId="165" fontId="1" fillId="0" borderId="0" xfId="0" applyNumberFormat="1" applyFont="1"/>
    <xf numFmtId="164" fontId="0" fillId="2" borderId="10" xfId="0" applyNumberFormat="1" applyFill="1" applyBorder="1" applyAlignment="1">
      <alignment horizontal="right"/>
    </xf>
    <xf numFmtId="0" fontId="1" fillId="2" borderId="10" xfId="0" applyFont="1" applyFill="1" applyBorder="1" applyAlignment="1">
      <alignment horizontal="right"/>
    </xf>
    <xf numFmtId="0" fontId="0" fillId="2" borderId="10" xfId="0" applyFill="1" applyBorder="1" applyAlignment="1">
      <alignment horizontal="right"/>
    </xf>
    <xf numFmtId="0" fontId="2" fillId="2" borderId="15" xfId="0" applyFont="1" applyFill="1" applyBorder="1" applyAlignment="1">
      <alignment horizontal="left"/>
    </xf>
    <xf numFmtId="0" fontId="2" fillId="2" borderId="17" xfId="0" applyFont="1" applyFill="1" applyBorder="1" applyAlignment="1">
      <alignment horizontal="left"/>
    </xf>
    <xf numFmtId="164" fontId="1" fillId="0" borderId="0" xfId="0" applyNumberFormat="1" applyFont="1"/>
    <xf numFmtId="164" fontId="0" fillId="0" borderId="0" xfId="0" applyNumberFormat="1" applyFill="1"/>
    <xf numFmtId="164" fontId="1" fillId="0" borderId="0" xfId="0" applyNumberFormat="1" applyFont="1" applyFill="1"/>
    <xf numFmtId="0" fontId="2" fillId="4" borderId="2" xfId="0" applyFont="1" applyFill="1" applyBorder="1" applyAlignment="1">
      <alignment horizontal="center"/>
    </xf>
  </cellXfs>
  <cellStyles count="1">
    <cellStyle name="Normal" xfId="0" builtinId="0"/>
  </cellStyles>
  <dxfs count="16">
    <dxf>
      <fill>
        <patternFill>
          <bgColor rgb="FFFFFF00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 tint="0.49998474074526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 tint="0.49998474074526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 tint="0.49998474074526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 tint="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581025</xdr:colOff>
      <xdr:row>1</xdr:row>
      <xdr:rowOff>171448</xdr:rowOff>
    </xdr:from>
    <xdr:to>
      <xdr:col>14</xdr:col>
      <xdr:colOff>0</xdr:colOff>
      <xdr:row>16</xdr:row>
      <xdr:rowOff>9525</xdr:rowOff>
    </xdr:to>
    <xdr:pic>
      <xdr:nvPicPr>
        <xdr:cNvPr id="3" name="Picture 2" descr="Image result for computer">
          <a:extLst>
            <a:ext uri="{FF2B5EF4-FFF2-40B4-BE49-F238E27FC236}">
              <a16:creationId xmlns:a16="http://schemas.microsoft.com/office/drawing/2014/main" id="{8F252371-4243-F02E-F06F-5BE7F450C6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01050" y="485773"/>
          <a:ext cx="2962275" cy="2495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I35"/>
  <sheetViews>
    <sheetView tabSelected="1" showWhiteSpace="0" zoomScaleNormal="100" zoomScaleSheetLayoutView="85" workbookViewId="0">
      <selection activeCell="I22" sqref="I22"/>
    </sheetView>
  </sheetViews>
  <sheetFormatPr defaultColWidth="8.85546875" defaultRowHeight="12.75" x14ac:dyDescent="0.2"/>
  <cols>
    <col min="1" max="1" width="20.85546875" customWidth="1"/>
    <col min="2" max="2" width="13.42578125" customWidth="1"/>
    <col min="3" max="3" width="15.28515625" customWidth="1"/>
    <col min="4" max="4" width="11.85546875" customWidth="1"/>
    <col min="5" max="7" width="12" bestFit="1" customWidth="1"/>
    <col min="8" max="8" width="19.85546875" bestFit="1" customWidth="1"/>
  </cols>
  <sheetData>
    <row r="1" spans="1:9" s="22" customFormat="1" ht="24.95" customHeight="1" x14ac:dyDescent="0.3">
      <c r="A1" s="23" t="s">
        <v>4</v>
      </c>
      <c r="B1" s="23"/>
      <c r="C1" s="23"/>
      <c r="D1" s="23"/>
      <c r="E1" s="23"/>
      <c r="F1" s="23"/>
      <c r="G1" s="23"/>
      <c r="H1" s="23"/>
      <c r="I1"/>
    </row>
    <row r="2" spans="1:9" ht="13.5" thickBot="1" x14ac:dyDescent="0.25">
      <c r="H2" s="24">
        <f>+DATE(2025, 3, 14)</f>
        <v>45730</v>
      </c>
    </row>
    <row r="3" spans="1:9" ht="30" customHeight="1" thickBot="1" x14ac:dyDescent="0.25">
      <c r="A3" s="33" t="s">
        <v>19</v>
      </c>
      <c r="B3" s="33" t="s">
        <v>20</v>
      </c>
      <c r="C3" s="33" t="s">
        <v>21</v>
      </c>
      <c r="D3" s="33" t="s">
        <v>11</v>
      </c>
      <c r="E3" s="33" t="s">
        <v>0</v>
      </c>
      <c r="F3" s="33" t="s">
        <v>1</v>
      </c>
      <c r="G3" s="33" t="s">
        <v>2</v>
      </c>
      <c r="H3" s="33" t="s">
        <v>17</v>
      </c>
    </row>
    <row r="4" spans="1:9" x14ac:dyDescent="0.2">
      <c r="A4" s="17" t="s">
        <v>42</v>
      </c>
      <c r="B4" s="16" t="s">
        <v>46</v>
      </c>
      <c r="C4" s="16" t="str">
        <f>CONCATENATE(B4,", ", A4)</f>
        <v>park, becky</v>
      </c>
      <c r="D4" s="3">
        <v>98000</v>
      </c>
      <c r="E4" s="31">
        <v>35000</v>
      </c>
      <c r="F4">
        <f>D4*B30</f>
        <v>3920</v>
      </c>
      <c r="G4" s="3">
        <f>E4+F4</f>
        <v>38920</v>
      </c>
      <c r="H4" t="str" cm="1">
        <f t="array" ref="H4:H18">VLOOKUP(D4:D18,REMARKS, 2, TRUE)</f>
        <v>Excellent</v>
      </c>
    </row>
    <row r="5" spans="1:9" x14ac:dyDescent="0.2">
      <c r="A5" s="16" t="s">
        <v>43</v>
      </c>
      <c r="B5" s="16" t="s">
        <v>35</v>
      </c>
      <c r="C5" s="16" t="str">
        <f t="shared" ref="C5:C18" si="0">CONCATENATE(B5,", ", A5)</f>
        <v>fegin, nancy</v>
      </c>
      <c r="D5" s="3">
        <v>24000</v>
      </c>
      <c r="E5" s="31">
        <v>35000</v>
      </c>
      <c r="F5">
        <f>D5*B29</f>
        <v>720</v>
      </c>
      <c r="G5" s="3">
        <f t="shared" ref="G5:G8" si="1">E5+F5</f>
        <v>35720</v>
      </c>
      <c r="H5" t="str">
        <v>Poor</v>
      </c>
    </row>
    <row r="6" spans="1:9" x14ac:dyDescent="0.2">
      <c r="A6" s="16" t="s">
        <v>24</v>
      </c>
      <c r="B6" s="16" t="s">
        <v>25</v>
      </c>
      <c r="C6" s="16" t="str">
        <f t="shared" si="0"/>
        <v>boone, dan</v>
      </c>
      <c r="D6" s="3">
        <v>39000</v>
      </c>
      <c r="E6" s="31">
        <v>50000</v>
      </c>
      <c r="F6">
        <f>D6*B29</f>
        <v>1170</v>
      </c>
      <c r="G6" s="3">
        <f t="shared" si="1"/>
        <v>51170</v>
      </c>
      <c r="H6" t="str">
        <v>Fair</v>
      </c>
    </row>
    <row r="7" spans="1:9" x14ac:dyDescent="0.2">
      <c r="A7" s="16" t="s">
        <v>26</v>
      </c>
      <c r="B7" s="16" t="s">
        <v>27</v>
      </c>
      <c r="C7" s="16" t="str">
        <f t="shared" si="0"/>
        <v>borow, jeff</v>
      </c>
      <c r="D7" s="3">
        <v>56000</v>
      </c>
      <c r="E7" s="31">
        <v>35000</v>
      </c>
      <c r="F7">
        <f>D7*B30</f>
        <v>2240</v>
      </c>
      <c r="G7" s="3">
        <f t="shared" si="1"/>
        <v>37240</v>
      </c>
      <c r="H7" t="str">
        <v>Good</v>
      </c>
    </row>
    <row r="8" spans="1:9" x14ac:dyDescent="0.2">
      <c r="A8" s="16" t="s">
        <v>28</v>
      </c>
      <c r="B8" s="16" t="s">
        <v>29</v>
      </c>
      <c r="C8" s="16" t="str">
        <f t="shared" si="0"/>
        <v>brown, james</v>
      </c>
      <c r="D8" s="3">
        <v>81000</v>
      </c>
      <c r="E8" s="31">
        <v>50000</v>
      </c>
      <c r="F8">
        <f>D8*B30</f>
        <v>3240</v>
      </c>
      <c r="G8" s="3">
        <f t="shared" si="1"/>
        <v>53240</v>
      </c>
      <c r="H8" t="str">
        <v>Excellent</v>
      </c>
    </row>
    <row r="9" spans="1:9" x14ac:dyDescent="0.2">
      <c r="A9" s="16" t="s">
        <v>30</v>
      </c>
      <c r="B9" s="16" t="s">
        <v>31</v>
      </c>
      <c r="C9" s="16" t="str">
        <f t="shared" si="0"/>
        <v>carson, kit</v>
      </c>
      <c r="D9" s="3">
        <v>17000</v>
      </c>
      <c r="E9" s="31">
        <v>50000</v>
      </c>
      <c r="F9">
        <f>D9*B29</f>
        <v>510</v>
      </c>
      <c r="G9" s="3">
        <f>E9+F9</f>
        <v>50510</v>
      </c>
      <c r="H9" t="str">
        <v>Poor</v>
      </c>
    </row>
    <row r="10" spans="1:9" x14ac:dyDescent="0.2">
      <c r="A10" s="16" t="s">
        <v>50</v>
      </c>
      <c r="B10" s="16" t="s">
        <v>51</v>
      </c>
      <c r="C10" s="16" t="str">
        <f t="shared" si="0"/>
        <v>cristobal, florence</v>
      </c>
      <c r="D10" s="30">
        <v>92000</v>
      </c>
      <c r="E10" s="32">
        <v>50000</v>
      </c>
      <c r="F10">
        <f>D10*B30</f>
        <v>3680</v>
      </c>
      <c r="G10" s="3">
        <f>E10+F10</f>
        <v>53680</v>
      </c>
      <c r="H10" t="str">
        <v>Excellent</v>
      </c>
    </row>
    <row r="11" spans="1:9" x14ac:dyDescent="0.2">
      <c r="A11" s="16" t="s">
        <v>32</v>
      </c>
      <c r="B11" s="16" t="s">
        <v>33</v>
      </c>
      <c r="C11" s="16" t="str">
        <f t="shared" si="0"/>
        <v>coulter, sara</v>
      </c>
      <c r="D11" s="3">
        <v>22000</v>
      </c>
      <c r="E11" s="31">
        <v>35000</v>
      </c>
      <c r="F11">
        <f>D11*B29</f>
        <v>660</v>
      </c>
      <c r="G11" s="3">
        <f>E11+F11</f>
        <v>35660</v>
      </c>
      <c r="H11" t="str">
        <v>Poor</v>
      </c>
    </row>
    <row r="12" spans="1:9" x14ac:dyDescent="0.2">
      <c r="A12" s="16" t="s">
        <v>34</v>
      </c>
      <c r="B12" s="16" t="s">
        <v>35</v>
      </c>
      <c r="C12" s="16" t="str">
        <f t="shared" si="0"/>
        <v>fegin, richard</v>
      </c>
      <c r="D12" s="3">
        <v>72000</v>
      </c>
      <c r="E12" s="31">
        <v>35000</v>
      </c>
      <c r="F12">
        <f>D12*B30</f>
        <v>2880</v>
      </c>
      <c r="G12" s="3">
        <f>E12+F12</f>
        <v>37880</v>
      </c>
      <c r="H12" t="str">
        <v>Good</v>
      </c>
    </row>
    <row r="13" spans="1:9" x14ac:dyDescent="0.2">
      <c r="A13" s="16" t="s">
        <v>36</v>
      </c>
      <c r="B13" s="16" t="s">
        <v>37</v>
      </c>
      <c r="C13" s="16" t="str">
        <f t="shared" si="0"/>
        <v>ford, judd</v>
      </c>
      <c r="D13" s="3">
        <v>64000</v>
      </c>
      <c r="E13" s="31">
        <v>35000</v>
      </c>
      <c r="F13">
        <f>D13*B30</f>
        <v>2560</v>
      </c>
      <c r="G13" s="3">
        <f>E13+F13</f>
        <v>37560</v>
      </c>
      <c r="H13" t="str">
        <v>Good</v>
      </c>
    </row>
    <row r="14" spans="1:9" x14ac:dyDescent="0.2">
      <c r="A14" s="16" t="s">
        <v>23</v>
      </c>
      <c r="B14" s="16" t="s">
        <v>38</v>
      </c>
      <c r="C14" s="16" t="str">
        <f t="shared" si="0"/>
        <v>glassman, adam</v>
      </c>
      <c r="D14" s="3">
        <v>25000</v>
      </c>
      <c r="E14" s="31">
        <v>35000</v>
      </c>
      <c r="F14">
        <f>D14*B29</f>
        <v>750</v>
      </c>
      <c r="G14" s="3">
        <f>E14+F14</f>
        <v>35750</v>
      </c>
      <c r="H14" t="str">
        <v>Fair</v>
      </c>
    </row>
    <row r="15" spans="1:9" x14ac:dyDescent="0.2">
      <c r="A15" s="16" t="s">
        <v>39</v>
      </c>
      <c r="B15" s="16" t="s">
        <v>40</v>
      </c>
      <c r="C15" s="16" t="str">
        <f t="shared" si="0"/>
        <v>goodman, neil</v>
      </c>
      <c r="D15" s="3">
        <v>70000</v>
      </c>
      <c r="E15" s="31">
        <v>50000</v>
      </c>
      <c r="F15">
        <f>D15*B30</f>
        <v>2800</v>
      </c>
      <c r="G15" s="3">
        <f>E15+F15</f>
        <v>52800</v>
      </c>
      <c r="H15" t="str">
        <v>Good</v>
      </c>
    </row>
    <row r="16" spans="1:9" x14ac:dyDescent="0.2">
      <c r="A16" s="16" t="s">
        <v>45</v>
      </c>
      <c r="B16" s="16" t="s">
        <v>46</v>
      </c>
      <c r="C16" s="16" t="str">
        <f t="shared" si="0"/>
        <v>park, terry</v>
      </c>
      <c r="D16" s="3">
        <v>11000</v>
      </c>
      <c r="E16" s="31">
        <v>50000</v>
      </c>
      <c r="F16">
        <f>D16*B29</f>
        <v>330</v>
      </c>
      <c r="G16" s="3">
        <f>E16+F16</f>
        <v>50330</v>
      </c>
      <c r="H16" t="str">
        <v>Poor</v>
      </c>
    </row>
    <row r="17" spans="1:8" x14ac:dyDescent="0.2">
      <c r="A17" s="16" t="s">
        <v>23</v>
      </c>
      <c r="B17" s="16" t="s">
        <v>41</v>
      </c>
      <c r="C17" s="16" t="str">
        <f t="shared" si="0"/>
        <v>moldof, adam</v>
      </c>
      <c r="D17" s="3">
        <v>68000</v>
      </c>
      <c r="E17" s="31">
        <v>50000</v>
      </c>
      <c r="F17">
        <f>D17*B30</f>
        <v>2720</v>
      </c>
      <c r="G17" s="3">
        <f>E17+F17</f>
        <v>52720</v>
      </c>
      <c r="H17" t="str">
        <v>Good</v>
      </c>
    </row>
    <row r="18" spans="1:8" ht="13.5" thickBot="1" x14ac:dyDescent="0.25">
      <c r="A18" s="18" t="s">
        <v>23</v>
      </c>
      <c r="B18" t="s">
        <v>44</v>
      </c>
      <c r="C18" s="16" t="str">
        <f t="shared" si="0"/>
        <v>smith, adam</v>
      </c>
      <c r="D18" s="3">
        <v>100000</v>
      </c>
      <c r="E18" s="31">
        <v>35000</v>
      </c>
      <c r="F18">
        <f>D18*B30</f>
        <v>4000</v>
      </c>
      <c r="G18" s="3">
        <f>E18+F18</f>
        <v>39000</v>
      </c>
      <c r="H18" t="str">
        <v>Excellent</v>
      </c>
    </row>
    <row r="19" spans="1:8" ht="13.5" thickBot="1" x14ac:dyDescent="0.25">
      <c r="A19" s="1"/>
      <c r="B19" s="1"/>
      <c r="C19" s="1"/>
      <c r="D19" s="1"/>
      <c r="E19" s="2"/>
      <c r="F19" s="1"/>
      <c r="G19" s="1"/>
      <c r="H19" s="1"/>
    </row>
    <row r="20" spans="1:8" ht="13.5" thickBot="1" x14ac:dyDescent="0.25">
      <c r="E20" s="28" t="s">
        <v>3</v>
      </c>
      <c r="F20" s="29"/>
      <c r="G20" s="25">
        <f>AVERAGE(G4:G18)</f>
        <v>44145.333333333336</v>
      </c>
    </row>
    <row r="21" spans="1:8" ht="13.5" thickBot="1" x14ac:dyDescent="0.25">
      <c r="E21" s="28" t="s">
        <v>13</v>
      </c>
      <c r="F21" s="29"/>
      <c r="G21" s="26" t="s">
        <v>48</v>
      </c>
    </row>
    <row r="22" spans="1:8" ht="13.5" thickBot="1" x14ac:dyDescent="0.25">
      <c r="E22" s="28" t="s">
        <v>14</v>
      </c>
      <c r="F22" s="29"/>
      <c r="G22" s="26" t="s">
        <v>49</v>
      </c>
    </row>
    <row r="23" spans="1:8" ht="13.5" thickBot="1" x14ac:dyDescent="0.25">
      <c r="E23" s="28" t="s">
        <v>18</v>
      </c>
      <c r="F23" s="29"/>
      <c r="G23" s="25">
        <f>MEDIAN(G4:G18)</f>
        <v>39000</v>
      </c>
    </row>
    <row r="24" spans="1:8" ht="13.5" thickBot="1" x14ac:dyDescent="0.25">
      <c r="E24" s="28" t="s">
        <v>22</v>
      </c>
      <c r="F24" s="29"/>
      <c r="G24" s="27">
        <v>14</v>
      </c>
    </row>
    <row r="25" spans="1:8" ht="13.5" thickBot="1" x14ac:dyDescent="0.25">
      <c r="E25" s="28" t="s">
        <v>47</v>
      </c>
      <c r="F25" s="29"/>
      <c r="G25" s="27">
        <v>4</v>
      </c>
    </row>
    <row r="27" spans="1:8" ht="13.5" thickBot="1" x14ac:dyDescent="0.25"/>
    <row r="28" spans="1:8" ht="13.5" thickBot="1" x14ac:dyDescent="0.25">
      <c r="A28" s="20" t="s">
        <v>10</v>
      </c>
      <c r="B28" s="21"/>
      <c r="E28" s="20" t="s">
        <v>9</v>
      </c>
      <c r="F28" s="21"/>
    </row>
    <row r="29" spans="1:8" x14ac:dyDescent="0.2">
      <c r="A29" s="11" t="s">
        <v>12</v>
      </c>
      <c r="B29" s="13">
        <v>0.03</v>
      </c>
      <c r="E29" s="5">
        <v>0</v>
      </c>
      <c r="F29" s="6" t="s">
        <v>5</v>
      </c>
    </row>
    <row r="30" spans="1:8" ht="13.5" thickBot="1" x14ac:dyDescent="0.25">
      <c r="A30" s="12" t="s">
        <v>15</v>
      </c>
      <c r="B30" s="4">
        <v>0.04</v>
      </c>
      <c r="E30" s="7">
        <v>25000</v>
      </c>
      <c r="F30" s="8" t="s">
        <v>6</v>
      </c>
    </row>
    <row r="31" spans="1:8" ht="13.5" thickBot="1" x14ac:dyDescent="0.25">
      <c r="A31" s="14" t="s">
        <v>16</v>
      </c>
      <c r="B31" s="15">
        <v>50000</v>
      </c>
      <c r="E31" s="7">
        <v>50000</v>
      </c>
      <c r="F31" s="8" t="s">
        <v>7</v>
      </c>
    </row>
    <row r="32" spans="1:8" ht="13.5" thickBot="1" x14ac:dyDescent="0.25">
      <c r="E32" s="9">
        <v>75000</v>
      </c>
      <c r="F32" s="10" t="s">
        <v>8</v>
      </c>
    </row>
    <row r="35" spans="6:6" x14ac:dyDescent="0.2">
      <c r="F35" s="19"/>
    </row>
  </sheetData>
  <mergeCells count="9">
    <mergeCell ref="A1:H1"/>
    <mergeCell ref="E22:F22"/>
    <mergeCell ref="A28:B28"/>
    <mergeCell ref="E28:F28"/>
    <mergeCell ref="E20:F20"/>
    <mergeCell ref="E21:F21"/>
    <mergeCell ref="E23:F23"/>
    <mergeCell ref="E24:F24"/>
    <mergeCell ref="E25:F25"/>
  </mergeCells>
  <phoneticPr fontId="0" type="noConversion"/>
  <conditionalFormatting sqref="F4:H18">
    <cfRule type="colorScale" priority="4">
      <colorScale>
        <cfvo type="num" val="&quot;$49,999&quot;"/>
        <cfvo type="num" val="&quot;$100,000&quot;"/>
        <color rgb="FFFF7128"/>
        <color rgb="FFFFEF9C"/>
      </colorScale>
    </cfRule>
  </conditionalFormatting>
  <conditionalFormatting sqref="E4:E18">
    <cfRule type="cellIs" priority="3" operator="greaterThanOrEqual">
      <formula>50000</formula>
    </cfRule>
    <cfRule type="cellIs" dxfId="3" priority="2" operator="equal">
      <formula>"$50,000"</formula>
    </cfRule>
    <cfRule type="cellIs" dxfId="2" priority="1" operator="greaterThanOrEqual">
      <formula>$E$15</formula>
    </cfRule>
  </conditionalFormatting>
  <pageMargins left="0.75" right="0.75" top="1" bottom="1" header="0.5" footer="0.5"/>
  <pageSetup orientation="portrait" horizontalDpi="200" verticalDpi="200" r:id="rId1"/>
  <headerFooter alignWithMargins="0">
    <oddHeader xml:space="preserve">&amp;LCristobal, Florence Gabriel D.&amp;CSalary&amp;R2023900231@feuhighschool.edu.ph
</oddHeader>
    <oddFooter>Page &amp;P</oddFooter>
  </headerFooter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Salary</vt:lpstr>
      <vt:lpstr>REMARKS</vt:lpstr>
    </vt:vector>
  </TitlesOfParts>
  <Company>Svitak Associates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Svitak, Jr.</dc:creator>
  <cp:lastModifiedBy>F1103-31-35</cp:lastModifiedBy>
  <dcterms:created xsi:type="dcterms:W3CDTF">2003-03-10T12:50:55Z</dcterms:created>
  <dcterms:modified xsi:type="dcterms:W3CDTF">2025-03-14T03:44:46Z</dcterms:modified>
</cp:coreProperties>
</file>