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immersion\Downloads\"/>
    </mc:Choice>
  </mc:AlternateContent>
  <xr:revisionPtr revIDLastSave="0" documentId="13_ncr:1_{A0CABD4B-3F87-4AAF-92C3-F7CFC3C0E27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lary" sheetId="1" r:id="rId1"/>
  </sheets>
  <definedNames>
    <definedName name="REMARKS">Salary!$E$28:$F$31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4" i="1"/>
  <c r="H2" i="1"/>
</calcChain>
</file>

<file path=xl/sharedStrings.xml><?xml version="1.0" encoding="utf-8"?>
<sst xmlns="http://schemas.openxmlformats.org/spreadsheetml/2006/main" count="52" uniqueCount="48">
  <si>
    <t>Base Salary</t>
  </si>
  <si>
    <t>Commission</t>
  </si>
  <si>
    <t>Total Salary</t>
  </si>
  <si>
    <t>Average Total Salary</t>
  </si>
  <si>
    <t>Expert Software Company</t>
  </si>
  <si>
    <t>Poor</t>
  </si>
  <si>
    <t>Fair</t>
  </si>
  <si>
    <t>Good</t>
  </si>
  <si>
    <t>Excellent</t>
  </si>
  <si>
    <t>Evaluation Criteria</t>
  </si>
  <si>
    <t>Commission Percentages</t>
  </si>
  <si>
    <t>Total Sales</t>
  </si>
  <si>
    <t>Total Sales &lt; $50,000</t>
  </si>
  <si>
    <t>Highest Total Salary</t>
  </si>
  <si>
    <t>Lowest Total Salary</t>
  </si>
  <si>
    <t>Total Sales ≥ $50,000</t>
  </si>
  <si>
    <t>Commisson Threshold</t>
  </si>
  <si>
    <t>Evaluation</t>
  </si>
  <si>
    <t>Median Total Salary</t>
  </si>
  <si>
    <t>First Name</t>
  </si>
  <si>
    <t>Last Name</t>
  </si>
  <si>
    <t>Full Name</t>
  </si>
  <si>
    <t>Number of Salespersons</t>
  </si>
  <si>
    <t>adam</t>
  </si>
  <si>
    <t>dan</t>
  </si>
  <si>
    <t>boone</t>
  </si>
  <si>
    <t>jeff</t>
  </si>
  <si>
    <t>borow</t>
  </si>
  <si>
    <t>james</t>
  </si>
  <si>
    <t>brown</t>
  </si>
  <si>
    <t>kit</t>
  </si>
  <si>
    <t>carson</t>
  </si>
  <si>
    <t>sara</t>
  </si>
  <si>
    <t>coulter</t>
  </si>
  <si>
    <t>richard</t>
  </si>
  <si>
    <t>fegin</t>
  </si>
  <si>
    <t>judd</t>
  </si>
  <si>
    <t>ford</t>
  </si>
  <si>
    <t>glassman</t>
  </si>
  <si>
    <t>neil</t>
  </si>
  <si>
    <t>goodman</t>
  </si>
  <si>
    <t>moldof</t>
  </si>
  <si>
    <t>becky</t>
  </si>
  <si>
    <t>nancy</t>
  </si>
  <si>
    <t>smith</t>
  </si>
  <si>
    <t>terry</t>
  </si>
  <si>
    <t>park</t>
  </si>
  <si>
    <t>Number of Poor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</si>
</sst>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left"/>
    </xf>
    <xf numFmtId="164" fontId="0" fillId="0" borderId="0" xfId="0" applyNumberFormat="1"/>
    <xf numFmtId="9" fontId="2" fillId="2" borderId="9" xfId="0" applyNumberFormat="1" applyFont="1" applyFill="1" applyBorder="1"/>
    <xf numFmtId="164" fontId="2" fillId="2" borderId="4" xfId="0" applyNumberFormat="1" applyFont="1" applyFill="1" applyBorder="1"/>
    <xf numFmtId="0" fontId="2" fillId="2" borderId="5" xfId="0" applyFont="1" applyFill="1" applyBorder="1"/>
    <xf numFmtId="164" fontId="2" fillId="2" borderId="1" xfId="0" applyNumberFormat="1" applyFont="1" applyFill="1" applyBorder="1"/>
    <xf numFmtId="0" fontId="2" fillId="2" borderId="6" xfId="0" applyFont="1" applyFill="1" applyBorder="1"/>
    <xf numFmtId="164" fontId="2" fillId="2" borderId="7" xfId="0" applyNumberFormat="1" applyFont="1" applyFill="1" applyBorder="1"/>
    <xf numFmtId="0" fontId="2" fillId="2" borderId="9" xfId="0" applyFont="1" applyFill="1" applyBorder="1"/>
    <xf numFmtId="0" fontId="0" fillId="2" borderId="10" xfId="0" applyFill="1" applyBorder="1"/>
    <xf numFmtId="0" fontId="2" fillId="2" borderId="11" xfId="0" applyFont="1" applyFill="1" applyBorder="1"/>
    <xf numFmtId="0" fontId="2" fillId="2" borderId="12" xfId="0" applyFont="1" applyFill="1" applyBorder="1"/>
    <xf numFmtId="9" fontId="2" fillId="2" borderId="13" xfId="0" applyNumberFormat="1" applyFont="1" applyFill="1" applyBorder="1"/>
    <xf numFmtId="0" fontId="2" fillId="2" borderId="14" xfId="0" applyFont="1" applyFill="1" applyBorder="1"/>
    <xf numFmtId="164" fontId="2" fillId="2" borderId="17" xfId="0" applyNumberFormat="1" applyFont="1" applyFill="1" applyBorder="1"/>
    <xf numFmtId="0" fontId="1" fillId="0" borderId="0" xfId="0" applyFont="1"/>
    <xf numFmtId="0" fontId="1" fillId="0" borderId="3" xfId="0" applyFont="1" applyBorder="1"/>
    <xf numFmtId="0" fontId="1" fillId="0" borderId="8" xfId="0" applyFont="1" applyBorder="1"/>
    <xf numFmtId="22" fontId="0" fillId="0" borderId="0" xfId="0" applyNumberFormat="1"/>
    <xf numFmtId="0" fontId="2" fillId="2" borderId="14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I13" sqref="I13"/>
    </sheetView>
  </sheetViews>
  <sheetFormatPr defaultColWidth="8.85546875" defaultRowHeight="12.75" x14ac:dyDescent="0.2"/>
  <cols>
    <col min="1" max="1" width="20.85546875" customWidth="1"/>
    <col min="2" max="2" width="13.42578125" customWidth="1"/>
    <col min="3" max="3" width="15.28515625" customWidth="1"/>
    <col min="4" max="4" width="11.85546875" customWidth="1"/>
    <col min="5" max="5" width="12" bestFit="1" customWidth="1"/>
    <col min="6" max="6" width="15.7109375" customWidth="1"/>
    <col min="7" max="7" width="10.85546875" bestFit="1" customWidth="1"/>
    <col min="8" max="8" width="10.85546875" customWidth="1"/>
  </cols>
  <sheetData>
    <row r="1" spans="1:8" ht="13.5" customHeight="1" x14ac:dyDescent="0.2">
      <c r="A1" s="25" t="s">
        <v>4</v>
      </c>
      <c r="B1" s="26"/>
      <c r="C1" s="26"/>
      <c r="D1" s="26"/>
      <c r="E1" s="26"/>
      <c r="F1" s="26"/>
      <c r="G1" s="26"/>
      <c r="H1" s="26"/>
    </row>
    <row r="2" spans="1:8" ht="13.5" thickBot="1" x14ac:dyDescent="0.25">
      <c r="H2" s="27">
        <f>DATE(2025,3,14)</f>
        <v>45730</v>
      </c>
    </row>
    <row r="3" spans="1:8" ht="30" customHeight="1" thickBot="1" x14ac:dyDescent="0.25">
      <c r="A3" s="28" t="s">
        <v>19</v>
      </c>
      <c r="B3" s="28" t="s">
        <v>20</v>
      </c>
      <c r="C3" s="28" t="s">
        <v>21</v>
      </c>
      <c r="D3" s="28" t="s">
        <v>11</v>
      </c>
      <c r="E3" s="28" t="s">
        <v>0</v>
      </c>
      <c r="F3" s="28" t="s">
        <v>1</v>
      </c>
      <c r="G3" s="28" t="s">
        <v>2</v>
      </c>
      <c r="H3" s="28" t="s">
        <v>17</v>
      </c>
    </row>
    <row r="4" spans="1:8" x14ac:dyDescent="0.2">
      <c r="A4" s="18" t="s">
        <v>42</v>
      </c>
      <c r="B4" s="17" t="s">
        <v>46</v>
      </c>
      <c r="C4" s="17" t="str">
        <f>CONCATENATE(A4," ",B4)</f>
        <v>becky park</v>
      </c>
      <c r="D4" s="3">
        <v>98000</v>
      </c>
      <c r="E4" s="3">
        <v>35000</v>
      </c>
      <c r="F4">
        <f>IF(D4&gt;B30, D4*4%, D4*3%)</f>
        <v>3920</v>
      </c>
      <c r="G4" s="3">
        <f>E4+F4</f>
        <v>38920</v>
      </c>
      <c r="H4">
        <f>VLOOKUP(D4,REMARKS,1,TRUE)</f>
        <v>75000</v>
      </c>
    </row>
    <row r="5" spans="1:8" x14ac:dyDescent="0.2">
      <c r="A5" s="17" t="s">
        <v>43</v>
      </c>
      <c r="B5" s="17" t="s">
        <v>35</v>
      </c>
      <c r="C5" s="17" t="str">
        <f t="shared" ref="C5:C17" si="0">CONCATENATE(A5," ",B5)</f>
        <v>nancy fegin</v>
      </c>
      <c r="D5" s="3">
        <v>24000</v>
      </c>
      <c r="E5" s="3">
        <v>35000</v>
      </c>
      <c r="F5">
        <f t="shared" ref="F5:F17" si="1">IF(D5&gt;B31, D5*4%, D5*3%)</f>
        <v>960</v>
      </c>
      <c r="G5" s="3">
        <f t="shared" ref="G5:G17" si="2">E5+F5</f>
        <v>35960</v>
      </c>
      <c r="H5">
        <f>VLOOKUP(D5,REMARKS,1,TRUE)</f>
        <v>0</v>
      </c>
    </row>
    <row r="6" spans="1:8" x14ac:dyDescent="0.2">
      <c r="A6" s="17" t="s">
        <v>24</v>
      </c>
      <c r="B6" s="17" t="s">
        <v>25</v>
      </c>
      <c r="C6" s="17" t="str">
        <f t="shared" si="0"/>
        <v>dan boone</v>
      </c>
      <c r="D6" s="3">
        <v>39000</v>
      </c>
      <c r="E6" s="3">
        <v>50000</v>
      </c>
      <c r="F6">
        <f t="shared" si="1"/>
        <v>1560</v>
      </c>
      <c r="G6" s="3">
        <f t="shared" si="2"/>
        <v>51560</v>
      </c>
      <c r="H6">
        <f>VLOOKUP(D6,REMARKS,1,TRUE)</f>
        <v>25000</v>
      </c>
    </row>
    <row r="7" spans="1:8" x14ac:dyDescent="0.2">
      <c r="A7" s="17" t="s">
        <v>26</v>
      </c>
      <c r="B7" s="17" t="s">
        <v>27</v>
      </c>
      <c r="C7" s="17" t="str">
        <f t="shared" si="0"/>
        <v>jeff borow</v>
      </c>
      <c r="D7" s="3">
        <v>56000</v>
      </c>
      <c r="E7" s="3">
        <v>35000</v>
      </c>
      <c r="F7">
        <f t="shared" si="1"/>
        <v>2240</v>
      </c>
      <c r="G7" s="3">
        <f t="shared" si="2"/>
        <v>37240</v>
      </c>
      <c r="H7">
        <f>VLOOKUP(D7,REMARKS,1,TRUE)</f>
        <v>50000</v>
      </c>
    </row>
    <row r="8" spans="1:8" x14ac:dyDescent="0.2">
      <c r="A8" s="17" t="s">
        <v>28</v>
      </c>
      <c r="B8" s="17" t="s">
        <v>29</v>
      </c>
      <c r="C8" s="17" t="str">
        <f t="shared" si="0"/>
        <v>james brown</v>
      </c>
      <c r="D8" s="3">
        <v>81000</v>
      </c>
      <c r="E8" s="3">
        <v>50000</v>
      </c>
      <c r="F8">
        <f t="shared" si="1"/>
        <v>3240</v>
      </c>
      <c r="G8" s="3">
        <f t="shared" si="2"/>
        <v>53240</v>
      </c>
      <c r="H8">
        <f>VLOOKUP(D8,REMARKS,1,TRUE)</f>
        <v>75000</v>
      </c>
    </row>
    <row r="9" spans="1:8" x14ac:dyDescent="0.2">
      <c r="A9" s="17" t="s">
        <v>30</v>
      </c>
      <c r="B9" s="17" t="s">
        <v>31</v>
      </c>
      <c r="C9" s="17" t="str">
        <f t="shared" si="0"/>
        <v>kit carson</v>
      </c>
      <c r="D9" s="3">
        <v>17000</v>
      </c>
      <c r="E9" s="3">
        <v>50000</v>
      </c>
      <c r="F9">
        <f t="shared" si="1"/>
        <v>680</v>
      </c>
      <c r="G9" s="3">
        <f t="shared" si="2"/>
        <v>50680</v>
      </c>
      <c r="H9">
        <f>VLOOKUP(D9,REMARKS,1,TRUE)</f>
        <v>0</v>
      </c>
    </row>
    <row r="10" spans="1:8" x14ac:dyDescent="0.2">
      <c r="A10" s="17" t="s">
        <v>32</v>
      </c>
      <c r="B10" s="17" t="s">
        <v>33</v>
      </c>
      <c r="C10" s="17" t="str">
        <f t="shared" si="0"/>
        <v>sara coulter</v>
      </c>
      <c r="D10" s="3">
        <v>22000</v>
      </c>
      <c r="E10" s="3">
        <v>35000</v>
      </c>
      <c r="F10">
        <f t="shared" si="1"/>
        <v>880</v>
      </c>
      <c r="G10" s="3">
        <f t="shared" si="2"/>
        <v>35880</v>
      </c>
      <c r="H10">
        <f>VLOOKUP(D10,REMARKS,1,TRUE)</f>
        <v>0</v>
      </c>
    </row>
    <row r="11" spans="1:8" x14ac:dyDescent="0.2">
      <c r="A11" s="17" t="s">
        <v>34</v>
      </c>
      <c r="B11" s="17" t="s">
        <v>35</v>
      </c>
      <c r="C11" s="17" t="str">
        <f t="shared" si="0"/>
        <v>richard fegin</v>
      </c>
      <c r="D11" s="3">
        <v>72000</v>
      </c>
      <c r="E11" s="3">
        <v>35000</v>
      </c>
      <c r="F11">
        <f t="shared" si="1"/>
        <v>2880</v>
      </c>
      <c r="G11" s="3">
        <f t="shared" si="2"/>
        <v>37880</v>
      </c>
      <c r="H11">
        <f>VLOOKUP(D11,REMARKS,1,TRUE)</f>
        <v>50000</v>
      </c>
    </row>
    <row r="12" spans="1:8" x14ac:dyDescent="0.2">
      <c r="A12" s="17" t="s">
        <v>36</v>
      </c>
      <c r="B12" s="17" t="s">
        <v>37</v>
      </c>
      <c r="C12" s="17" t="str">
        <f t="shared" si="0"/>
        <v>judd ford</v>
      </c>
      <c r="D12" s="3">
        <v>64000</v>
      </c>
      <c r="E12" s="3">
        <v>35000</v>
      </c>
      <c r="F12">
        <f t="shared" si="1"/>
        <v>2560</v>
      </c>
      <c r="G12" s="3">
        <f t="shared" si="2"/>
        <v>37560</v>
      </c>
      <c r="H12">
        <f>VLOOKUP(D12,REMARKS,1,TRUE)</f>
        <v>50000</v>
      </c>
    </row>
    <row r="13" spans="1:8" x14ac:dyDescent="0.2">
      <c r="A13" s="17" t="s">
        <v>23</v>
      </c>
      <c r="B13" s="17" t="s">
        <v>38</v>
      </c>
      <c r="C13" s="17" t="str">
        <f t="shared" si="0"/>
        <v>adam glassman</v>
      </c>
      <c r="D13" s="3">
        <v>25000</v>
      </c>
      <c r="E13" s="3">
        <v>35000</v>
      </c>
      <c r="F13">
        <f t="shared" si="1"/>
        <v>1000</v>
      </c>
      <c r="G13" s="3">
        <f t="shared" si="2"/>
        <v>36000</v>
      </c>
      <c r="H13">
        <f>VLOOKUP(D13,REMARKS,1,TRUE)</f>
        <v>25000</v>
      </c>
    </row>
    <row r="14" spans="1:8" x14ac:dyDescent="0.2">
      <c r="A14" s="17" t="s">
        <v>39</v>
      </c>
      <c r="B14" s="17" t="s">
        <v>40</v>
      </c>
      <c r="C14" s="17" t="str">
        <f t="shared" si="0"/>
        <v>neil goodman</v>
      </c>
      <c r="D14" s="3">
        <v>70000</v>
      </c>
      <c r="E14" s="3">
        <v>50000</v>
      </c>
      <c r="F14">
        <f t="shared" si="1"/>
        <v>2800</v>
      </c>
      <c r="G14" s="3">
        <f t="shared" si="2"/>
        <v>52800</v>
      </c>
      <c r="H14">
        <f>VLOOKUP(D14,REMARKS,1,TRUE)</f>
        <v>50000</v>
      </c>
    </row>
    <row r="15" spans="1:8" ht="13.5" thickBot="1" x14ac:dyDescent="0.25">
      <c r="A15" s="17" t="s">
        <v>45</v>
      </c>
      <c r="B15" s="17" t="s">
        <v>46</v>
      </c>
      <c r="C15" s="17" t="str">
        <f t="shared" si="0"/>
        <v>terry park</v>
      </c>
      <c r="D15" s="3">
        <v>11000</v>
      </c>
      <c r="E15" s="3">
        <v>50000</v>
      </c>
      <c r="F15">
        <f t="shared" si="1"/>
        <v>440</v>
      </c>
      <c r="G15" s="3">
        <f t="shared" si="2"/>
        <v>50440</v>
      </c>
      <c r="H15">
        <f>VLOOKUP(D15,REMARKS,1,TRUE)</f>
        <v>0</v>
      </c>
    </row>
    <row r="16" spans="1:8" ht="13.5" thickBot="1" x14ac:dyDescent="0.25">
      <c r="A16" s="17" t="s">
        <v>23</v>
      </c>
      <c r="B16" s="17" t="s">
        <v>41</v>
      </c>
      <c r="C16" s="17" t="str">
        <f t="shared" si="0"/>
        <v>adam moldof</v>
      </c>
      <c r="D16" s="3">
        <v>68000</v>
      </c>
      <c r="E16" s="3">
        <v>50000</v>
      </c>
      <c r="F16">
        <f t="shared" si="1"/>
        <v>2720</v>
      </c>
      <c r="G16" s="3">
        <f t="shared" si="2"/>
        <v>52720</v>
      </c>
      <c r="H16">
        <f>VLOOKUP(D16,REMARKS,1,TRUE)</f>
        <v>50000</v>
      </c>
    </row>
    <row r="17" spans="1:8" ht="13.5" thickBot="1" x14ac:dyDescent="0.25">
      <c r="A17" s="19" t="s">
        <v>23</v>
      </c>
      <c r="B17" t="s">
        <v>44</v>
      </c>
      <c r="C17" s="17" t="str">
        <f t="shared" si="0"/>
        <v>adam smith</v>
      </c>
      <c r="D17" s="3">
        <v>100000</v>
      </c>
      <c r="E17" s="3">
        <v>35000</v>
      </c>
      <c r="F17">
        <f t="shared" si="1"/>
        <v>4000</v>
      </c>
      <c r="G17" s="3">
        <f t="shared" si="2"/>
        <v>39000</v>
      </c>
      <c r="H17">
        <f>VLOOKUP(D17,REMARKS,1,TRUE)</f>
        <v>75000</v>
      </c>
    </row>
    <row r="18" spans="1:8" ht="13.5" thickBot="1" x14ac:dyDescent="0.25">
      <c r="A18" s="1"/>
      <c r="B18" s="1"/>
      <c r="C18" s="1"/>
      <c r="D18" s="1"/>
      <c r="E18" s="2"/>
      <c r="F18" s="1"/>
      <c r="G18" s="1"/>
      <c r="H18" s="1"/>
    </row>
    <row r="19" spans="1:8" ht="13.5" thickBot="1" x14ac:dyDescent="0.25">
      <c r="E19" s="21" t="s">
        <v>3</v>
      </c>
      <c r="F19" s="22"/>
      <c r="G19" s="11"/>
    </row>
    <row r="20" spans="1:8" ht="13.5" thickBot="1" x14ac:dyDescent="0.25">
      <c r="E20" s="21" t="s">
        <v>13</v>
      </c>
      <c r="F20" s="22"/>
      <c r="G20" s="11"/>
    </row>
    <row r="21" spans="1:8" ht="13.5" thickBot="1" x14ac:dyDescent="0.25">
      <c r="E21" s="21" t="s">
        <v>14</v>
      </c>
      <c r="F21" s="22"/>
      <c r="G21" s="11"/>
    </row>
    <row r="22" spans="1:8" ht="13.5" thickBot="1" x14ac:dyDescent="0.25">
      <c r="E22" s="21" t="s">
        <v>18</v>
      </c>
      <c r="F22" s="22"/>
      <c r="G22" s="11"/>
    </row>
    <row r="23" spans="1:8" ht="13.5" thickBot="1" x14ac:dyDescent="0.25">
      <c r="E23" s="21" t="s">
        <v>22</v>
      </c>
      <c r="F23" s="22"/>
      <c r="G23" s="11"/>
    </row>
    <row r="24" spans="1:8" ht="13.5" thickBot="1" x14ac:dyDescent="0.25">
      <c r="E24" s="21" t="s">
        <v>47</v>
      </c>
      <c r="F24" s="22"/>
      <c r="G24" s="11"/>
    </row>
    <row r="26" spans="1:8" ht="13.5" thickBot="1" x14ac:dyDescent="0.25"/>
    <row r="27" spans="1:8" ht="13.5" thickBot="1" x14ac:dyDescent="0.25">
      <c r="A27" s="23" t="s">
        <v>10</v>
      </c>
      <c r="B27" s="24"/>
      <c r="E27" s="23" t="s">
        <v>9</v>
      </c>
      <c r="F27" s="24"/>
    </row>
    <row r="28" spans="1:8" x14ac:dyDescent="0.2">
      <c r="A28" s="12" t="s">
        <v>12</v>
      </c>
      <c r="B28" s="14">
        <v>0.03</v>
      </c>
      <c r="E28" s="5">
        <v>0</v>
      </c>
      <c r="F28" s="6" t="s">
        <v>5</v>
      </c>
    </row>
    <row r="29" spans="1:8" ht="13.5" thickBot="1" x14ac:dyDescent="0.25">
      <c r="A29" s="13" t="s">
        <v>15</v>
      </c>
      <c r="B29" s="4">
        <v>0.04</v>
      </c>
      <c r="E29" s="7">
        <v>25000</v>
      </c>
      <c r="F29" s="8" t="s">
        <v>6</v>
      </c>
    </row>
    <row r="30" spans="1:8" ht="13.5" thickBot="1" x14ac:dyDescent="0.25">
      <c r="A30" s="15" t="s">
        <v>16</v>
      </c>
      <c r="B30" s="16">
        <v>50000</v>
      </c>
      <c r="E30" s="7">
        <v>50000</v>
      </c>
      <c r="F30" s="8" t="s">
        <v>7</v>
      </c>
    </row>
    <row r="31" spans="1:8" ht="13.5" thickBot="1" x14ac:dyDescent="0.25">
      <c r="E31" s="9">
        <v>75000</v>
      </c>
      <c r="F31" s="10" t="s">
        <v>8</v>
      </c>
    </row>
    <row r="34" spans="6:6" x14ac:dyDescent="0.2">
      <c r="F34" s="20"/>
    </row>
  </sheetData>
  <mergeCells count="9">
    <mergeCell ref="A1:H1"/>
    <mergeCell ref="E21:F21"/>
    <mergeCell ref="A27:B27"/>
    <mergeCell ref="E27:F27"/>
    <mergeCell ref="E19:F19"/>
    <mergeCell ref="E20:F20"/>
    <mergeCell ref="E22:F22"/>
    <mergeCell ref="E23:F23"/>
    <mergeCell ref="E24:F24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Salary</vt:lpstr>
      <vt:lpstr>REMARKS</vt:lpstr>
    </vt:vector>
  </TitlesOfParts>
  <Company>Svitak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Svitak, Jr.</dc:creator>
  <cp:lastModifiedBy>F1103-06-10</cp:lastModifiedBy>
  <dcterms:created xsi:type="dcterms:W3CDTF">2003-03-10T12:50:55Z</dcterms:created>
  <dcterms:modified xsi:type="dcterms:W3CDTF">2025-03-14T03:37:27Z</dcterms:modified>
</cp:coreProperties>
</file>