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8720" windowHeight="11835"/>
  </bookViews>
  <sheets>
    <sheet name="Rota" sheetId="1" r:id="rId1"/>
    <sheet name="People" sheetId="2" r:id="rId2"/>
    <sheet name="SQL" sheetId="3" r:id="rId3"/>
  </sheets>
  <calcPr calcId="145621"/>
</workbook>
</file>

<file path=xl/calcChain.xml><?xml version="1.0" encoding="utf-8"?>
<calcChain xmlns="http://schemas.openxmlformats.org/spreadsheetml/2006/main">
  <c r="CB28" i="1" l="1"/>
  <c r="CB29" i="1"/>
  <c r="CB30" i="1"/>
  <c r="CB31" i="1"/>
  <c r="CB27" i="1"/>
  <c r="BY21" i="3"/>
  <c r="BZ21" i="3"/>
  <c r="BY22" i="3"/>
  <c r="BY28" i="3" s="1"/>
  <c r="BY32" i="3" s="1"/>
  <c r="BZ22" i="3"/>
  <c r="BY23" i="3"/>
  <c r="BY29" i="3" s="1"/>
  <c r="BZ23" i="3"/>
  <c r="BZ29" i="3" s="1"/>
  <c r="BS21" i="3"/>
  <c r="BT21" i="3"/>
  <c r="BU21" i="3"/>
  <c r="BV21" i="3"/>
  <c r="BW21" i="3"/>
  <c r="BX21" i="3"/>
  <c r="BS22" i="3"/>
  <c r="BS28" i="3" s="1"/>
  <c r="BS32" i="3" s="1"/>
  <c r="BT22" i="3"/>
  <c r="BT28" i="3" s="1"/>
  <c r="BT32" i="3" s="1"/>
  <c r="BU22" i="3"/>
  <c r="BU28" i="3" s="1"/>
  <c r="BU32" i="3" s="1"/>
  <c r="BV22" i="3"/>
  <c r="BV28" i="3" s="1"/>
  <c r="BV32" i="3" s="1"/>
  <c r="BW22" i="3"/>
  <c r="BW28" i="3" s="1"/>
  <c r="BW32" i="3" s="1"/>
  <c r="BX22" i="3"/>
  <c r="BX28" i="3" s="1"/>
  <c r="BX32" i="3" s="1"/>
  <c r="BS23" i="3"/>
  <c r="BT23" i="3"/>
  <c r="BT29" i="3" s="1"/>
  <c r="BU23" i="3"/>
  <c r="BU29" i="3" s="1"/>
  <c r="BV23" i="3"/>
  <c r="BV29" i="3" s="1"/>
  <c r="BW23" i="3"/>
  <c r="BW29" i="3" s="1"/>
  <c r="BX23" i="3"/>
  <c r="BM21" i="3"/>
  <c r="BN21" i="3"/>
  <c r="BO21" i="3"/>
  <c r="BP21" i="3"/>
  <c r="BQ21" i="3"/>
  <c r="BR21" i="3"/>
  <c r="BM22" i="3"/>
  <c r="BM28" i="3" s="1"/>
  <c r="BM32" i="3" s="1"/>
  <c r="BN22" i="3"/>
  <c r="BN28" i="3" s="1"/>
  <c r="BN32" i="3" s="1"/>
  <c r="BO22" i="3"/>
  <c r="BO28" i="3" s="1"/>
  <c r="BO32" i="3" s="1"/>
  <c r="BP22" i="3"/>
  <c r="BP28" i="3" s="1"/>
  <c r="BP32" i="3" s="1"/>
  <c r="BQ22" i="3"/>
  <c r="BQ28" i="3" s="1"/>
  <c r="BQ32" i="3" s="1"/>
  <c r="BR22" i="3"/>
  <c r="BR28" i="3" s="1"/>
  <c r="BR32" i="3" s="1"/>
  <c r="BM23" i="3"/>
  <c r="BM29" i="3" s="1"/>
  <c r="BN23" i="3"/>
  <c r="BN29" i="3" s="1"/>
  <c r="BO23" i="3"/>
  <c r="BO29" i="3" s="1"/>
  <c r="BP23" i="3"/>
  <c r="BP29" i="3" s="1"/>
  <c r="BQ23" i="3"/>
  <c r="BQ29" i="3" s="1"/>
  <c r="BR23" i="3"/>
  <c r="BR29" i="3" s="1"/>
  <c r="AV21" i="3"/>
  <c r="AW21" i="3"/>
  <c r="AX21" i="3"/>
  <c r="AY21" i="3"/>
  <c r="AZ21" i="3"/>
  <c r="BA21" i="3"/>
  <c r="BB21" i="3"/>
  <c r="BC21" i="3"/>
  <c r="BD21" i="3"/>
  <c r="BE21" i="3"/>
  <c r="BF21" i="3"/>
  <c r="BG21" i="3"/>
  <c r="BH21" i="3"/>
  <c r="BI21" i="3"/>
  <c r="BJ21" i="3"/>
  <c r="BK21" i="3"/>
  <c r="BL21" i="3"/>
  <c r="AV22" i="3"/>
  <c r="AV28" i="3" s="1"/>
  <c r="AV32" i="3" s="1"/>
  <c r="AW22" i="3"/>
  <c r="AW28" i="3" s="1"/>
  <c r="AW32" i="3" s="1"/>
  <c r="AX22" i="3"/>
  <c r="AX28" i="3" s="1"/>
  <c r="AX32" i="3" s="1"/>
  <c r="AY22" i="3"/>
  <c r="AY28" i="3" s="1"/>
  <c r="AY32" i="3" s="1"/>
  <c r="AZ22" i="3"/>
  <c r="AZ28" i="3" s="1"/>
  <c r="AZ32" i="3" s="1"/>
  <c r="BA22" i="3"/>
  <c r="BA28" i="3" s="1"/>
  <c r="BA32" i="3" s="1"/>
  <c r="BB22" i="3"/>
  <c r="BB28" i="3" s="1"/>
  <c r="BB32" i="3" s="1"/>
  <c r="BC22" i="3"/>
  <c r="BC28" i="3" s="1"/>
  <c r="BC32" i="3" s="1"/>
  <c r="BD22" i="3"/>
  <c r="BD28" i="3" s="1"/>
  <c r="BD32" i="3" s="1"/>
  <c r="BE22" i="3"/>
  <c r="BE28" i="3" s="1"/>
  <c r="BE32" i="3" s="1"/>
  <c r="BF22" i="3"/>
  <c r="BF28" i="3" s="1"/>
  <c r="BF32" i="3" s="1"/>
  <c r="BG22" i="3"/>
  <c r="BG28" i="3" s="1"/>
  <c r="BG32" i="3" s="1"/>
  <c r="BH22" i="3"/>
  <c r="BH28" i="3" s="1"/>
  <c r="BH32" i="3" s="1"/>
  <c r="BI22" i="3"/>
  <c r="BI28" i="3" s="1"/>
  <c r="BI32" i="3" s="1"/>
  <c r="BJ22" i="3"/>
  <c r="BJ28" i="3" s="1"/>
  <c r="BJ32" i="3" s="1"/>
  <c r="BK22" i="3"/>
  <c r="BK28" i="3" s="1"/>
  <c r="BK32" i="3" s="1"/>
  <c r="BL22" i="3"/>
  <c r="BL28" i="3" s="1"/>
  <c r="BL32" i="3" s="1"/>
  <c r="AV23" i="3"/>
  <c r="AV29" i="3" s="1"/>
  <c r="AW23" i="3"/>
  <c r="AW29" i="3" s="1"/>
  <c r="AX23" i="3"/>
  <c r="AX29" i="3" s="1"/>
  <c r="AY23" i="3"/>
  <c r="AZ23" i="3"/>
  <c r="AZ29" i="3" s="1"/>
  <c r="BA23" i="3"/>
  <c r="BA29" i="3" s="1"/>
  <c r="BB23" i="3"/>
  <c r="BB29" i="3" s="1"/>
  <c r="BC23" i="3"/>
  <c r="BC29" i="3" s="1"/>
  <c r="BD23" i="3"/>
  <c r="BD29" i="3" s="1"/>
  <c r="BE23" i="3"/>
  <c r="BE29" i="3" s="1"/>
  <c r="BF23" i="3"/>
  <c r="BF29" i="3" s="1"/>
  <c r="BG23" i="3"/>
  <c r="BH23" i="3"/>
  <c r="BH29" i="3" s="1"/>
  <c r="BI23" i="3"/>
  <c r="BI29" i="3" s="1"/>
  <c r="BJ23" i="3"/>
  <c r="BJ29" i="3" s="1"/>
  <c r="BK23" i="3"/>
  <c r="BK29" i="3" s="1"/>
  <c r="BL23" i="3"/>
  <c r="BL29" i="3" s="1"/>
  <c r="CA31" i="1"/>
  <c r="CA30" i="1"/>
  <c r="CA29" i="1"/>
  <c r="CA28" i="1"/>
  <c r="CA27" i="1"/>
  <c r="CA25" i="1"/>
  <c r="CA24" i="1"/>
  <c r="CA23" i="1"/>
  <c r="CA22" i="1"/>
  <c r="AV36" i="1"/>
  <c r="AV37" i="1" s="1"/>
  <c r="AW36" i="1"/>
  <c r="AW37" i="1" s="1"/>
  <c r="AX36" i="1"/>
  <c r="AX37" i="1" s="1"/>
  <c r="AY36" i="1"/>
  <c r="AY37" i="1" s="1"/>
  <c r="AZ36" i="1"/>
  <c r="AZ37" i="1" s="1"/>
  <c r="BA36" i="1"/>
  <c r="BA37" i="1" s="1"/>
  <c r="BB36" i="1"/>
  <c r="BB37" i="1" s="1"/>
  <c r="BC36" i="1"/>
  <c r="BC37" i="1" s="1"/>
  <c r="BD36" i="1"/>
  <c r="BE36" i="1"/>
  <c r="BF36" i="1"/>
  <c r="BF37" i="1" s="1"/>
  <c r="BG36" i="1"/>
  <c r="BG37" i="1" s="1"/>
  <c r="BH36" i="1"/>
  <c r="BH37" i="1" s="1"/>
  <c r="BI36" i="1"/>
  <c r="BI37" i="1" s="1"/>
  <c r="BJ36" i="1"/>
  <c r="BJ37" i="1" s="1"/>
  <c r="BK36" i="1"/>
  <c r="BK37" i="1" s="1"/>
  <c r="BL36" i="1"/>
  <c r="BL37" i="1" s="1"/>
  <c r="BM36" i="1"/>
  <c r="BM37" i="1" s="1"/>
  <c r="BN36" i="1"/>
  <c r="BN37" i="1" s="1"/>
  <c r="BO36" i="1"/>
  <c r="BO37" i="1" s="1"/>
  <c r="BP36" i="1"/>
  <c r="BP37" i="1" s="1"/>
  <c r="BQ36" i="1"/>
  <c r="BQ37" i="1" s="1"/>
  <c r="BR36" i="1"/>
  <c r="BR37" i="1" s="1"/>
  <c r="BS36" i="1"/>
  <c r="BS37" i="1" s="1"/>
  <c r="BT36" i="1"/>
  <c r="BT37" i="1" s="1"/>
  <c r="BU36" i="1"/>
  <c r="BU37" i="1" s="1"/>
  <c r="BV36" i="1"/>
  <c r="BV37" i="1" s="1"/>
  <c r="BW36" i="1"/>
  <c r="BW37" i="1" s="1"/>
  <c r="BX36" i="1"/>
  <c r="BX37" i="1" s="1"/>
  <c r="BY36" i="1"/>
  <c r="BY37" i="1" s="1"/>
  <c r="BZ36" i="1"/>
  <c r="BZ37" i="1" s="1"/>
  <c r="BD37" i="1"/>
  <c r="BE37" i="1"/>
  <c r="AV41" i="1"/>
  <c r="AV42" i="1" s="1"/>
  <c r="AW41" i="1"/>
  <c r="AW42" i="1" s="1"/>
  <c r="AX41" i="1"/>
  <c r="AX42" i="1" s="1"/>
  <c r="AY41" i="1"/>
  <c r="AY42" i="1" s="1"/>
  <c r="AZ41" i="1"/>
  <c r="AZ42" i="1" s="1"/>
  <c r="BA41" i="1"/>
  <c r="BA42" i="1" s="1"/>
  <c r="BB41" i="1"/>
  <c r="BB42" i="1" s="1"/>
  <c r="BC41" i="1"/>
  <c r="BC42" i="1" s="1"/>
  <c r="BD41" i="1"/>
  <c r="BD42" i="1" s="1"/>
  <c r="BE41" i="1"/>
  <c r="BE42" i="1" s="1"/>
  <c r="BF41" i="1"/>
  <c r="BF42" i="1" s="1"/>
  <c r="BG41" i="1"/>
  <c r="BG42" i="1" s="1"/>
  <c r="BH41" i="1"/>
  <c r="BH42" i="1" s="1"/>
  <c r="BI41" i="1"/>
  <c r="BI42" i="1" s="1"/>
  <c r="BJ41" i="1"/>
  <c r="BJ42" i="1" s="1"/>
  <c r="BK41" i="1"/>
  <c r="BK42" i="1" s="1"/>
  <c r="BL41" i="1"/>
  <c r="BL42" i="1" s="1"/>
  <c r="BM41" i="1"/>
  <c r="BM42" i="1" s="1"/>
  <c r="BN41" i="1"/>
  <c r="BN42" i="1" s="1"/>
  <c r="BO41" i="1"/>
  <c r="BO42" i="1" s="1"/>
  <c r="BP41" i="1"/>
  <c r="BP42" i="1" s="1"/>
  <c r="BQ41" i="1"/>
  <c r="BQ42" i="1" s="1"/>
  <c r="BR41" i="1"/>
  <c r="BR42" i="1" s="1"/>
  <c r="BS41" i="1"/>
  <c r="BS42" i="1" s="1"/>
  <c r="BT41" i="1"/>
  <c r="BT42" i="1" s="1"/>
  <c r="BU41" i="1"/>
  <c r="BU42" i="1" s="1"/>
  <c r="BV41" i="1"/>
  <c r="BV42" i="1" s="1"/>
  <c r="BW41" i="1"/>
  <c r="BW42" i="1" s="1"/>
  <c r="BX41" i="1"/>
  <c r="BX42" i="1" s="1"/>
  <c r="BY41" i="1"/>
  <c r="BY42" i="1" s="1"/>
  <c r="BZ41" i="1"/>
  <c r="BZ42" i="1" s="1"/>
  <c r="BS29" i="3" l="1"/>
  <c r="BS33" i="3" s="1"/>
  <c r="BF33" i="3"/>
  <c r="AX33" i="3"/>
  <c r="BX29" i="3"/>
  <c r="BX33" i="3" s="1"/>
  <c r="BP33" i="3"/>
  <c r="BK33" i="3"/>
  <c r="BC33" i="3"/>
  <c r="BT33" i="3"/>
  <c r="BZ33" i="3"/>
  <c r="BG29" i="3"/>
  <c r="BG33" i="3" s="1"/>
  <c r="AY29" i="3"/>
  <c r="AY33" i="3" s="1"/>
  <c r="BL33" i="3"/>
  <c r="BD33" i="3"/>
  <c r="AV33" i="3"/>
  <c r="BY33" i="3"/>
  <c r="BZ28" i="3"/>
  <c r="BZ32" i="3" s="1"/>
  <c r="BR33" i="3"/>
  <c r="BH33" i="3"/>
  <c r="AZ33" i="3"/>
  <c r="BQ33" i="3"/>
  <c r="BE33" i="3"/>
  <c r="AW33" i="3"/>
  <c r="BM33" i="3"/>
  <c r="BU33" i="3"/>
  <c r="BO33" i="3"/>
  <c r="BV33" i="3"/>
  <c r="BW33" i="3"/>
  <c r="BN33" i="3"/>
  <c r="BI33" i="3"/>
  <c r="BA33" i="3"/>
  <c r="BB33" i="3"/>
  <c r="BJ33" i="3"/>
  <c r="C23" i="3"/>
  <c r="C29" i="3" s="1"/>
  <c r="D23" i="3"/>
  <c r="D29" i="3" s="1"/>
  <c r="E23" i="3"/>
  <c r="E29" i="3" s="1"/>
  <c r="F23" i="3"/>
  <c r="F29" i="3" s="1"/>
  <c r="G23" i="3"/>
  <c r="G29" i="3" s="1"/>
  <c r="H23" i="3"/>
  <c r="H29" i="3" s="1"/>
  <c r="I23" i="3"/>
  <c r="I29" i="3" s="1"/>
  <c r="J23" i="3"/>
  <c r="J29" i="3" s="1"/>
  <c r="K23" i="3"/>
  <c r="K29" i="3" s="1"/>
  <c r="L23" i="3"/>
  <c r="L29" i="3" s="1"/>
  <c r="M23" i="3"/>
  <c r="M29" i="3" s="1"/>
  <c r="N23" i="3"/>
  <c r="N29" i="3" s="1"/>
  <c r="O23" i="3"/>
  <c r="O29" i="3" s="1"/>
  <c r="P23" i="3"/>
  <c r="P29" i="3" s="1"/>
  <c r="Q23" i="3"/>
  <c r="Q29" i="3" s="1"/>
  <c r="R23" i="3"/>
  <c r="R29" i="3" s="1"/>
  <c r="S23" i="3"/>
  <c r="S29" i="3" s="1"/>
  <c r="T23" i="3"/>
  <c r="T29" i="3" s="1"/>
  <c r="U23" i="3"/>
  <c r="U29" i="3" s="1"/>
  <c r="V23" i="3"/>
  <c r="V29" i="3" s="1"/>
  <c r="W23" i="3"/>
  <c r="W29" i="3" s="1"/>
  <c r="X23" i="3"/>
  <c r="X29" i="3" s="1"/>
  <c r="Y23" i="3"/>
  <c r="Y29" i="3" s="1"/>
  <c r="Z23" i="3"/>
  <c r="Z29" i="3" s="1"/>
  <c r="AA23" i="3"/>
  <c r="AA29" i="3" s="1"/>
  <c r="AB23" i="3"/>
  <c r="AB29" i="3" s="1"/>
  <c r="AC23" i="3"/>
  <c r="AC29" i="3" s="1"/>
  <c r="AD23" i="3"/>
  <c r="AD29" i="3" s="1"/>
  <c r="AE23" i="3"/>
  <c r="AE29" i="3" s="1"/>
  <c r="AF23" i="3"/>
  <c r="AF29" i="3" s="1"/>
  <c r="AG23" i="3"/>
  <c r="AG29" i="3" s="1"/>
  <c r="AH23" i="3"/>
  <c r="AH29" i="3" s="1"/>
  <c r="AI23" i="3"/>
  <c r="AI29" i="3" s="1"/>
  <c r="AJ23" i="3"/>
  <c r="AJ29" i="3" s="1"/>
  <c r="AK23" i="3"/>
  <c r="AK29" i="3" s="1"/>
  <c r="AL23" i="3"/>
  <c r="AL29" i="3" s="1"/>
  <c r="AM23" i="3"/>
  <c r="AM29" i="3" s="1"/>
  <c r="AN23" i="3"/>
  <c r="AN29" i="3" s="1"/>
  <c r="AO23" i="3"/>
  <c r="AO29" i="3" s="1"/>
  <c r="AP23" i="3"/>
  <c r="AP29" i="3" s="1"/>
  <c r="AQ23" i="3"/>
  <c r="AQ29" i="3" s="1"/>
  <c r="AR23" i="3"/>
  <c r="AR29" i="3" s="1"/>
  <c r="AS23" i="3"/>
  <c r="AS29" i="3" s="1"/>
  <c r="AT23" i="3"/>
  <c r="AT29" i="3" s="1"/>
  <c r="AU23" i="3"/>
  <c r="AU29" i="3" s="1"/>
  <c r="B23" i="3"/>
  <c r="B29" i="3" s="1"/>
  <c r="AU22" i="3"/>
  <c r="AT22" i="3"/>
  <c r="AS22" i="3"/>
  <c r="AR22" i="3"/>
  <c r="AQ22" i="3"/>
  <c r="AP22" i="3"/>
  <c r="AO22" i="3"/>
  <c r="AN22" i="3"/>
  <c r="AM22" i="3"/>
  <c r="AM28" i="3" s="1"/>
  <c r="AL22" i="3"/>
  <c r="AL28" i="3" s="1"/>
  <c r="AK22" i="3"/>
  <c r="AJ22" i="3"/>
  <c r="AI22" i="3"/>
  <c r="AH22" i="3"/>
  <c r="AG22" i="3"/>
  <c r="AF22" i="3"/>
  <c r="AE22" i="3"/>
  <c r="AE28" i="3" s="1"/>
  <c r="AD22" i="3"/>
  <c r="AD28" i="3" s="1"/>
  <c r="AC22" i="3"/>
  <c r="AB22" i="3"/>
  <c r="AA22" i="3"/>
  <c r="Z22" i="3"/>
  <c r="Y22" i="3"/>
  <c r="X22" i="3"/>
  <c r="W22" i="3"/>
  <c r="W28" i="3" s="1"/>
  <c r="V22" i="3"/>
  <c r="V28" i="3" s="1"/>
  <c r="U22" i="3"/>
  <c r="T22" i="3"/>
  <c r="S22" i="3"/>
  <c r="R22" i="3"/>
  <c r="Q22" i="3"/>
  <c r="P22" i="3"/>
  <c r="O22" i="3"/>
  <c r="O28" i="3" s="1"/>
  <c r="N22" i="3"/>
  <c r="N28" i="3" s="1"/>
  <c r="M22" i="3"/>
  <c r="L22" i="3"/>
  <c r="K22" i="3"/>
  <c r="J22" i="3"/>
  <c r="I22" i="3"/>
  <c r="H22" i="3"/>
  <c r="G22" i="3"/>
  <c r="G28" i="3" s="1"/>
  <c r="F22" i="3"/>
  <c r="F28" i="3" s="1"/>
  <c r="E22" i="3"/>
  <c r="D22" i="3"/>
  <c r="C22" i="3"/>
  <c r="B22"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B21" i="3"/>
  <c r="AU41" i="1"/>
  <c r="AU42" i="1" s="1"/>
  <c r="AT41" i="1"/>
  <c r="AT42" i="1" s="1"/>
  <c r="AS41" i="1"/>
  <c r="AS42" i="1" s="1"/>
  <c r="AR41" i="1"/>
  <c r="AR42" i="1" s="1"/>
  <c r="AQ41" i="1"/>
  <c r="AQ42" i="1" s="1"/>
  <c r="AP41" i="1"/>
  <c r="AP42" i="1" s="1"/>
  <c r="AO41" i="1"/>
  <c r="AO42" i="1" s="1"/>
  <c r="AN41" i="1"/>
  <c r="AN42" i="1" s="1"/>
  <c r="AM41" i="1"/>
  <c r="AM42" i="1" s="1"/>
  <c r="AL41" i="1"/>
  <c r="AL42" i="1" s="1"/>
  <c r="AK41" i="1"/>
  <c r="AK42" i="1" s="1"/>
  <c r="AJ41" i="1"/>
  <c r="AJ42" i="1" s="1"/>
  <c r="AI41" i="1"/>
  <c r="AI42" i="1" s="1"/>
  <c r="AH41" i="1"/>
  <c r="AH42" i="1" s="1"/>
  <c r="AG41" i="1"/>
  <c r="AG42" i="1" s="1"/>
  <c r="AF41" i="1"/>
  <c r="AF42" i="1" s="1"/>
  <c r="AE41" i="1"/>
  <c r="AE42" i="1" s="1"/>
  <c r="AD41" i="1"/>
  <c r="AD42" i="1" s="1"/>
  <c r="AC41" i="1"/>
  <c r="AC42" i="1" s="1"/>
  <c r="AB41" i="1"/>
  <c r="AB42" i="1" s="1"/>
  <c r="AA41" i="1"/>
  <c r="AA42" i="1" s="1"/>
  <c r="Z41" i="1"/>
  <c r="Z42" i="1" s="1"/>
  <c r="Y41" i="1"/>
  <c r="Y42" i="1" s="1"/>
  <c r="X41" i="1"/>
  <c r="X42" i="1" s="1"/>
  <c r="W41" i="1"/>
  <c r="W42" i="1" s="1"/>
  <c r="V41" i="1"/>
  <c r="V42" i="1" s="1"/>
  <c r="U41" i="1"/>
  <c r="U42" i="1" s="1"/>
  <c r="T41" i="1"/>
  <c r="T42" i="1" s="1"/>
  <c r="S41" i="1"/>
  <c r="S42" i="1" s="1"/>
  <c r="R41" i="1"/>
  <c r="R42" i="1" s="1"/>
  <c r="Q41" i="1"/>
  <c r="Q42" i="1" s="1"/>
  <c r="P41" i="1"/>
  <c r="P42" i="1" s="1"/>
  <c r="O41" i="1"/>
  <c r="O42" i="1" s="1"/>
  <c r="N41" i="1"/>
  <c r="N42" i="1" s="1"/>
  <c r="M41" i="1"/>
  <c r="M42" i="1" s="1"/>
  <c r="L41" i="1"/>
  <c r="L42" i="1" s="1"/>
  <c r="K41" i="1"/>
  <c r="K42" i="1" s="1"/>
  <c r="J41" i="1"/>
  <c r="J42" i="1" s="1"/>
  <c r="I41" i="1"/>
  <c r="I42" i="1" s="1"/>
  <c r="H41" i="1"/>
  <c r="H42" i="1" s="1"/>
  <c r="G41" i="1"/>
  <c r="G42" i="1" s="1"/>
  <c r="F41" i="1"/>
  <c r="F42" i="1" s="1"/>
  <c r="E41" i="1"/>
  <c r="E42" i="1" s="1"/>
  <c r="D41" i="1"/>
  <c r="D42" i="1" s="1"/>
  <c r="C41" i="1"/>
  <c r="C42" i="1" s="1"/>
  <c r="B41" i="1"/>
  <c r="B42" i="1" s="1"/>
  <c r="AU36" i="1"/>
  <c r="AU37" i="1" s="1"/>
  <c r="AT36" i="1"/>
  <c r="AT37" i="1" s="1"/>
  <c r="AS36" i="1"/>
  <c r="AS37" i="1" s="1"/>
  <c r="AR36" i="1"/>
  <c r="AR37" i="1" s="1"/>
  <c r="AQ36" i="1"/>
  <c r="AQ37" i="1" s="1"/>
  <c r="AP36" i="1"/>
  <c r="AP37" i="1" s="1"/>
  <c r="AO36" i="1"/>
  <c r="AO37" i="1" s="1"/>
  <c r="AN36" i="1"/>
  <c r="AN37" i="1" s="1"/>
  <c r="AM36" i="1"/>
  <c r="AM37" i="1" s="1"/>
  <c r="AL36" i="1"/>
  <c r="AL37" i="1" s="1"/>
  <c r="AK36" i="1"/>
  <c r="AK37" i="1" s="1"/>
  <c r="AJ36" i="1"/>
  <c r="AJ37" i="1" s="1"/>
  <c r="AI36" i="1"/>
  <c r="AI37" i="1" s="1"/>
  <c r="AH36" i="1"/>
  <c r="AH37" i="1" s="1"/>
  <c r="AG36" i="1"/>
  <c r="AG37" i="1" s="1"/>
  <c r="AF36" i="1"/>
  <c r="AF37" i="1" s="1"/>
  <c r="AE36" i="1"/>
  <c r="AE37" i="1" s="1"/>
  <c r="AD36" i="1"/>
  <c r="AD37" i="1" s="1"/>
  <c r="AC36" i="1"/>
  <c r="AC37" i="1" s="1"/>
  <c r="AB36" i="1"/>
  <c r="AB37" i="1" s="1"/>
  <c r="AA36" i="1"/>
  <c r="AA37" i="1" s="1"/>
  <c r="Z36" i="1"/>
  <c r="Z37" i="1" s="1"/>
  <c r="Y36" i="1"/>
  <c r="Y37" i="1" s="1"/>
  <c r="X36" i="1"/>
  <c r="X37" i="1" s="1"/>
  <c r="W36" i="1"/>
  <c r="W37" i="1" s="1"/>
  <c r="V36" i="1"/>
  <c r="V37" i="1" s="1"/>
  <c r="U36" i="1"/>
  <c r="U37" i="1" s="1"/>
  <c r="T36" i="1"/>
  <c r="T37" i="1" s="1"/>
  <c r="S36" i="1"/>
  <c r="S37" i="1" s="1"/>
  <c r="R36" i="1"/>
  <c r="R37" i="1" s="1"/>
  <c r="Q36" i="1"/>
  <c r="Q37" i="1" s="1"/>
  <c r="P36" i="1"/>
  <c r="P37" i="1" s="1"/>
  <c r="O36" i="1"/>
  <c r="O37" i="1" s="1"/>
  <c r="N36" i="1"/>
  <c r="N37" i="1" s="1"/>
  <c r="M36" i="1"/>
  <c r="M37" i="1" s="1"/>
  <c r="L36" i="1"/>
  <c r="L37" i="1" s="1"/>
  <c r="K36" i="1"/>
  <c r="K37" i="1" s="1"/>
  <c r="J36" i="1"/>
  <c r="J37" i="1" s="1"/>
  <c r="I36" i="1"/>
  <c r="I37" i="1" s="1"/>
  <c r="H36" i="1"/>
  <c r="H37" i="1" s="1"/>
  <c r="G36" i="1"/>
  <c r="G37" i="1" s="1"/>
  <c r="F36" i="1"/>
  <c r="F37" i="1" s="1"/>
  <c r="E36" i="1"/>
  <c r="E37" i="1" s="1"/>
  <c r="D36" i="1"/>
  <c r="D37" i="1" s="1"/>
  <c r="C36" i="1"/>
  <c r="C37" i="1" s="1"/>
  <c r="B36" i="1"/>
  <c r="B37" i="1" s="1"/>
  <c r="AU28" i="3" l="1"/>
  <c r="AU32" i="3" s="1"/>
  <c r="Z28" i="3"/>
  <c r="Z32" i="3" s="1"/>
  <c r="AP28" i="3"/>
  <c r="AP32" i="3" s="1"/>
  <c r="AO33" i="3"/>
  <c r="AG33" i="3"/>
  <c r="Y33" i="3"/>
  <c r="Q33" i="3"/>
  <c r="H28" i="3"/>
  <c r="H32" i="3" s="1"/>
  <c r="P28" i="3"/>
  <c r="P32" i="3" s="1"/>
  <c r="AT28" i="3"/>
  <c r="AT32" i="3" s="1"/>
  <c r="AP33" i="3"/>
  <c r="AH33" i="3"/>
  <c r="Z33" i="3"/>
  <c r="R33" i="3"/>
  <c r="J33" i="3"/>
  <c r="I33" i="3"/>
  <c r="X28" i="3"/>
  <c r="X32" i="3" s="1"/>
  <c r="AF28" i="3"/>
  <c r="AF32" i="3" s="1"/>
  <c r="AN28" i="3"/>
  <c r="AN32" i="3" s="1"/>
  <c r="B33" i="3"/>
  <c r="Q28" i="3"/>
  <c r="Q32" i="3" s="1"/>
  <c r="B28" i="3"/>
  <c r="B32" i="3" s="1"/>
  <c r="J28" i="3"/>
  <c r="J32" i="3" s="1"/>
  <c r="R28" i="3"/>
  <c r="R32" i="3" s="1"/>
  <c r="AH28" i="3"/>
  <c r="AH32" i="3" s="1"/>
  <c r="AS33" i="3"/>
  <c r="U33" i="3"/>
  <c r="M33" i="3"/>
  <c r="D33" i="3"/>
  <c r="L33" i="3"/>
  <c r="T28" i="3"/>
  <c r="T32" i="3" s="1"/>
  <c r="AB33" i="3"/>
  <c r="AJ28" i="3"/>
  <c r="AJ32" i="3" s="1"/>
  <c r="AR28" i="3"/>
  <c r="AR32" i="3" s="1"/>
  <c r="AC33" i="3"/>
  <c r="E33" i="3"/>
  <c r="U28" i="3"/>
  <c r="U32" i="3" s="1"/>
  <c r="AC28" i="3"/>
  <c r="AC32" i="3" s="1"/>
  <c r="AK28" i="3"/>
  <c r="AK32" i="3" s="1"/>
  <c r="AS28" i="3"/>
  <c r="AS32" i="3" s="1"/>
  <c r="AQ33" i="3"/>
  <c r="AI33" i="3"/>
  <c r="AA33" i="3"/>
  <c r="S33" i="3"/>
  <c r="K33" i="3"/>
  <c r="C33" i="3"/>
  <c r="AK33" i="3"/>
  <c r="AN33" i="3"/>
  <c r="AR33" i="3"/>
  <c r="AJ33" i="3"/>
  <c r="T33" i="3"/>
  <c r="AO28" i="3"/>
  <c r="AO32" i="3" s="1"/>
  <c r="AG28" i="3"/>
  <c r="AG32" i="3" s="1"/>
  <c r="Y28" i="3"/>
  <c r="Y32" i="3" s="1"/>
  <c r="I28" i="3"/>
  <c r="I32" i="3" s="1"/>
  <c r="F32" i="3"/>
  <c r="N32" i="3"/>
  <c r="AD32" i="3"/>
  <c r="AF33" i="3"/>
  <c r="H33" i="3"/>
  <c r="M28" i="3"/>
  <c r="M32" i="3" s="1"/>
  <c r="G32" i="3"/>
  <c r="O32" i="3"/>
  <c r="W32" i="3"/>
  <c r="AE32" i="3"/>
  <c r="AM32" i="3"/>
  <c r="AU33" i="3"/>
  <c r="AM33" i="3"/>
  <c r="AE33" i="3"/>
  <c r="W33" i="3"/>
  <c r="O33" i="3"/>
  <c r="G33" i="3"/>
  <c r="AB28" i="3"/>
  <c r="AB32" i="3" s="1"/>
  <c r="L28" i="3"/>
  <c r="L32" i="3" s="1"/>
  <c r="D28" i="3"/>
  <c r="D32" i="3" s="1"/>
  <c r="V32" i="3"/>
  <c r="AL32" i="3"/>
  <c r="X33" i="3"/>
  <c r="P33" i="3"/>
  <c r="E28" i="3"/>
  <c r="E32" i="3" s="1"/>
  <c r="AT33" i="3"/>
  <c r="AL33" i="3"/>
  <c r="AD33" i="3"/>
  <c r="V33" i="3"/>
  <c r="N33" i="3"/>
  <c r="F33" i="3"/>
  <c r="AQ28" i="3"/>
  <c r="AQ32" i="3" s="1"/>
  <c r="AI28" i="3"/>
  <c r="AI32" i="3" s="1"/>
  <c r="AA28" i="3"/>
  <c r="AA32" i="3" s="1"/>
  <c r="S28" i="3"/>
  <c r="S32" i="3" s="1"/>
  <c r="K28" i="3"/>
  <c r="K32" i="3" s="1"/>
  <c r="C28" i="3"/>
  <c r="C32" i="3" s="1"/>
  <c r="CB35" i="1"/>
  <c r="CB36" i="1"/>
</calcChain>
</file>

<file path=xl/comments1.xml><?xml version="1.0" encoding="utf-8"?>
<comments xmlns="http://schemas.openxmlformats.org/spreadsheetml/2006/main">
  <authors>
    <author>Fielding, Dave [ICG-IT]</author>
  </authors>
  <commentList>
    <comment ref="A35" authorId="0">
      <text>
        <r>
          <rPr>
            <sz val="9"/>
            <color indexed="81"/>
            <rFont val="Tahoma"/>
            <family val="2"/>
          </rPr>
          <t>This row indicates whether, for the given Team/Region combination, we expect a person carrying out support on this day.
For example, generally UI teams will have support M-F, so weekdays should be '1' and weekends '0'. Server teams should additionally have '1' on Sunday</t>
        </r>
      </text>
    </comment>
    <comment ref="A36" authorId="0">
      <text>
        <r>
          <rPr>
            <sz val="9"/>
            <color indexed="81"/>
            <rFont val="Tahoma"/>
            <family val="2"/>
          </rPr>
          <t>Checksum to count the number of support people on each day for the given Team/Region combination.</t>
        </r>
      </text>
    </comment>
    <comment ref="A37" authorId="0">
      <text>
        <r>
          <rPr>
            <sz val="9"/>
            <color indexed="81"/>
            <rFont val="Tahoma"/>
            <family val="2"/>
          </rPr>
          <t>Highlights any mismatches between expecations and reality</t>
        </r>
      </text>
    </comment>
  </commentList>
</comments>
</file>

<file path=xl/sharedStrings.xml><?xml version="1.0" encoding="utf-8"?>
<sst xmlns="http://schemas.openxmlformats.org/spreadsheetml/2006/main" count="326" uniqueCount="80">
  <si>
    <t>Shane</t>
  </si>
  <si>
    <t>Ali</t>
  </si>
  <si>
    <t>Nitin</t>
  </si>
  <si>
    <t>Artur</t>
  </si>
  <si>
    <t>Piotr</t>
  </si>
  <si>
    <t>Dariusz</t>
  </si>
  <si>
    <t>Stefanos</t>
  </si>
  <si>
    <t>UI</t>
  </si>
  <si>
    <t>Dave</t>
  </si>
  <si>
    <t>Server</t>
  </si>
  <si>
    <t>Alex</t>
  </si>
  <si>
    <t>v</t>
  </si>
  <si>
    <t>s</t>
  </si>
  <si>
    <t>vs</t>
  </si>
  <si>
    <t>COUNT</t>
  </si>
  <si>
    <t>EXPECTED</t>
  </si>
  <si>
    <t>ACTUAL</t>
  </si>
  <si>
    <t>ISSUES</t>
  </si>
  <si>
    <t>SERVER</t>
  </si>
  <si>
    <t>Key</t>
  </si>
  <si>
    <t>Vacation</t>
  </si>
  <si>
    <t>Support</t>
  </si>
  <si>
    <t>Clash</t>
  </si>
  <si>
    <t>Name</t>
  </si>
  <si>
    <t>Team</t>
  </si>
  <si>
    <t>Region</t>
  </si>
  <si>
    <t>Email</t>
  </si>
  <si>
    <t>GUI</t>
  </si>
  <si>
    <t>artur.biniek@citi.com</t>
  </si>
  <si>
    <t>shane.ocallaghan@citi.com</t>
  </si>
  <si>
    <t>Dariusz Soyta</t>
  </si>
  <si>
    <t>dariusz.soyta@citi.com</t>
  </si>
  <si>
    <t>Dave Fielding</t>
  </si>
  <si>
    <t>dave.fielding@citi.com</t>
  </si>
  <si>
    <t>DEV</t>
  </si>
  <si>
    <t>alexander.khundoev@citi.com</t>
  </si>
  <si>
    <t>Ali Merali</t>
  </si>
  <si>
    <t>ali.merali@citi.com</t>
  </si>
  <si>
    <t>Nitin Singh</t>
  </si>
  <si>
    <t>nitin1.singh@citi.com</t>
  </si>
  <si>
    <t>Stefanos Piperoglou</t>
  </si>
  <si>
    <t>stefanos.piperoglou@citi.com</t>
  </si>
  <si>
    <t>Piotr Nowak</t>
  </si>
  <si>
    <t>piotr1.nowak@citi.com</t>
  </si>
  <si>
    <t>LDN</t>
  </si>
  <si>
    <t>Cell Phone</t>
  </si>
  <si>
    <t>+44 (0)79 6132 1526</t>
  </si>
  <si>
    <t>+44 0744 88 67396</t>
  </si>
  <si>
    <t>+44 207986-6316</t>
  </si>
  <si>
    <t>+44 (20) 7508-3601</t>
  </si>
  <si>
    <t>+44 207508-6310</t>
  </si>
  <si>
    <t>+44 (20) 7986 3364</t>
  </si>
  <si>
    <t>+44 (20) 7986 3957</t>
  </si>
  <si>
    <t>+44 (20) 7508-0318</t>
  </si>
  <si>
    <t>+44 (0)7940 203300</t>
  </si>
  <si>
    <t>+44 7795 351250</t>
  </si>
  <si>
    <t>OOH</t>
  </si>
  <si>
    <t>SUMMARY</t>
  </si>
  <si>
    <t>dbo.SupportSchedule</t>
  </si>
  <si>
    <t>SupportDate </t>
  </si>
  <si>
    <t>Name </t>
  </si>
  <si>
    <t>Email </t>
  </si>
  <si>
    <t>HomePhone </t>
  </si>
  <si>
    <t>CellPhone </t>
  </si>
  <si>
    <t>Team </t>
  </si>
  <si>
    <t>ID</t>
  </si>
  <si>
    <t>Location</t>
  </si>
  <si>
    <t>Artur Biniek</t>
  </si>
  <si>
    <t>Alex Khundoev</t>
  </si>
  <si>
    <t>Shane O''Callaghan</t>
  </si>
  <si>
    <t>CHECKS</t>
  </si>
  <si>
    <t>SETTINGS</t>
  </si>
  <si>
    <t>TABLE NAME</t>
  </si>
  <si>
    <t>COLUMNS</t>
  </si>
  <si>
    <t>UI LDN</t>
  </si>
  <si>
    <t>SERVER LDN</t>
  </si>
  <si>
    <t>INTERMEDIATE</t>
  </si>
  <si>
    <t>SQL - THI S IS THE OUTPUT</t>
  </si>
  <si>
    <r>
      <rPr>
        <sz val="14"/>
        <color theme="1"/>
        <rFont val="Calibri"/>
        <family val="2"/>
        <scheme val="minor"/>
      </rPr>
      <t>Instructions</t>
    </r>
    <r>
      <rPr>
        <sz val="8"/>
        <color theme="1"/>
        <rFont val="Calibri"/>
        <family val="2"/>
        <scheme val="minor"/>
      </rPr>
      <t xml:space="preserve">
</t>
    </r>
    <r>
      <rPr>
        <sz val="10"/>
        <color theme="1"/>
        <rFont val="Calibri"/>
        <family val="2"/>
        <scheme val="minor"/>
      </rPr>
      <t>Fill in the below rota, updating the dates and the people accordingly. Use the letters below, Conditional Formatting should do the rest for you
Use 'v' to indicate a person on Vacation
Use 's' to indicate a person on Support
Use 'vs' to indicate a clash - generally only used to highlight initial problems with the current setup
Then update the 'People' worksheet to ensure all team members are present in the list
Finally, go to the 'SQL' worksheet and copy the highlighted section containing the SQL to use. Paste this text into a text editor and replace any tabs (\t) with carriage returns (\n). This SQL can then be executed on the support rota database</t>
    </r>
  </si>
  <si>
    <t>Work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</si>
</sst>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 dd\-mmm"/>
  </numFmts>
  <fonts count="12"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sz val="10"/>
      <color rgb="FF000000"/>
      <name val="Segoe UI"/>
      <family val="2"/>
    </font>
    <font>
      <b/>
      <sz val="8"/>
      <color theme="0"/>
      <name val="Calibri"/>
      <family val="2"/>
      <scheme val="minor"/>
    </font>
    <font>
      <sz val="8"/>
      <color rgb="FF000000"/>
      <name val="Segoe UI"/>
      <family val="2"/>
    </font>
    <font>
      <b/>
      <u/>
      <sz val="10"/>
      <color theme="1"/>
      <name val="Calibri"/>
      <family val="2"/>
      <scheme val="minor"/>
    </font>
    <font>
      <sz val="10"/>
      <color theme="1"/>
      <name val="Calibri"/>
      <family val="2"/>
      <scheme val="minor"/>
    </font>
    <font>
      <b/>
      <sz val="10"/>
      <color theme="1"/>
      <name val="Calibri"/>
      <family val="2"/>
      <scheme val="minor"/>
    </font>
    <font>
      <sz val="14"/>
      <color theme="1"/>
      <name val="Calibri"/>
      <family val="2"/>
      <scheme val="minor"/>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4">
    <xf numFmtId="0" fontId="0" fillId="0" borderId="0" xfId="0"/>
    <xf numFmtId="0" fontId="2" fillId="0" borderId="0" xfId="0" applyFont="1"/>
    <xf numFmtId="0" fontId="2" fillId="2" borderId="1" xfId="0" applyFont="1" applyFill="1" applyBorder="1"/>
    <xf numFmtId="0" fontId="2" fillId="0" borderId="1" xfId="0" applyFont="1" applyBorder="1"/>
    <xf numFmtId="0" fontId="3" fillId="2" borderId="1" xfId="0" applyFont="1" applyFill="1" applyBorder="1"/>
    <xf numFmtId="0" fontId="2" fillId="0" borderId="1" xfId="0" applyFont="1" applyBorder="1" applyAlignment="1">
      <alignment horizontal="left" textRotation="90"/>
    </xf>
    <xf numFmtId="1" fontId="2" fillId="0" borderId="0" xfId="0" applyNumberFormat="1" applyFont="1"/>
    <xf numFmtId="0" fontId="2" fillId="0" borderId="0" xfId="0" applyFont="1" applyBorder="1"/>
    <xf numFmtId="0" fontId="3" fillId="0" borderId="0" xfId="0" applyFont="1"/>
    <xf numFmtId="0" fontId="2" fillId="0" borderId="0" xfId="0" applyFont="1" applyFill="1" applyBorder="1"/>
    <xf numFmtId="16" fontId="2" fillId="0" borderId="0" xfId="0" applyNumberFormat="1" applyFont="1" applyFill="1" applyBorder="1"/>
    <xf numFmtId="1" fontId="2" fillId="0" borderId="0" xfId="0" applyNumberFormat="1" applyFont="1" applyFill="1" applyBorder="1"/>
    <xf numFmtId="0" fontId="2" fillId="0" borderId="0" xfId="0" applyFont="1" applyFill="1"/>
    <xf numFmtId="16" fontId="2" fillId="0" borderId="0" xfId="0" applyNumberFormat="1" applyFont="1" applyFill="1"/>
    <xf numFmtId="0" fontId="0" fillId="0" borderId="0" xfId="0" applyFont="1" applyFill="1" applyBorder="1"/>
    <xf numFmtId="49" fontId="0" fillId="0" borderId="0" xfId="0" applyNumberFormat="1" applyFont="1" applyFill="1" applyBorder="1"/>
    <xf numFmtId="49" fontId="0" fillId="0" borderId="0" xfId="0" applyNumberFormat="1" applyFont="1" applyFill="1" applyBorder="1" applyAlignment="1">
      <alignment vertical="center" wrapText="1"/>
    </xf>
    <xf numFmtId="0" fontId="1" fillId="0" borderId="0" xfId="0" applyFont="1" applyFill="1" applyBorder="1"/>
    <xf numFmtId="49" fontId="1" fillId="0" borderId="0" xfId="0" applyNumberFormat="1" applyFont="1" applyFill="1" applyBorder="1"/>
    <xf numFmtId="0" fontId="2" fillId="0" borderId="0" xfId="0" applyNumberFormat="1" applyFont="1"/>
    <xf numFmtId="49" fontId="2" fillId="2" borderId="1" xfId="0" applyNumberFormat="1" applyFont="1" applyFill="1" applyBorder="1"/>
    <xf numFmtId="0" fontId="2" fillId="0" borderId="0" xfId="0" applyFont="1" applyFill="1" applyAlignment="1">
      <alignment textRotation="90"/>
    </xf>
    <xf numFmtId="0" fontId="4" fillId="0" borderId="0" xfId="0" applyFont="1"/>
    <xf numFmtId="0" fontId="3" fillId="0" borderId="0" xfId="0" applyFont="1" applyAlignment="1"/>
    <xf numFmtId="16" fontId="3" fillId="3" borderId="1" xfId="0" applyNumberFormat="1" applyFont="1" applyFill="1" applyBorder="1" applyAlignment="1">
      <alignment horizontal="left"/>
    </xf>
    <xf numFmtId="0" fontId="3" fillId="3" borderId="1" xfId="0" applyFont="1" applyFill="1" applyBorder="1" applyAlignment="1"/>
    <xf numFmtId="0" fontId="5" fillId="3" borderId="1" xfId="0" applyFont="1" applyFill="1" applyBorder="1" applyAlignment="1">
      <alignment horizontal="left"/>
    </xf>
    <xf numFmtId="0" fontId="2" fillId="0" borderId="5" xfId="0" applyFont="1" applyFill="1" applyBorder="1"/>
    <xf numFmtId="0" fontId="2" fillId="0" borderId="6" xfId="0" applyFont="1" applyFill="1" applyBorder="1"/>
    <xf numFmtId="1" fontId="2" fillId="0" borderId="2" xfId="0" applyNumberFormat="1" applyFont="1" applyFill="1" applyBorder="1"/>
    <xf numFmtId="1" fontId="2" fillId="0" borderId="7" xfId="0" applyNumberFormat="1" applyFont="1" applyFill="1" applyBorder="1"/>
    <xf numFmtId="0" fontId="2" fillId="0" borderId="8" xfId="0" applyFont="1" applyFill="1" applyBorder="1"/>
    <xf numFmtId="0" fontId="2" fillId="0" borderId="9" xfId="0" applyFont="1" applyFill="1" applyBorder="1"/>
    <xf numFmtId="0" fontId="2" fillId="0" borderId="10" xfId="0" applyFont="1" applyFill="1" applyBorder="1"/>
    <xf numFmtId="0" fontId="3" fillId="0" borderId="3" xfId="0" applyFont="1" applyFill="1" applyBorder="1"/>
    <xf numFmtId="1" fontId="2" fillId="0" borderId="5" xfId="0" applyNumberFormat="1" applyFont="1" applyFill="1" applyBorder="1"/>
    <xf numFmtId="1" fontId="2" fillId="0" borderId="6" xfId="0" applyNumberFormat="1" applyFont="1" applyFill="1" applyBorder="1"/>
    <xf numFmtId="0" fontId="6" fillId="0" borderId="0" xfId="0" applyFont="1"/>
    <xf numFmtId="0" fontId="7" fillId="0" borderId="0" xfId="0" applyFont="1"/>
    <xf numFmtId="0" fontId="8" fillId="0" borderId="0" xfId="0" applyFont="1"/>
    <xf numFmtId="0" fontId="9" fillId="0" borderId="0" xfId="0" applyFont="1"/>
    <xf numFmtId="0" fontId="3" fillId="0" borderId="0" xfId="0" applyFont="1" applyFill="1" applyAlignment="1"/>
    <xf numFmtId="0" fontId="3" fillId="0" borderId="0" xfId="0" applyFont="1" applyFill="1"/>
    <xf numFmtId="0" fontId="3" fillId="4" borderId="0" xfId="0" applyFont="1" applyFill="1"/>
    <xf numFmtId="0" fontId="2" fillId="4" borderId="0" xfId="0" applyFont="1" applyFill="1"/>
    <xf numFmtId="16" fontId="2" fillId="0" borderId="1" xfId="0" applyNumberFormat="1" applyFont="1" applyFill="1" applyBorder="1" applyAlignment="1">
      <alignment horizontal="left" textRotation="90"/>
    </xf>
    <xf numFmtId="0" fontId="2" fillId="0" borderId="1" xfId="0" applyFont="1" applyFill="1" applyBorder="1"/>
    <xf numFmtId="49" fontId="2" fillId="0" borderId="1" xfId="0" applyNumberFormat="1" applyFont="1" applyFill="1" applyBorder="1"/>
    <xf numFmtId="1" fontId="2" fillId="0" borderId="0" xfId="0" applyNumberFormat="1" applyFont="1" applyFill="1"/>
    <xf numFmtId="164" fontId="3" fillId="0" borderId="0" xfId="0" applyNumberFormat="1" applyFont="1" applyFill="1" applyAlignment="1"/>
    <xf numFmtId="164" fontId="3" fillId="0" borderId="0" xfId="0" applyNumberFormat="1" applyFont="1" applyFill="1" applyAlignment="1">
      <alignment textRotation="90"/>
    </xf>
    <xf numFmtId="164" fontId="3" fillId="0" borderId="0" xfId="0" applyNumberFormat="1" applyFont="1" applyAlignment="1"/>
    <xf numFmtId="0" fontId="2" fillId="0" borderId="2" xfId="0" applyFont="1" applyFill="1" applyBorder="1" applyAlignment="1"/>
    <xf numFmtId="0" fontId="2" fillId="0" borderId="0" xfId="0" applyFont="1" applyFill="1" applyAlignment="1"/>
    <xf numFmtId="0" fontId="2" fillId="5" borderId="4"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8"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5" borderId="10" xfId="0" applyFont="1" applyFill="1" applyBorder="1" applyAlignment="1">
      <alignment horizontal="left" vertical="top" wrapText="1"/>
    </xf>
    <xf numFmtId="49" fontId="2" fillId="0" borderId="1" xfId="0" applyNumberFormat="1" applyFont="1" applyFill="1" applyBorder="1" applyAlignment="1">
      <alignment horizontal="right"/>
    </xf>
  </cellXfs>
  <cellStyles count="1">
    <cellStyle name="Normal" xfId="0" builtinId="0"/>
  </cellStyles>
  <dxfs count="5">
    <dxf>
      <font>
        <color rgb="FFFFC000"/>
      </font>
      <fill>
        <patternFill>
          <bgColor rgb="FFFFC000"/>
        </patternFill>
      </fill>
    </dxf>
    <dxf>
      <font>
        <color theme="3" tint="0.39994506668294322"/>
      </font>
      <fill>
        <patternFill>
          <bgColor theme="3" tint="0.39994506668294322"/>
        </patternFill>
      </fill>
    </dxf>
    <dxf>
      <font>
        <color rgb="FFC00000"/>
      </font>
      <fill>
        <patternFill>
          <bgColor rgb="FFC00000"/>
        </patternFill>
      </fill>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C60"/>
  <sheetViews>
    <sheetView tabSelected="1" zoomScale="85" zoomScaleNormal="85" workbookViewId="0">
      <pane xSplit="1" topLeftCell="I1" activePane="topRight" state="frozen"/>
      <selection pane="topRight"/>
    </sheetView>
  </sheetViews>
  <sheetFormatPr defaultRowHeight="11.25" x14ac:dyDescent="0.2"/>
  <cols>
    <col min="1" max="1" width="9.7109375" style="1" bestFit="1" customWidth="1"/>
    <col min="2" max="8" width="3" style="12" hidden="1" customWidth="1"/>
    <col min="9" max="47" width="3" style="12" bestFit="1" customWidth="1"/>
    <col min="48" max="78" width="3" style="12" customWidth="1"/>
    <col min="79" max="79" width="5.5703125" style="12" bestFit="1" customWidth="1"/>
    <col min="80" max="80" width="4" style="12" bestFit="1" customWidth="1"/>
    <col min="81" max="81" width="9.140625" style="12"/>
    <col min="82" max="16384" width="9.140625" style="1"/>
  </cols>
  <sheetData>
    <row r="2" spans="1:46" ht="11.25" customHeight="1" x14ac:dyDescent="0.2">
      <c r="C2" s="54" t="s">
        <v>78</v>
      </c>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6"/>
    </row>
    <row r="3" spans="1:46" x14ac:dyDescent="0.2">
      <c r="C3" s="57"/>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9"/>
    </row>
    <row r="4" spans="1:46" x14ac:dyDescent="0.2">
      <c r="C4" s="57"/>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9"/>
    </row>
    <row r="5" spans="1:46" x14ac:dyDescent="0.2">
      <c r="C5" s="57"/>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9"/>
    </row>
    <row r="6" spans="1:46" x14ac:dyDescent="0.2">
      <c r="C6" s="57"/>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9"/>
    </row>
    <row r="7" spans="1:46" x14ac:dyDescent="0.2">
      <c r="C7" s="57"/>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9"/>
    </row>
    <row r="8" spans="1:46" x14ac:dyDescent="0.2">
      <c r="C8" s="57"/>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9"/>
    </row>
    <row r="9" spans="1:46" x14ac:dyDescent="0.2">
      <c r="C9" s="57"/>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9"/>
    </row>
    <row r="10" spans="1:46" ht="15" customHeight="1" x14ac:dyDescent="0.2">
      <c r="C10" s="57"/>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9"/>
    </row>
    <row r="11" spans="1:46" ht="15" customHeight="1" x14ac:dyDescent="0.2">
      <c r="C11" s="57"/>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9"/>
    </row>
    <row r="12" spans="1:46" ht="15" customHeight="1" x14ac:dyDescent="0.2">
      <c r="C12" s="60"/>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2"/>
    </row>
    <row r="13" spans="1:46" x14ac:dyDescent="0.2">
      <c r="AF13" s="13"/>
    </row>
    <row r="14" spans="1:46" x14ac:dyDescent="0.2">
      <c r="A14" s="8" t="s">
        <v>19</v>
      </c>
      <c r="AF14" s="13"/>
    </row>
    <row r="15" spans="1:46" x14ac:dyDescent="0.2">
      <c r="A15" s="3" t="s">
        <v>11</v>
      </c>
      <c r="B15" s="52" t="s">
        <v>20</v>
      </c>
      <c r="C15" s="53"/>
      <c r="D15" s="53"/>
      <c r="E15" s="53"/>
      <c r="F15" s="53"/>
      <c r="AF15" s="13"/>
    </row>
    <row r="16" spans="1:46" x14ac:dyDescent="0.2">
      <c r="A16" s="3" t="s">
        <v>12</v>
      </c>
      <c r="B16" s="52" t="s">
        <v>21</v>
      </c>
      <c r="C16" s="53"/>
      <c r="D16" s="53"/>
      <c r="E16" s="53"/>
      <c r="F16" s="53"/>
      <c r="AF16" s="13"/>
    </row>
    <row r="17" spans="1:81" x14ac:dyDescent="0.2">
      <c r="A17" s="3" t="s">
        <v>13</v>
      </c>
      <c r="B17" s="52" t="s">
        <v>22</v>
      </c>
      <c r="C17" s="53"/>
      <c r="D17" s="53"/>
      <c r="E17" s="53"/>
      <c r="F17" s="53"/>
      <c r="AF17" s="13"/>
    </row>
    <row r="18" spans="1:81" x14ac:dyDescent="0.2">
      <c r="AF18" s="13"/>
    </row>
    <row r="19" spans="1:81" ht="35.25" customHeight="1" x14ac:dyDescent="0.2">
      <c r="A19" s="5"/>
      <c r="B19" s="45">
        <v>42324</v>
      </c>
      <c r="C19" s="45">
        <v>42325</v>
      </c>
      <c r="D19" s="45">
        <v>42326</v>
      </c>
      <c r="E19" s="45">
        <v>42327</v>
      </c>
      <c r="F19" s="45">
        <v>42328</v>
      </c>
      <c r="G19" s="45">
        <v>42329</v>
      </c>
      <c r="H19" s="45">
        <v>42330</v>
      </c>
      <c r="I19" s="45">
        <v>42331</v>
      </c>
      <c r="J19" s="45">
        <v>42332</v>
      </c>
      <c r="K19" s="45">
        <v>42333</v>
      </c>
      <c r="L19" s="45">
        <v>42334</v>
      </c>
      <c r="M19" s="45">
        <v>42335</v>
      </c>
      <c r="N19" s="45">
        <v>42336</v>
      </c>
      <c r="O19" s="45">
        <v>42337</v>
      </c>
      <c r="P19" s="45">
        <v>42338</v>
      </c>
      <c r="Q19" s="45">
        <v>42339</v>
      </c>
      <c r="R19" s="45">
        <v>42340</v>
      </c>
      <c r="S19" s="45">
        <v>42341</v>
      </c>
      <c r="T19" s="45">
        <v>42342</v>
      </c>
      <c r="U19" s="45">
        <v>42343</v>
      </c>
      <c r="V19" s="45">
        <v>42344</v>
      </c>
      <c r="W19" s="45">
        <v>42345</v>
      </c>
      <c r="X19" s="45">
        <v>42346</v>
      </c>
      <c r="Y19" s="45">
        <v>42347</v>
      </c>
      <c r="Z19" s="45">
        <v>42348</v>
      </c>
      <c r="AA19" s="45">
        <v>42349</v>
      </c>
      <c r="AB19" s="45">
        <v>42350</v>
      </c>
      <c r="AC19" s="45">
        <v>42351</v>
      </c>
      <c r="AD19" s="45">
        <v>42352</v>
      </c>
      <c r="AE19" s="45">
        <v>42353</v>
      </c>
      <c r="AF19" s="45">
        <v>42354</v>
      </c>
      <c r="AG19" s="45">
        <v>42355</v>
      </c>
      <c r="AH19" s="45">
        <v>42356</v>
      </c>
      <c r="AI19" s="45">
        <v>42357</v>
      </c>
      <c r="AJ19" s="45">
        <v>42358</v>
      </c>
      <c r="AK19" s="45">
        <v>42359</v>
      </c>
      <c r="AL19" s="45">
        <v>42360</v>
      </c>
      <c r="AM19" s="45">
        <v>42361</v>
      </c>
      <c r="AN19" s="45">
        <v>42362</v>
      </c>
      <c r="AO19" s="45">
        <v>42363</v>
      </c>
      <c r="AP19" s="45">
        <v>42364</v>
      </c>
      <c r="AQ19" s="45">
        <v>42365</v>
      </c>
      <c r="AR19" s="45">
        <v>42366</v>
      </c>
      <c r="AS19" s="45">
        <v>42367</v>
      </c>
      <c r="AT19" s="45">
        <v>42368</v>
      </c>
      <c r="AU19" s="45">
        <v>42369</v>
      </c>
      <c r="AV19" s="45">
        <v>42370</v>
      </c>
      <c r="AW19" s="45">
        <v>42371</v>
      </c>
      <c r="AX19" s="45">
        <v>42372</v>
      </c>
      <c r="AY19" s="45">
        <v>42373</v>
      </c>
      <c r="AZ19" s="45">
        <v>42374</v>
      </c>
      <c r="BA19" s="45">
        <v>42375</v>
      </c>
      <c r="BB19" s="45">
        <v>42376</v>
      </c>
      <c r="BC19" s="45">
        <v>42377</v>
      </c>
      <c r="BD19" s="45">
        <v>42378</v>
      </c>
      <c r="BE19" s="45">
        <v>42379</v>
      </c>
      <c r="BF19" s="45">
        <v>42380</v>
      </c>
      <c r="BG19" s="45">
        <v>42381</v>
      </c>
      <c r="BH19" s="45">
        <v>42382</v>
      </c>
      <c r="BI19" s="45">
        <v>42383</v>
      </c>
      <c r="BJ19" s="45">
        <v>42384</v>
      </c>
      <c r="BK19" s="45">
        <v>42385</v>
      </c>
      <c r="BL19" s="45">
        <v>42386</v>
      </c>
      <c r="BM19" s="45">
        <v>42387</v>
      </c>
      <c r="BN19" s="45">
        <v>42388</v>
      </c>
      <c r="BO19" s="45">
        <v>42389</v>
      </c>
      <c r="BP19" s="45">
        <v>42390</v>
      </c>
      <c r="BQ19" s="45">
        <v>42391</v>
      </c>
      <c r="BR19" s="45">
        <v>42392</v>
      </c>
      <c r="BS19" s="45">
        <v>42393</v>
      </c>
      <c r="BT19" s="45">
        <v>42394</v>
      </c>
      <c r="BU19" s="45">
        <v>42395</v>
      </c>
      <c r="BV19" s="45">
        <v>42396</v>
      </c>
      <c r="BW19" s="45">
        <v>42397</v>
      </c>
      <c r="BX19" s="45">
        <v>42398</v>
      </c>
      <c r="BY19" s="45">
        <v>42399</v>
      </c>
      <c r="BZ19" s="45">
        <v>42400</v>
      </c>
      <c r="CA19" s="46" t="s">
        <v>14</v>
      </c>
      <c r="CB19" s="46" t="s">
        <v>56</v>
      </c>
    </row>
    <row r="20" spans="1:81" s="23" customFormat="1" x14ac:dyDescent="0.2">
      <c r="A20" s="26" t="s">
        <v>44</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5"/>
      <c r="CB20" s="25"/>
      <c r="CC20" s="41"/>
    </row>
    <row r="21" spans="1:81" x14ac:dyDescent="0.2">
      <c r="A21" s="4" t="s">
        <v>7</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row>
    <row r="22" spans="1:81" x14ac:dyDescent="0.2">
      <c r="A22" s="3" t="s">
        <v>8</v>
      </c>
      <c r="B22" s="47" t="s">
        <v>12</v>
      </c>
      <c r="C22" s="47"/>
      <c r="D22" s="47"/>
      <c r="E22" s="47" t="s">
        <v>11</v>
      </c>
      <c r="F22" s="47"/>
      <c r="G22" s="20"/>
      <c r="H22" s="20"/>
      <c r="I22" s="47" t="s">
        <v>12</v>
      </c>
      <c r="J22" s="47" t="s">
        <v>11</v>
      </c>
      <c r="K22" s="47" t="s">
        <v>12</v>
      </c>
      <c r="L22" s="47"/>
      <c r="M22" s="47"/>
      <c r="N22" s="20"/>
      <c r="O22" s="20"/>
      <c r="P22" s="47"/>
      <c r="Q22" s="47" t="s">
        <v>12</v>
      </c>
      <c r="R22" s="47"/>
      <c r="S22" s="47"/>
      <c r="T22" s="47"/>
      <c r="U22" s="20"/>
      <c r="V22" s="20"/>
      <c r="W22" s="47"/>
      <c r="X22" s="47"/>
      <c r="Y22" s="47"/>
      <c r="Z22" s="47" t="s">
        <v>12</v>
      </c>
      <c r="AA22" s="47"/>
      <c r="AB22" s="20"/>
      <c r="AC22" s="20"/>
      <c r="AD22" s="47" t="s">
        <v>12</v>
      </c>
      <c r="AE22" s="47"/>
      <c r="AF22" s="47"/>
      <c r="AG22" s="47"/>
      <c r="AH22" s="47"/>
      <c r="AI22" s="20"/>
      <c r="AJ22" s="20"/>
      <c r="AK22" s="47" t="s">
        <v>12</v>
      </c>
      <c r="AL22" s="47"/>
      <c r="AM22" s="47"/>
      <c r="AN22" s="47" t="s">
        <v>12</v>
      </c>
      <c r="AO22" s="20"/>
      <c r="AP22" s="20"/>
      <c r="AQ22" s="20"/>
      <c r="AR22" s="20"/>
      <c r="AS22" s="47"/>
      <c r="AT22" s="47" t="s">
        <v>12</v>
      </c>
      <c r="AU22" s="47" t="s">
        <v>12</v>
      </c>
      <c r="AV22" s="2"/>
      <c r="AW22" s="2"/>
      <c r="AX22" s="2"/>
      <c r="AY22" s="47"/>
      <c r="AZ22" s="47"/>
      <c r="BA22" s="47"/>
      <c r="BB22" s="47" t="s">
        <v>12</v>
      </c>
      <c r="BC22" s="47"/>
      <c r="BD22" s="2"/>
      <c r="BE22" s="2"/>
      <c r="BF22" s="47"/>
      <c r="BG22" s="47"/>
      <c r="BH22" s="47" t="s">
        <v>12</v>
      </c>
      <c r="BI22" s="47"/>
      <c r="BJ22" s="47"/>
      <c r="BK22" s="2"/>
      <c r="BL22" s="2"/>
      <c r="BM22" s="47"/>
      <c r="BN22" s="47" t="s">
        <v>12</v>
      </c>
      <c r="BO22" s="47"/>
      <c r="BP22" s="47"/>
      <c r="BQ22" s="47"/>
      <c r="BR22" s="2"/>
      <c r="BS22" s="2"/>
      <c r="BT22" s="47" t="s">
        <v>12</v>
      </c>
      <c r="BU22" s="47"/>
      <c r="BV22" s="47"/>
      <c r="BW22" s="47"/>
      <c r="BX22" s="47"/>
      <c r="BY22" s="2"/>
      <c r="BZ22" s="2"/>
      <c r="CA22" s="46">
        <f>COUNTIF(B22:BZ22, "=s")</f>
        <v>14</v>
      </c>
      <c r="CB22" s="46"/>
    </row>
    <row r="23" spans="1:81" x14ac:dyDescent="0.2">
      <c r="A23" s="3" t="s">
        <v>0</v>
      </c>
      <c r="B23" s="47"/>
      <c r="C23" s="47"/>
      <c r="D23" s="47" t="s">
        <v>11</v>
      </c>
      <c r="E23" s="47" t="s">
        <v>11</v>
      </c>
      <c r="F23" s="47" t="s">
        <v>11</v>
      </c>
      <c r="G23" s="20"/>
      <c r="H23" s="20"/>
      <c r="I23" s="47" t="s">
        <v>11</v>
      </c>
      <c r="J23" s="47" t="s">
        <v>11</v>
      </c>
      <c r="K23" s="47" t="s">
        <v>11</v>
      </c>
      <c r="L23" s="47"/>
      <c r="M23" s="47" t="s">
        <v>12</v>
      </c>
      <c r="N23" s="20"/>
      <c r="O23" s="20"/>
      <c r="P23" s="47" t="s">
        <v>12</v>
      </c>
      <c r="Q23" s="47"/>
      <c r="R23" s="47"/>
      <c r="S23" s="47"/>
      <c r="T23" s="47" t="s">
        <v>12</v>
      </c>
      <c r="U23" s="20"/>
      <c r="V23" s="20"/>
      <c r="W23" s="47" t="s">
        <v>12</v>
      </c>
      <c r="X23" s="47" t="s">
        <v>11</v>
      </c>
      <c r="Y23" s="47" t="s">
        <v>11</v>
      </c>
      <c r="Z23" s="47" t="s">
        <v>11</v>
      </c>
      <c r="AA23" s="47" t="s">
        <v>11</v>
      </c>
      <c r="AB23" s="20"/>
      <c r="AC23" s="20"/>
      <c r="AD23" s="47"/>
      <c r="AE23" s="47" t="s">
        <v>12</v>
      </c>
      <c r="AF23" s="47"/>
      <c r="AG23" s="47"/>
      <c r="AH23" s="47"/>
      <c r="AI23" s="20"/>
      <c r="AJ23" s="20"/>
      <c r="AK23" s="47"/>
      <c r="AL23" s="47" t="s">
        <v>12</v>
      </c>
      <c r="AM23" s="47" t="s">
        <v>12</v>
      </c>
      <c r="AN23" s="47" t="s">
        <v>11</v>
      </c>
      <c r="AO23" s="20"/>
      <c r="AP23" s="20"/>
      <c r="AQ23" s="20"/>
      <c r="AR23" s="20"/>
      <c r="AS23" s="47" t="s">
        <v>12</v>
      </c>
      <c r="AT23" s="47"/>
      <c r="AU23" s="47" t="s">
        <v>11</v>
      </c>
      <c r="AV23" s="2"/>
      <c r="AW23" s="2"/>
      <c r="AX23" s="2"/>
      <c r="AY23" s="47" t="s">
        <v>12</v>
      </c>
      <c r="AZ23" s="47"/>
      <c r="BA23" s="47"/>
      <c r="BB23" s="47"/>
      <c r="BC23" s="47" t="s">
        <v>12</v>
      </c>
      <c r="BD23" s="2"/>
      <c r="BE23" s="2"/>
      <c r="BF23" s="47"/>
      <c r="BG23" s="47"/>
      <c r="BH23" s="47"/>
      <c r="BI23" s="47" t="s">
        <v>12</v>
      </c>
      <c r="BJ23" s="47"/>
      <c r="BK23" s="2"/>
      <c r="BL23" s="2"/>
      <c r="BM23" s="47"/>
      <c r="BN23" s="47"/>
      <c r="BO23" s="47" t="s">
        <v>12</v>
      </c>
      <c r="BP23" s="47"/>
      <c r="BQ23" s="47"/>
      <c r="BR23" s="2"/>
      <c r="BS23" s="2"/>
      <c r="BT23" s="47"/>
      <c r="BU23" s="47" t="s">
        <v>12</v>
      </c>
      <c r="BV23" s="47"/>
      <c r="BW23" s="47"/>
      <c r="BX23" s="47"/>
      <c r="BY23" s="2"/>
      <c r="BZ23" s="2"/>
      <c r="CA23" s="46">
        <f t="shared" ref="CA23:CA25" si="0">COUNTIF(B23:BZ23, "=s")</f>
        <v>13</v>
      </c>
      <c r="CB23" s="46"/>
    </row>
    <row r="24" spans="1:81" x14ac:dyDescent="0.2">
      <c r="A24" s="3" t="s">
        <v>5</v>
      </c>
      <c r="B24" s="47"/>
      <c r="C24" s="47"/>
      <c r="D24" s="47" t="s">
        <v>12</v>
      </c>
      <c r="E24" s="47"/>
      <c r="F24" s="47" t="s">
        <v>12</v>
      </c>
      <c r="G24" s="20"/>
      <c r="H24" s="20"/>
      <c r="I24" s="47"/>
      <c r="J24" s="47" t="s">
        <v>12</v>
      </c>
      <c r="K24" s="47"/>
      <c r="L24" s="47"/>
      <c r="M24" s="47"/>
      <c r="N24" s="20"/>
      <c r="O24" s="20"/>
      <c r="P24" s="47"/>
      <c r="Q24" s="47"/>
      <c r="R24" s="47"/>
      <c r="S24" s="47" t="s">
        <v>12</v>
      </c>
      <c r="T24" s="47"/>
      <c r="U24" s="20"/>
      <c r="V24" s="20"/>
      <c r="W24" s="47"/>
      <c r="X24" s="47"/>
      <c r="Y24" s="47" t="s">
        <v>12</v>
      </c>
      <c r="Z24" s="47"/>
      <c r="AA24" s="47"/>
      <c r="AB24" s="20"/>
      <c r="AC24" s="20"/>
      <c r="AD24" s="47"/>
      <c r="AE24" s="47"/>
      <c r="AF24" s="47" t="s">
        <v>12</v>
      </c>
      <c r="AG24" s="47"/>
      <c r="AH24" s="47" t="s">
        <v>12</v>
      </c>
      <c r="AI24" s="20"/>
      <c r="AJ24" s="20"/>
      <c r="AK24" s="47" t="s">
        <v>11</v>
      </c>
      <c r="AL24" s="47" t="s">
        <v>11</v>
      </c>
      <c r="AM24" s="47" t="s">
        <v>11</v>
      </c>
      <c r="AN24" s="47" t="s">
        <v>11</v>
      </c>
      <c r="AO24" s="20" t="s">
        <v>11</v>
      </c>
      <c r="AP24" s="20" t="s">
        <v>11</v>
      </c>
      <c r="AQ24" s="20" t="s">
        <v>11</v>
      </c>
      <c r="AR24" s="20" t="s">
        <v>11</v>
      </c>
      <c r="AS24" s="47" t="s">
        <v>11</v>
      </c>
      <c r="AT24" s="47" t="s">
        <v>11</v>
      </c>
      <c r="AU24" s="47" t="s">
        <v>11</v>
      </c>
      <c r="AV24" s="2"/>
      <c r="AW24" s="2"/>
      <c r="AX24" s="2"/>
      <c r="AY24" s="47"/>
      <c r="AZ24" s="47" t="s">
        <v>12</v>
      </c>
      <c r="BA24" s="47"/>
      <c r="BB24" s="47"/>
      <c r="BC24" s="47"/>
      <c r="BD24" s="2"/>
      <c r="BE24" s="2"/>
      <c r="BF24" s="47" t="s">
        <v>12</v>
      </c>
      <c r="BG24" s="47"/>
      <c r="BH24" s="47"/>
      <c r="BI24" s="47"/>
      <c r="BJ24" s="47" t="s">
        <v>12</v>
      </c>
      <c r="BK24" s="2"/>
      <c r="BL24" s="2"/>
      <c r="BM24" s="47"/>
      <c r="BN24" s="47"/>
      <c r="BO24" s="47"/>
      <c r="BP24" s="47" t="s">
        <v>12</v>
      </c>
      <c r="BQ24" s="47"/>
      <c r="BR24" s="2"/>
      <c r="BS24" s="2"/>
      <c r="BT24" s="47"/>
      <c r="BU24" s="47"/>
      <c r="BV24" s="47" t="s">
        <v>12</v>
      </c>
      <c r="BW24" s="47"/>
      <c r="BX24" s="47" t="s">
        <v>12</v>
      </c>
      <c r="BY24" s="2"/>
      <c r="BZ24" s="2"/>
      <c r="CA24" s="46">
        <f t="shared" si="0"/>
        <v>13</v>
      </c>
      <c r="CB24" s="46"/>
    </row>
    <row r="25" spans="1:81" x14ac:dyDescent="0.2">
      <c r="A25" s="3" t="s">
        <v>3</v>
      </c>
      <c r="B25" s="47"/>
      <c r="C25" s="47" t="s">
        <v>12</v>
      </c>
      <c r="D25" s="47"/>
      <c r="E25" s="47" t="s">
        <v>12</v>
      </c>
      <c r="F25" s="47"/>
      <c r="G25" s="20"/>
      <c r="H25" s="20"/>
      <c r="I25" s="47"/>
      <c r="J25" s="47"/>
      <c r="K25" s="47"/>
      <c r="L25" s="47" t="s">
        <v>12</v>
      </c>
      <c r="M25" s="47"/>
      <c r="N25" s="20"/>
      <c r="O25" s="20"/>
      <c r="P25" s="47"/>
      <c r="Q25" s="47"/>
      <c r="R25" s="47" t="s">
        <v>12</v>
      </c>
      <c r="S25" s="47"/>
      <c r="T25" s="47"/>
      <c r="U25" s="20"/>
      <c r="V25" s="20"/>
      <c r="W25" s="47"/>
      <c r="X25" s="47" t="s">
        <v>12</v>
      </c>
      <c r="Y25" s="47"/>
      <c r="Z25" s="47"/>
      <c r="AA25" s="47" t="s">
        <v>12</v>
      </c>
      <c r="AB25" s="20"/>
      <c r="AC25" s="20"/>
      <c r="AD25" s="47"/>
      <c r="AE25" s="47"/>
      <c r="AF25" s="47"/>
      <c r="AG25" s="47" t="s">
        <v>12</v>
      </c>
      <c r="AH25" s="47"/>
      <c r="AI25" s="20"/>
      <c r="AJ25" s="20"/>
      <c r="AK25" s="47" t="s">
        <v>11</v>
      </c>
      <c r="AL25" s="47" t="s">
        <v>11</v>
      </c>
      <c r="AM25" s="47" t="s">
        <v>11</v>
      </c>
      <c r="AN25" s="47" t="s">
        <v>11</v>
      </c>
      <c r="AO25" s="20" t="s">
        <v>11</v>
      </c>
      <c r="AP25" s="20" t="s">
        <v>11</v>
      </c>
      <c r="AQ25" s="20" t="s">
        <v>11</v>
      </c>
      <c r="AR25" s="20" t="s">
        <v>11</v>
      </c>
      <c r="AS25" s="47" t="s">
        <v>11</v>
      </c>
      <c r="AT25" s="47" t="s">
        <v>11</v>
      </c>
      <c r="AU25" s="47" t="s">
        <v>11</v>
      </c>
      <c r="AV25" s="2"/>
      <c r="AW25" s="2"/>
      <c r="AX25" s="2"/>
      <c r="AY25" s="47"/>
      <c r="AZ25" s="47"/>
      <c r="BA25" s="47" t="s">
        <v>12</v>
      </c>
      <c r="BB25" s="47"/>
      <c r="BC25" s="47"/>
      <c r="BD25" s="2"/>
      <c r="BE25" s="2"/>
      <c r="BF25" s="47"/>
      <c r="BG25" s="47" t="s">
        <v>12</v>
      </c>
      <c r="BH25" s="47"/>
      <c r="BI25" s="47"/>
      <c r="BJ25" s="47"/>
      <c r="BK25" s="2"/>
      <c r="BL25" s="2"/>
      <c r="BM25" s="47" t="s">
        <v>12</v>
      </c>
      <c r="BN25" s="47"/>
      <c r="BO25" s="47"/>
      <c r="BP25" s="47"/>
      <c r="BQ25" s="47" t="s">
        <v>12</v>
      </c>
      <c r="BR25" s="2"/>
      <c r="BS25" s="2"/>
      <c r="BT25" s="47"/>
      <c r="BU25" s="47"/>
      <c r="BV25" s="47"/>
      <c r="BW25" s="47" t="s">
        <v>12</v>
      </c>
      <c r="BX25" s="47"/>
      <c r="BY25" s="2"/>
      <c r="BZ25" s="2"/>
      <c r="CA25" s="46">
        <f t="shared" si="0"/>
        <v>12</v>
      </c>
      <c r="CB25" s="46"/>
    </row>
    <row r="26" spans="1:81" x14ac:dyDescent="0.2">
      <c r="A26" s="4" t="s">
        <v>9</v>
      </c>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
      <c r="AW26" s="2"/>
      <c r="AX26" s="2"/>
      <c r="AY26" s="2"/>
      <c r="AZ26" s="20"/>
      <c r="BA26" s="20"/>
      <c r="BB26" s="20"/>
      <c r="BC26" s="20"/>
      <c r="BD26" s="2"/>
      <c r="BE26" s="2"/>
      <c r="BF26" s="20"/>
      <c r="BG26" s="20"/>
      <c r="BH26" s="20"/>
      <c r="BI26" s="20"/>
      <c r="BJ26" s="20"/>
      <c r="BK26" s="2"/>
      <c r="BL26" s="2"/>
      <c r="BM26" s="20"/>
      <c r="BN26" s="20"/>
      <c r="BO26" s="20"/>
      <c r="BP26" s="20"/>
      <c r="BQ26" s="20"/>
      <c r="BR26" s="2"/>
      <c r="BS26" s="2"/>
      <c r="BT26" s="20"/>
      <c r="BU26" s="20"/>
      <c r="BV26" s="20"/>
      <c r="BW26" s="20"/>
      <c r="BX26" s="20"/>
      <c r="BY26" s="2"/>
      <c r="BZ26" s="2"/>
      <c r="CA26" s="2"/>
      <c r="CB26" s="2"/>
    </row>
    <row r="27" spans="1:81" x14ac:dyDescent="0.2">
      <c r="A27" s="3" t="s">
        <v>6</v>
      </c>
      <c r="B27" s="47"/>
      <c r="C27" s="47"/>
      <c r="D27" s="47" t="s">
        <v>12</v>
      </c>
      <c r="E27" s="47"/>
      <c r="F27" s="47"/>
      <c r="G27" s="20"/>
      <c r="H27" s="20" t="s">
        <v>12</v>
      </c>
      <c r="I27" s="47"/>
      <c r="J27" s="47"/>
      <c r="K27" s="47"/>
      <c r="L27" s="47"/>
      <c r="M27" s="47"/>
      <c r="N27" s="20"/>
      <c r="O27" s="20"/>
      <c r="P27" s="47"/>
      <c r="Q27" s="47" t="s">
        <v>12</v>
      </c>
      <c r="R27" s="47"/>
      <c r="S27" s="47"/>
      <c r="T27" s="47"/>
      <c r="U27" s="20"/>
      <c r="V27" s="20"/>
      <c r="W27" s="47"/>
      <c r="X27" s="47" t="s">
        <v>12</v>
      </c>
      <c r="Y27" s="47"/>
      <c r="Z27" s="47"/>
      <c r="AA27" s="47"/>
      <c r="AB27" s="20"/>
      <c r="AC27" s="20"/>
      <c r="AD27" s="47"/>
      <c r="AE27" s="47" t="s">
        <v>12</v>
      </c>
      <c r="AF27" s="47"/>
      <c r="AG27" s="47"/>
      <c r="AH27" s="47"/>
      <c r="AI27" s="20"/>
      <c r="AJ27" s="20"/>
      <c r="AK27" s="47" t="s">
        <v>12</v>
      </c>
      <c r="AL27" s="47"/>
      <c r="AM27" s="47" t="s">
        <v>12</v>
      </c>
      <c r="AN27" s="47"/>
      <c r="AO27" s="20"/>
      <c r="AP27" s="20"/>
      <c r="AQ27" s="20"/>
      <c r="AR27" s="20"/>
      <c r="AS27" s="47" t="s">
        <v>11</v>
      </c>
      <c r="AT27" s="47" t="s">
        <v>11</v>
      </c>
      <c r="AU27" s="47" t="s">
        <v>11</v>
      </c>
      <c r="AV27" s="2"/>
      <c r="AW27" s="2"/>
      <c r="AX27" s="2" t="s">
        <v>12</v>
      </c>
      <c r="AY27" s="46"/>
      <c r="BA27" s="47"/>
      <c r="BB27" s="47" t="s">
        <v>12</v>
      </c>
      <c r="BC27" s="47"/>
      <c r="BD27" s="2"/>
      <c r="BE27" s="2"/>
      <c r="BF27" s="47"/>
      <c r="BG27" s="47" t="s">
        <v>12</v>
      </c>
      <c r="BH27" s="47"/>
      <c r="BI27" s="47"/>
      <c r="BJ27" s="47"/>
      <c r="BK27" s="2"/>
      <c r="BL27" s="2"/>
      <c r="BM27" s="47" t="s">
        <v>12</v>
      </c>
      <c r="BN27" s="47"/>
      <c r="BO27" s="47"/>
      <c r="BP27" s="47"/>
      <c r="BQ27" s="47"/>
      <c r="BR27" s="2"/>
      <c r="BS27" s="2" t="s">
        <v>12</v>
      </c>
      <c r="BT27" s="47"/>
      <c r="BU27" s="47"/>
      <c r="BV27" s="47"/>
      <c r="BW27" s="47"/>
      <c r="BX27" s="47" t="s">
        <v>12</v>
      </c>
      <c r="BY27" s="2"/>
      <c r="BZ27" s="2"/>
      <c r="CA27" s="46">
        <f t="shared" ref="CA27:CA31" si="1">COUNTIF(B27:BZ27, "=s")</f>
        <v>13</v>
      </c>
      <c r="CB27" s="63">
        <f>COUNTIF(G27:H27, "=s")+COUNTIF(N27:O27, "=s")+COUNTIF(U27:V27, "=s")+COUNTIF(AB27:AC27,"=s")+COUNTIF(AI27:AJ27,"=s")+COUNTIF(AO27:AR27,"=s")+COUNTIF(AV27:AW27, "=s")+COUNTIF(BD27:BE27, "=s")+COUNTIF(BK27:BL27, "=s")+COUNTIF(BR27:BS27, "=s")+COUNTIF(BY27:BZ27, "=s")</f>
        <v>2</v>
      </c>
    </row>
    <row r="28" spans="1:81" x14ac:dyDescent="0.2">
      <c r="A28" s="3" t="s">
        <v>2</v>
      </c>
      <c r="B28" s="47"/>
      <c r="C28" s="47" t="s">
        <v>12</v>
      </c>
      <c r="D28" s="47"/>
      <c r="E28" s="47"/>
      <c r="F28" s="47" t="s">
        <v>12</v>
      </c>
      <c r="G28" s="20"/>
      <c r="H28" s="20"/>
      <c r="I28" s="47" t="s">
        <v>12</v>
      </c>
      <c r="J28" s="47"/>
      <c r="K28" s="47"/>
      <c r="L28" s="47"/>
      <c r="M28" s="47" t="s">
        <v>12</v>
      </c>
      <c r="N28" s="20"/>
      <c r="O28" s="20"/>
      <c r="P28" s="47" t="s">
        <v>12</v>
      </c>
      <c r="Q28" s="47"/>
      <c r="R28" s="47" t="s">
        <v>12</v>
      </c>
      <c r="S28" s="47"/>
      <c r="T28" s="47"/>
      <c r="U28" s="20"/>
      <c r="V28" s="20" t="s">
        <v>12</v>
      </c>
      <c r="W28" s="47" t="s">
        <v>11</v>
      </c>
      <c r="X28" s="47" t="s">
        <v>11</v>
      </c>
      <c r="Y28" s="47" t="s">
        <v>11</v>
      </c>
      <c r="Z28" s="47" t="s">
        <v>11</v>
      </c>
      <c r="AA28" s="47" t="s">
        <v>11</v>
      </c>
      <c r="AB28" s="20" t="s">
        <v>11</v>
      </c>
      <c r="AC28" s="20" t="s">
        <v>11</v>
      </c>
      <c r="AD28" s="47" t="s">
        <v>11</v>
      </c>
      <c r="AE28" s="47" t="s">
        <v>11</v>
      </c>
      <c r="AF28" s="47" t="s">
        <v>11</v>
      </c>
      <c r="AG28" s="47" t="s">
        <v>11</v>
      </c>
      <c r="AH28" s="47" t="s">
        <v>11</v>
      </c>
      <c r="AI28" s="20" t="s">
        <v>11</v>
      </c>
      <c r="AJ28" s="20" t="s">
        <v>11</v>
      </c>
      <c r="AK28" s="47" t="s">
        <v>11</v>
      </c>
      <c r="AL28" s="47" t="s">
        <v>11</v>
      </c>
      <c r="AM28" s="47" t="s">
        <v>11</v>
      </c>
      <c r="AN28" s="47" t="s">
        <v>11</v>
      </c>
      <c r="AO28" s="20" t="s">
        <v>11</v>
      </c>
      <c r="AP28" s="20" t="s">
        <v>11</v>
      </c>
      <c r="AQ28" s="20" t="s">
        <v>11</v>
      </c>
      <c r="AR28" s="20" t="s">
        <v>11</v>
      </c>
      <c r="AS28" s="47" t="s">
        <v>11</v>
      </c>
      <c r="AT28" s="47" t="s">
        <v>11</v>
      </c>
      <c r="AU28" s="47" t="s">
        <v>11</v>
      </c>
      <c r="AV28" s="2"/>
      <c r="AW28" s="2"/>
      <c r="AX28" s="2"/>
      <c r="AY28" s="47" t="s">
        <v>12</v>
      </c>
      <c r="AZ28" s="47"/>
      <c r="BA28" s="47"/>
      <c r="BB28" s="47"/>
      <c r="BC28" s="47" t="s">
        <v>12</v>
      </c>
      <c r="BD28" s="2"/>
      <c r="BE28" s="2"/>
      <c r="BF28" s="47"/>
      <c r="BG28" s="47"/>
      <c r="BH28" s="47" t="s">
        <v>12</v>
      </c>
      <c r="BI28" s="47"/>
      <c r="BJ28" s="47"/>
      <c r="BK28" s="2"/>
      <c r="BL28" s="2"/>
      <c r="BM28" s="47"/>
      <c r="BN28" s="47" t="s">
        <v>12</v>
      </c>
      <c r="BO28" s="47"/>
      <c r="BP28" s="47"/>
      <c r="BQ28" s="47"/>
      <c r="BR28" s="2"/>
      <c r="BS28" s="2"/>
      <c r="BT28" s="47" t="s">
        <v>12</v>
      </c>
      <c r="BU28" s="47"/>
      <c r="BV28" s="47"/>
      <c r="BW28" s="47"/>
      <c r="BX28" s="47"/>
      <c r="BY28" s="2"/>
      <c r="BZ28" s="2" t="s">
        <v>12</v>
      </c>
      <c r="CA28" s="46">
        <f t="shared" si="1"/>
        <v>13</v>
      </c>
      <c r="CB28" s="63">
        <f t="shared" ref="CB28:CB31" si="2">COUNTIF(G28:H28, "=s")+COUNTIF(N28:O28, "=s")+COUNTIF(U28:V28, "=s")+COUNTIF(AB28:AC28,"=s")+COUNTIF(AI28:AJ28,"=s")+COUNTIF(AO28:AR28,"=s")+COUNTIF(AV28:AW28, "=s")+COUNTIF(BD28:BE28, "=s")+COUNTIF(BK28:BL28, "=s")+COUNTIF(BR28:BS28, "=s")+COUNTIF(BY28:BZ28, "=s")</f>
        <v>2</v>
      </c>
    </row>
    <row r="29" spans="1:81" x14ac:dyDescent="0.2">
      <c r="A29" s="3" t="s">
        <v>10</v>
      </c>
      <c r="B29" s="47" t="s">
        <v>12</v>
      </c>
      <c r="C29" s="47"/>
      <c r="D29" s="47"/>
      <c r="E29" s="47"/>
      <c r="F29" s="47"/>
      <c r="G29" s="20"/>
      <c r="H29" s="20"/>
      <c r="I29" s="47"/>
      <c r="J29" s="47"/>
      <c r="K29" s="47" t="s">
        <v>12</v>
      </c>
      <c r="L29" s="47"/>
      <c r="M29" s="47"/>
      <c r="N29" s="20"/>
      <c r="O29" s="20" t="s">
        <v>12</v>
      </c>
      <c r="P29" s="47"/>
      <c r="Q29" s="47"/>
      <c r="R29" s="47"/>
      <c r="S29" s="47"/>
      <c r="T29" s="47"/>
      <c r="U29" s="20"/>
      <c r="V29" s="20"/>
      <c r="W29" s="47" t="s">
        <v>12</v>
      </c>
      <c r="X29" s="47"/>
      <c r="Y29" s="47"/>
      <c r="Z29" s="47" t="s">
        <v>12</v>
      </c>
      <c r="AA29" s="47"/>
      <c r="AB29" s="20"/>
      <c r="AC29" s="20"/>
      <c r="AD29" s="47" t="s">
        <v>12</v>
      </c>
      <c r="AE29" s="47"/>
      <c r="AF29" s="47" t="s">
        <v>12</v>
      </c>
      <c r="AG29" s="47"/>
      <c r="AH29" s="47"/>
      <c r="AI29" s="20"/>
      <c r="AJ29" s="20" t="s">
        <v>12</v>
      </c>
      <c r="AK29" s="47"/>
      <c r="AL29" s="47" t="s">
        <v>12</v>
      </c>
      <c r="AM29" s="47"/>
      <c r="AN29" s="47"/>
      <c r="AO29" s="20"/>
      <c r="AP29" s="20"/>
      <c r="AQ29" s="20"/>
      <c r="AR29" s="20"/>
      <c r="AS29" s="47" t="s">
        <v>12</v>
      </c>
      <c r="AT29" s="47" t="s">
        <v>12</v>
      </c>
      <c r="AU29" s="47" t="s">
        <v>11</v>
      </c>
      <c r="AV29" s="2" t="s">
        <v>11</v>
      </c>
      <c r="AW29" s="2" t="s">
        <v>11</v>
      </c>
      <c r="AX29" s="2" t="s">
        <v>11</v>
      </c>
      <c r="AY29" s="47" t="s">
        <v>11</v>
      </c>
      <c r="AZ29" s="47" t="s">
        <v>11</v>
      </c>
      <c r="BA29" s="47" t="s">
        <v>11</v>
      </c>
      <c r="BB29" s="47" t="s">
        <v>11</v>
      </c>
      <c r="BC29" s="47" t="s">
        <v>11</v>
      </c>
      <c r="BD29" s="2" t="s">
        <v>11</v>
      </c>
      <c r="BE29" s="2" t="s">
        <v>11</v>
      </c>
      <c r="BF29" s="47"/>
      <c r="BG29" s="47"/>
      <c r="BH29" s="47"/>
      <c r="BI29" s="47" t="s">
        <v>12</v>
      </c>
      <c r="BJ29" s="47"/>
      <c r="BK29" s="2"/>
      <c r="BL29" s="2"/>
      <c r="BM29" s="47"/>
      <c r="BN29" s="47"/>
      <c r="BO29" s="47" t="s">
        <v>12</v>
      </c>
      <c r="BP29" s="47"/>
      <c r="BQ29" s="47"/>
      <c r="BR29" s="2"/>
      <c r="BS29" s="2"/>
      <c r="BT29" s="47"/>
      <c r="BU29" s="47" t="s">
        <v>12</v>
      </c>
      <c r="BV29" s="47"/>
      <c r="BW29" s="47"/>
      <c r="BX29" s="47"/>
      <c r="BY29" s="2"/>
      <c r="BZ29" s="2"/>
      <c r="CA29" s="46">
        <f t="shared" si="1"/>
        <v>14</v>
      </c>
      <c r="CB29" s="63">
        <f t="shared" si="2"/>
        <v>2</v>
      </c>
    </row>
    <row r="30" spans="1:81" x14ac:dyDescent="0.2">
      <c r="A30" s="3" t="s">
        <v>1</v>
      </c>
      <c r="B30" s="47" t="s">
        <v>11</v>
      </c>
      <c r="C30" s="47" t="s">
        <v>11</v>
      </c>
      <c r="D30" s="47" t="s">
        <v>11</v>
      </c>
      <c r="E30" s="47" t="s">
        <v>11</v>
      </c>
      <c r="F30" s="47" t="s">
        <v>11</v>
      </c>
      <c r="G30" s="20" t="s">
        <v>11</v>
      </c>
      <c r="H30" s="20" t="s">
        <v>11</v>
      </c>
      <c r="I30" s="47"/>
      <c r="J30" s="47" t="s">
        <v>12</v>
      </c>
      <c r="K30" s="47"/>
      <c r="L30" s="47"/>
      <c r="M30" s="47"/>
      <c r="N30" s="20"/>
      <c r="O30" s="20"/>
      <c r="P30" s="47"/>
      <c r="Q30" s="47"/>
      <c r="R30" s="47"/>
      <c r="S30" s="47" t="s">
        <v>12</v>
      </c>
      <c r="T30" s="47" t="s">
        <v>11</v>
      </c>
      <c r="U30" s="20"/>
      <c r="V30" s="20"/>
      <c r="W30" s="47" t="s">
        <v>11</v>
      </c>
      <c r="X30" s="47" t="s">
        <v>11</v>
      </c>
      <c r="Y30" s="47" t="s">
        <v>12</v>
      </c>
      <c r="Z30" s="47"/>
      <c r="AA30" s="47"/>
      <c r="AB30" s="20"/>
      <c r="AC30" s="20" t="s">
        <v>12</v>
      </c>
      <c r="AD30" s="47"/>
      <c r="AE30" s="47"/>
      <c r="AF30" s="47"/>
      <c r="AG30" s="47"/>
      <c r="AH30" s="47" t="s">
        <v>12</v>
      </c>
      <c r="AI30" s="20"/>
      <c r="AJ30" s="20"/>
      <c r="AK30" s="47"/>
      <c r="AL30" s="47"/>
      <c r="AM30" s="47"/>
      <c r="AN30" s="47" t="s">
        <v>12</v>
      </c>
      <c r="AO30" s="20"/>
      <c r="AP30" s="20"/>
      <c r="AQ30" s="20" t="s">
        <v>12</v>
      </c>
      <c r="AR30" s="20"/>
      <c r="AS30" s="47"/>
      <c r="AT30" s="47"/>
      <c r="AU30" s="47" t="s">
        <v>12</v>
      </c>
      <c r="AV30" s="2"/>
      <c r="AW30" s="2"/>
      <c r="AX30" s="2"/>
      <c r="AY30" s="47"/>
      <c r="AZ30" s="47" t="s">
        <v>12</v>
      </c>
      <c r="BA30" s="47"/>
      <c r="BB30" s="47"/>
      <c r="BC30" s="47"/>
      <c r="BD30" s="2"/>
      <c r="BE30" s="2" t="s">
        <v>12</v>
      </c>
      <c r="BF30" s="47"/>
      <c r="BG30" s="47"/>
      <c r="BH30" s="47"/>
      <c r="BI30" s="47"/>
      <c r="BJ30" s="47" t="s">
        <v>12</v>
      </c>
      <c r="BK30" s="2"/>
      <c r="BL30" s="2"/>
      <c r="BM30" s="47"/>
      <c r="BN30" s="47"/>
      <c r="BO30" s="47"/>
      <c r="BP30" s="47" t="s">
        <v>12</v>
      </c>
      <c r="BQ30" s="47"/>
      <c r="BR30" s="2"/>
      <c r="BS30" s="2"/>
      <c r="BT30" s="47"/>
      <c r="BU30" s="47"/>
      <c r="BV30" s="47" t="s">
        <v>12</v>
      </c>
      <c r="BW30" s="47"/>
      <c r="BX30" s="47"/>
      <c r="BY30" s="2"/>
      <c r="BZ30" s="2"/>
      <c r="CA30" s="46">
        <f t="shared" si="1"/>
        <v>13</v>
      </c>
      <c r="CB30" s="63">
        <f t="shared" si="2"/>
        <v>3</v>
      </c>
    </row>
    <row r="31" spans="1:81" x14ac:dyDescent="0.2">
      <c r="A31" s="3" t="s">
        <v>4</v>
      </c>
      <c r="B31" s="47"/>
      <c r="C31" s="47"/>
      <c r="D31" s="47"/>
      <c r="E31" s="47" t="s">
        <v>12</v>
      </c>
      <c r="F31" s="47"/>
      <c r="G31" s="20"/>
      <c r="H31" s="20"/>
      <c r="I31" s="47"/>
      <c r="J31" s="47"/>
      <c r="K31" s="47"/>
      <c r="L31" s="47" t="s">
        <v>12</v>
      </c>
      <c r="M31" s="47"/>
      <c r="N31" s="20"/>
      <c r="O31" s="20"/>
      <c r="P31" s="47"/>
      <c r="Q31" s="47"/>
      <c r="R31" s="47"/>
      <c r="S31" s="47"/>
      <c r="T31" s="47" t="s">
        <v>12</v>
      </c>
      <c r="U31" s="20"/>
      <c r="V31" s="20"/>
      <c r="W31" s="47"/>
      <c r="X31" s="47"/>
      <c r="Y31" s="47"/>
      <c r="Z31" s="47"/>
      <c r="AA31" s="47" t="s">
        <v>12</v>
      </c>
      <c r="AB31" s="20"/>
      <c r="AC31" s="20"/>
      <c r="AD31" s="47"/>
      <c r="AE31" s="47"/>
      <c r="AF31" s="47"/>
      <c r="AG31" s="47" t="s">
        <v>12</v>
      </c>
      <c r="AH31" s="47"/>
      <c r="AI31" s="20"/>
      <c r="AJ31" s="20"/>
      <c r="AK31" s="47" t="s">
        <v>11</v>
      </c>
      <c r="AL31" s="47" t="s">
        <v>11</v>
      </c>
      <c r="AM31" s="47" t="s">
        <v>11</v>
      </c>
      <c r="AN31" s="47" t="s">
        <v>11</v>
      </c>
      <c r="AO31" s="20" t="s">
        <v>11</v>
      </c>
      <c r="AP31" s="20" t="s">
        <v>11</v>
      </c>
      <c r="AQ31" s="20" t="s">
        <v>11</v>
      </c>
      <c r="AR31" s="20" t="s">
        <v>11</v>
      </c>
      <c r="AS31" s="47" t="s">
        <v>11</v>
      </c>
      <c r="AT31" s="47" t="s">
        <v>11</v>
      </c>
      <c r="AU31" s="47" t="s">
        <v>11</v>
      </c>
      <c r="AV31" s="2"/>
      <c r="AW31" s="2"/>
      <c r="AX31" s="2"/>
      <c r="AY31" s="47" t="s">
        <v>11</v>
      </c>
      <c r="AZ31" s="47" t="s">
        <v>11</v>
      </c>
      <c r="BA31" s="47" t="s">
        <v>12</v>
      </c>
      <c r="BB31" s="47"/>
      <c r="BC31" s="47"/>
      <c r="BD31" s="2"/>
      <c r="BE31" s="2"/>
      <c r="BF31" s="47" t="s">
        <v>12</v>
      </c>
      <c r="BG31" s="47"/>
      <c r="BH31" s="47"/>
      <c r="BI31" s="47"/>
      <c r="BJ31" s="47"/>
      <c r="BK31" s="2"/>
      <c r="BL31" s="2" t="s">
        <v>12</v>
      </c>
      <c r="BM31" s="47"/>
      <c r="BN31" s="47"/>
      <c r="BO31" s="47"/>
      <c r="BP31" s="47"/>
      <c r="BQ31" s="47" t="s">
        <v>12</v>
      </c>
      <c r="BR31" s="2"/>
      <c r="BS31" s="2"/>
      <c r="BT31" s="47"/>
      <c r="BU31" s="47"/>
      <c r="BV31" s="47"/>
      <c r="BW31" s="47" t="s">
        <v>12</v>
      </c>
      <c r="BX31" s="47"/>
      <c r="BY31" s="2"/>
      <c r="BZ31" s="2"/>
      <c r="CA31" s="46">
        <f t="shared" si="1"/>
        <v>10</v>
      </c>
      <c r="CB31" s="63">
        <f t="shared" si="2"/>
        <v>1</v>
      </c>
    </row>
    <row r="32" spans="1:81" x14ac:dyDescent="0.2">
      <c r="A32" s="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10"/>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row>
    <row r="33" spans="1:81" x14ac:dyDescent="0.2">
      <c r="A33" s="7" t="s">
        <v>70</v>
      </c>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10"/>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row>
    <row r="34" spans="1:81" x14ac:dyDescent="0.2">
      <c r="A34" s="34" t="s">
        <v>7</v>
      </c>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10"/>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row>
    <row r="35" spans="1:81" x14ac:dyDescent="0.2">
      <c r="A35" s="9" t="s">
        <v>15</v>
      </c>
      <c r="B35" s="27">
        <v>1</v>
      </c>
      <c r="C35" s="27">
        <v>1</v>
      </c>
      <c r="D35" s="27">
        <v>1</v>
      </c>
      <c r="E35" s="27">
        <v>1</v>
      </c>
      <c r="F35" s="27">
        <v>1</v>
      </c>
      <c r="G35" s="27">
        <v>0</v>
      </c>
      <c r="H35" s="27">
        <v>0</v>
      </c>
      <c r="I35" s="27">
        <v>1</v>
      </c>
      <c r="J35" s="27">
        <v>1</v>
      </c>
      <c r="K35" s="27">
        <v>1</v>
      </c>
      <c r="L35" s="27">
        <v>1</v>
      </c>
      <c r="M35" s="27">
        <v>1</v>
      </c>
      <c r="N35" s="27">
        <v>0</v>
      </c>
      <c r="O35" s="27">
        <v>0</v>
      </c>
      <c r="P35" s="27">
        <v>1</v>
      </c>
      <c r="Q35" s="27">
        <v>1</v>
      </c>
      <c r="R35" s="27">
        <v>1</v>
      </c>
      <c r="S35" s="27">
        <v>1</v>
      </c>
      <c r="T35" s="27">
        <v>1</v>
      </c>
      <c r="U35" s="27">
        <v>0</v>
      </c>
      <c r="V35" s="27">
        <v>0</v>
      </c>
      <c r="W35" s="27">
        <v>1</v>
      </c>
      <c r="X35" s="27">
        <v>1</v>
      </c>
      <c r="Y35" s="27">
        <v>1</v>
      </c>
      <c r="Z35" s="27">
        <v>1</v>
      </c>
      <c r="AA35" s="27">
        <v>1</v>
      </c>
      <c r="AB35" s="27">
        <v>0</v>
      </c>
      <c r="AC35" s="27">
        <v>0</v>
      </c>
      <c r="AD35" s="27">
        <v>1</v>
      </c>
      <c r="AE35" s="27">
        <v>1</v>
      </c>
      <c r="AF35" s="27">
        <v>1</v>
      </c>
      <c r="AG35" s="27">
        <v>1</v>
      </c>
      <c r="AH35" s="27">
        <v>1</v>
      </c>
      <c r="AI35" s="27">
        <v>0</v>
      </c>
      <c r="AJ35" s="27">
        <v>0</v>
      </c>
      <c r="AK35" s="27">
        <v>1</v>
      </c>
      <c r="AL35" s="27">
        <v>1</v>
      </c>
      <c r="AM35" s="27">
        <v>1</v>
      </c>
      <c r="AN35" s="27">
        <v>1</v>
      </c>
      <c r="AO35" s="27">
        <v>0</v>
      </c>
      <c r="AP35" s="27">
        <v>0</v>
      </c>
      <c r="AQ35" s="27">
        <v>0</v>
      </c>
      <c r="AR35" s="27">
        <v>0</v>
      </c>
      <c r="AS35" s="27">
        <v>1</v>
      </c>
      <c r="AT35" s="27">
        <v>1</v>
      </c>
      <c r="AU35" s="27">
        <v>1</v>
      </c>
      <c r="AV35" s="27">
        <v>1</v>
      </c>
      <c r="AW35" s="27">
        <v>0</v>
      </c>
      <c r="AX35" s="27">
        <v>0</v>
      </c>
      <c r="AY35" s="27">
        <v>1</v>
      </c>
      <c r="AZ35" s="27">
        <v>1</v>
      </c>
      <c r="BA35" s="27">
        <v>1</v>
      </c>
      <c r="BB35" s="27">
        <v>1</v>
      </c>
      <c r="BC35" s="27">
        <v>1</v>
      </c>
      <c r="BD35" s="27">
        <v>0</v>
      </c>
      <c r="BE35" s="27">
        <v>0</v>
      </c>
      <c r="BF35" s="27">
        <v>0</v>
      </c>
      <c r="BG35" s="27">
        <v>1</v>
      </c>
      <c r="BH35" s="27">
        <v>1</v>
      </c>
      <c r="BI35" s="27">
        <v>1</v>
      </c>
      <c r="BJ35" s="27">
        <v>1</v>
      </c>
      <c r="BK35" s="27">
        <v>0</v>
      </c>
      <c r="BL35" s="27">
        <v>0</v>
      </c>
      <c r="BM35" s="27">
        <v>0</v>
      </c>
      <c r="BN35" s="27">
        <v>1</v>
      </c>
      <c r="BO35" s="27">
        <v>1</v>
      </c>
      <c r="BP35" s="27">
        <v>1</v>
      </c>
      <c r="BQ35" s="27">
        <v>1</v>
      </c>
      <c r="BR35" s="27">
        <v>0</v>
      </c>
      <c r="BS35" s="27">
        <v>0</v>
      </c>
      <c r="BT35" s="27">
        <v>0</v>
      </c>
      <c r="BU35" s="27">
        <v>1</v>
      </c>
      <c r="BV35" s="27">
        <v>1</v>
      </c>
      <c r="BW35" s="27">
        <v>1</v>
      </c>
      <c r="BX35" s="27">
        <v>1</v>
      </c>
      <c r="BY35" s="27">
        <v>0</v>
      </c>
      <c r="BZ35" s="28">
        <v>0</v>
      </c>
      <c r="CA35" s="9"/>
      <c r="CB35" s="12">
        <f>AVERAGE(CA27:CA31)</f>
        <v>12.6</v>
      </c>
    </row>
    <row r="36" spans="1:81" x14ac:dyDescent="0.2">
      <c r="A36" s="29" t="s">
        <v>16</v>
      </c>
      <c r="B36" s="11">
        <f t="shared" ref="B36:AU36" si="3">COUNTIF(B22:B25,"=s")</f>
        <v>1</v>
      </c>
      <c r="C36" s="11">
        <f t="shared" si="3"/>
        <v>1</v>
      </c>
      <c r="D36" s="11">
        <f t="shared" si="3"/>
        <v>1</v>
      </c>
      <c r="E36" s="11">
        <f t="shared" si="3"/>
        <v>1</v>
      </c>
      <c r="F36" s="11">
        <f t="shared" si="3"/>
        <v>1</v>
      </c>
      <c r="G36" s="11">
        <f t="shared" si="3"/>
        <v>0</v>
      </c>
      <c r="H36" s="11">
        <f t="shared" si="3"/>
        <v>0</v>
      </c>
      <c r="I36" s="11">
        <f t="shared" si="3"/>
        <v>1</v>
      </c>
      <c r="J36" s="11">
        <f t="shared" si="3"/>
        <v>1</v>
      </c>
      <c r="K36" s="11">
        <f t="shared" si="3"/>
        <v>1</v>
      </c>
      <c r="L36" s="11">
        <f t="shared" si="3"/>
        <v>1</v>
      </c>
      <c r="M36" s="11">
        <f t="shared" si="3"/>
        <v>1</v>
      </c>
      <c r="N36" s="11">
        <f t="shared" si="3"/>
        <v>0</v>
      </c>
      <c r="O36" s="11">
        <f t="shared" si="3"/>
        <v>0</v>
      </c>
      <c r="P36" s="11">
        <f t="shared" si="3"/>
        <v>1</v>
      </c>
      <c r="Q36" s="11">
        <f t="shared" si="3"/>
        <v>1</v>
      </c>
      <c r="R36" s="11">
        <f t="shared" si="3"/>
        <v>1</v>
      </c>
      <c r="S36" s="11">
        <f t="shared" si="3"/>
        <v>1</v>
      </c>
      <c r="T36" s="11">
        <f t="shared" si="3"/>
        <v>1</v>
      </c>
      <c r="U36" s="11">
        <f t="shared" si="3"/>
        <v>0</v>
      </c>
      <c r="V36" s="11">
        <f t="shared" si="3"/>
        <v>0</v>
      </c>
      <c r="W36" s="11">
        <f t="shared" si="3"/>
        <v>1</v>
      </c>
      <c r="X36" s="11">
        <f t="shared" si="3"/>
        <v>1</v>
      </c>
      <c r="Y36" s="11">
        <f t="shared" si="3"/>
        <v>1</v>
      </c>
      <c r="Z36" s="11">
        <f t="shared" si="3"/>
        <v>1</v>
      </c>
      <c r="AA36" s="11">
        <f t="shared" si="3"/>
        <v>1</v>
      </c>
      <c r="AB36" s="11">
        <f t="shared" si="3"/>
        <v>0</v>
      </c>
      <c r="AC36" s="11">
        <f t="shared" si="3"/>
        <v>0</v>
      </c>
      <c r="AD36" s="11">
        <f t="shared" si="3"/>
        <v>1</v>
      </c>
      <c r="AE36" s="11">
        <f t="shared" si="3"/>
        <v>1</v>
      </c>
      <c r="AF36" s="11">
        <f t="shared" si="3"/>
        <v>1</v>
      </c>
      <c r="AG36" s="11">
        <f t="shared" si="3"/>
        <v>1</v>
      </c>
      <c r="AH36" s="11">
        <f t="shared" si="3"/>
        <v>1</v>
      </c>
      <c r="AI36" s="11">
        <f t="shared" si="3"/>
        <v>0</v>
      </c>
      <c r="AJ36" s="11">
        <f t="shared" si="3"/>
        <v>0</v>
      </c>
      <c r="AK36" s="11">
        <f t="shared" si="3"/>
        <v>1</v>
      </c>
      <c r="AL36" s="11">
        <f t="shared" si="3"/>
        <v>1</v>
      </c>
      <c r="AM36" s="11">
        <f t="shared" si="3"/>
        <v>1</v>
      </c>
      <c r="AN36" s="11">
        <f t="shared" si="3"/>
        <v>1</v>
      </c>
      <c r="AO36" s="11">
        <f t="shared" si="3"/>
        <v>0</v>
      </c>
      <c r="AP36" s="11">
        <f t="shared" si="3"/>
        <v>0</v>
      </c>
      <c r="AQ36" s="11">
        <f t="shared" si="3"/>
        <v>0</v>
      </c>
      <c r="AR36" s="11">
        <f t="shared" si="3"/>
        <v>0</v>
      </c>
      <c r="AS36" s="11">
        <f t="shared" si="3"/>
        <v>1</v>
      </c>
      <c r="AT36" s="11">
        <f t="shared" si="3"/>
        <v>1</v>
      </c>
      <c r="AU36" s="11">
        <f t="shared" si="3"/>
        <v>1</v>
      </c>
      <c r="AV36" s="11">
        <f t="shared" ref="AV36:BZ36" si="4">COUNTIF(AV22:AV25,"=s")</f>
        <v>0</v>
      </c>
      <c r="AW36" s="11">
        <f t="shared" si="4"/>
        <v>0</v>
      </c>
      <c r="AX36" s="11">
        <f t="shared" si="4"/>
        <v>0</v>
      </c>
      <c r="AY36" s="11">
        <f t="shared" si="4"/>
        <v>1</v>
      </c>
      <c r="AZ36" s="11">
        <f t="shared" si="4"/>
        <v>1</v>
      </c>
      <c r="BA36" s="11">
        <f t="shared" si="4"/>
        <v>1</v>
      </c>
      <c r="BB36" s="11">
        <f t="shared" si="4"/>
        <v>1</v>
      </c>
      <c r="BC36" s="11">
        <f t="shared" si="4"/>
        <v>1</v>
      </c>
      <c r="BD36" s="11">
        <f t="shared" si="4"/>
        <v>0</v>
      </c>
      <c r="BE36" s="11">
        <f t="shared" si="4"/>
        <v>0</v>
      </c>
      <c r="BF36" s="11">
        <f t="shared" si="4"/>
        <v>1</v>
      </c>
      <c r="BG36" s="11">
        <f t="shared" si="4"/>
        <v>1</v>
      </c>
      <c r="BH36" s="11">
        <f t="shared" si="4"/>
        <v>1</v>
      </c>
      <c r="BI36" s="11">
        <f t="shared" si="4"/>
        <v>1</v>
      </c>
      <c r="BJ36" s="11">
        <f t="shared" si="4"/>
        <v>1</v>
      </c>
      <c r="BK36" s="11">
        <f t="shared" si="4"/>
        <v>0</v>
      </c>
      <c r="BL36" s="11">
        <f t="shared" si="4"/>
        <v>0</v>
      </c>
      <c r="BM36" s="11">
        <f t="shared" si="4"/>
        <v>1</v>
      </c>
      <c r="BN36" s="11">
        <f t="shared" si="4"/>
        <v>1</v>
      </c>
      <c r="BO36" s="11">
        <f t="shared" si="4"/>
        <v>1</v>
      </c>
      <c r="BP36" s="11">
        <f t="shared" si="4"/>
        <v>1</v>
      </c>
      <c r="BQ36" s="11">
        <f t="shared" si="4"/>
        <v>1</v>
      </c>
      <c r="BR36" s="11">
        <f t="shared" si="4"/>
        <v>0</v>
      </c>
      <c r="BS36" s="11">
        <f t="shared" si="4"/>
        <v>0</v>
      </c>
      <c r="BT36" s="11">
        <f t="shared" si="4"/>
        <v>1</v>
      </c>
      <c r="BU36" s="11">
        <f t="shared" si="4"/>
        <v>1</v>
      </c>
      <c r="BV36" s="11">
        <f t="shared" si="4"/>
        <v>1</v>
      </c>
      <c r="BW36" s="11">
        <f t="shared" si="4"/>
        <v>1</v>
      </c>
      <c r="BX36" s="11">
        <f t="shared" si="4"/>
        <v>1</v>
      </c>
      <c r="BY36" s="11">
        <f t="shared" si="4"/>
        <v>0</v>
      </c>
      <c r="BZ36" s="30">
        <f t="shared" si="4"/>
        <v>0</v>
      </c>
      <c r="CA36" s="9"/>
      <c r="CB36" s="9">
        <f>AVERAGE(CA22:CA25)</f>
        <v>13</v>
      </c>
    </row>
    <row r="37" spans="1:81" x14ac:dyDescent="0.2">
      <c r="A37" s="31" t="s">
        <v>17</v>
      </c>
      <c r="B37" s="32">
        <f t="shared" ref="B37:AU37" si="5">IF(B35=B36, 0, 1)</f>
        <v>0</v>
      </c>
      <c r="C37" s="32">
        <f t="shared" si="5"/>
        <v>0</v>
      </c>
      <c r="D37" s="32">
        <f t="shared" si="5"/>
        <v>0</v>
      </c>
      <c r="E37" s="32">
        <f t="shared" si="5"/>
        <v>0</v>
      </c>
      <c r="F37" s="32">
        <f t="shared" si="5"/>
        <v>0</v>
      </c>
      <c r="G37" s="32">
        <f t="shared" si="5"/>
        <v>0</v>
      </c>
      <c r="H37" s="32">
        <f t="shared" si="5"/>
        <v>0</v>
      </c>
      <c r="I37" s="32">
        <f t="shared" si="5"/>
        <v>0</v>
      </c>
      <c r="J37" s="32">
        <f t="shared" si="5"/>
        <v>0</v>
      </c>
      <c r="K37" s="32">
        <f t="shared" si="5"/>
        <v>0</v>
      </c>
      <c r="L37" s="32">
        <f t="shared" si="5"/>
        <v>0</v>
      </c>
      <c r="M37" s="32">
        <f t="shared" si="5"/>
        <v>0</v>
      </c>
      <c r="N37" s="32">
        <f t="shared" si="5"/>
        <v>0</v>
      </c>
      <c r="O37" s="32">
        <f t="shared" si="5"/>
        <v>0</v>
      </c>
      <c r="P37" s="32">
        <f t="shared" si="5"/>
        <v>0</v>
      </c>
      <c r="Q37" s="32">
        <f t="shared" si="5"/>
        <v>0</v>
      </c>
      <c r="R37" s="32">
        <f t="shared" si="5"/>
        <v>0</v>
      </c>
      <c r="S37" s="32">
        <f t="shared" si="5"/>
        <v>0</v>
      </c>
      <c r="T37" s="32">
        <f t="shared" si="5"/>
        <v>0</v>
      </c>
      <c r="U37" s="32">
        <f t="shared" si="5"/>
        <v>0</v>
      </c>
      <c r="V37" s="32">
        <f t="shared" si="5"/>
        <v>0</v>
      </c>
      <c r="W37" s="32">
        <f t="shared" si="5"/>
        <v>0</v>
      </c>
      <c r="X37" s="32">
        <f t="shared" si="5"/>
        <v>0</v>
      </c>
      <c r="Y37" s="32">
        <f t="shared" si="5"/>
        <v>0</v>
      </c>
      <c r="Z37" s="32">
        <f t="shared" si="5"/>
        <v>0</v>
      </c>
      <c r="AA37" s="32">
        <f t="shared" si="5"/>
        <v>0</v>
      </c>
      <c r="AB37" s="32">
        <f t="shared" si="5"/>
        <v>0</v>
      </c>
      <c r="AC37" s="32">
        <f t="shared" si="5"/>
        <v>0</v>
      </c>
      <c r="AD37" s="32">
        <f t="shared" si="5"/>
        <v>0</v>
      </c>
      <c r="AE37" s="32">
        <f t="shared" si="5"/>
        <v>0</v>
      </c>
      <c r="AF37" s="32">
        <f t="shared" si="5"/>
        <v>0</v>
      </c>
      <c r="AG37" s="32">
        <f t="shared" si="5"/>
        <v>0</v>
      </c>
      <c r="AH37" s="32">
        <f t="shared" si="5"/>
        <v>0</v>
      </c>
      <c r="AI37" s="32">
        <f t="shared" si="5"/>
        <v>0</v>
      </c>
      <c r="AJ37" s="32">
        <f t="shared" si="5"/>
        <v>0</v>
      </c>
      <c r="AK37" s="32">
        <f t="shared" si="5"/>
        <v>0</v>
      </c>
      <c r="AL37" s="32">
        <f t="shared" si="5"/>
        <v>0</v>
      </c>
      <c r="AM37" s="32">
        <f t="shared" si="5"/>
        <v>0</v>
      </c>
      <c r="AN37" s="32">
        <f t="shared" si="5"/>
        <v>0</v>
      </c>
      <c r="AO37" s="32">
        <f t="shared" si="5"/>
        <v>0</v>
      </c>
      <c r="AP37" s="32">
        <f t="shared" si="5"/>
        <v>0</v>
      </c>
      <c r="AQ37" s="32">
        <f t="shared" si="5"/>
        <v>0</v>
      </c>
      <c r="AR37" s="32">
        <f t="shared" si="5"/>
        <v>0</v>
      </c>
      <c r="AS37" s="32">
        <f t="shared" si="5"/>
        <v>0</v>
      </c>
      <c r="AT37" s="32">
        <f t="shared" si="5"/>
        <v>0</v>
      </c>
      <c r="AU37" s="32">
        <f t="shared" si="5"/>
        <v>0</v>
      </c>
      <c r="AV37" s="32">
        <f t="shared" ref="AV37" si="6">IF(AV35=AV36, 0, 1)</f>
        <v>1</v>
      </c>
      <c r="AW37" s="32">
        <f t="shared" ref="AW37" si="7">IF(AW35=AW36, 0, 1)</f>
        <v>0</v>
      </c>
      <c r="AX37" s="32">
        <f t="shared" ref="AX37" si="8">IF(AX35=AX36, 0, 1)</f>
        <v>0</v>
      </c>
      <c r="AY37" s="32">
        <f t="shared" ref="AY37" si="9">IF(AY35=AY36, 0, 1)</f>
        <v>0</v>
      </c>
      <c r="AZ37" s="32">
        <f t="shared" ref="AZ37" si="10">IF(AZ35=AZ36, 0, 1)</f>
        <v>0</v>
      </c>
      <c r="BA37" s="32">
        <f t="shared" ref="BA37" si="11">IF(BA35=BA36, 0, 1)</f>
        <v>0</v>
      </c>
      <c r="BB37" s="32">
        <f t="shared" ref="BB37" si="12">IF(BB35=BB36, 0, 1)</f>
        <v>0</v>
      </c>
      <c r="BC37" s="32">
        <f t="shared" ref="BC37" si="13">IF(BC35=BC36, 0, 1)</f>
        <v>0</v>
      </c>
      <c r="BD37" s="32">
        <f t="shared" ref="BD37" si="14">IF(BD35=BD36, 0, 1)</f>
        <v>0</v>
      </c>
      <c r="BE37" s="32">
        <f t="shared" ref="BE37" si="15">IF(BE35=BE36, 0, 1)</f>
        <v>0</v>
      </c>
      <c r="BF37" s="32">
        <f t="shared" ref="BF37" si="16">IF(BF35=BF36, 0, 1)</f>
        <v>1</v>
      </c>
      <c r="BG37" s="32">
        <f t="shared" ref="BG37" si="17">IF(BG35=BG36, 0, 1)</f>
        <v>0</v>
      </c>
      <c r="BH37" s="32">
        <f t="shared" ref="BH37" si="18">IF(BH35=BH36, 0, 1)</f>
        <v>0</v>
      </c>
      <c r="BI37" s="32">
        <f t="shared" ref="BI37" si="19">IF(BI35=BI36, 0, 1)</f>
        <v>0</v>
      </c>
      <c r="BJ37" s="32">
        <f t="shared" ref="BJ37" si="20">IF(BJ35=BJ36, 0, 1)</f>
        <v>0</v>
      </c>
      <c r="BK37" s="32">
        <f t="shared" ref="BK37" si="21">IF(BK35=BK36, 0, 1)</f>
        <v>0</v>
      </c>
      <c r="BL37" s="32">
        <f t="shared" ref="BL37" si="22">IF(BL35=BL36, 0, 1)</f>
        <v>0</v>
      </c>
      <c r="BM37" s="32">
        <f t="shared" ref="BM37" si="23">IF(BM35=BM36, 0, 1)</f>
        <v>1</v>
      </c>
      <c r="BN37" s="32">
        <f t="shared" ref="BN37" si="24">IF(BN35=BN36, 0, 1)</f>
        <v>0</v>
      </c>
      <c r="BO37" s="32">
        <f t="shared" ref="BO37" si="25">IF(BO35=BO36, 0, 1)</f>
        <v>0</v>
      </c>
      <c r="BP37" s="32">
        <f t="shared" ref="BP37" si="26">IF(BP35=BP36, 0, 1)</f>
        <v>0</v>
      </c>
      <c r="BQ37" s="32">
        <f t="shared" ref="BQ37" si="27">IF(BQ35=BQ36, 0, 1)</f>
        <v>0</v>
      </c>
      <c r="BR37" s="32">
        <f t="shared" ref="BR37" si="28">IF(BR35=BR36, 0, 1)</f>
        <v>0</v>
      </c>
      <c r="BS37" s="32">
        <f t="shared" ref="BS37" si="29">IF(BS35=BS36, 0, 1)</f>
        <v>0</v>
      </c>
      <c r="BT37" s="32">
        <f t="shared" ref="BT37" si="30">IF(BT35=BT36, 0, 1)</f>
        <v>1</v>
      </c>
      <c r="BU37" s="32">
        <f t="shared" ref="BU37" si="31">IF(BU35=BU36, 0, 1)</f>
        <v>0</v>
      </c>
      <c r="BV37" s="32">
        <f t="shared" ref="BV37" si="32">IF(BV35=BV36, 0, 1)</f>
        <v>0</v>
      </c>
      <c r="BW37" s="32">
        <f t="shared" ref="BW37" si="33">IF(BW35=BW36, 0, 1)</f>
        <v>0</v>
      </c>
      <c r="BX37" s="32">
        <f t="shared" ref="BX37" si="34">IF(BX35=BX36, 0, 1)</f>
        <v>0</v>
      </c>
      <c r="BY37" s="32">
        <f t="shared" ref="BY37" si="35">IF(BY35=BY36, 0, 1)</f>
        <v>0</v>
      </c>
      <c r="BZ37" s="33">
        <f t="shared" ref="BZ37" si="36">IF(BZ35=BZ36, 0, 1)</f>
        <v>0</v>
      </c>
      <c r="CA37" s="9"/>
      <c r="CB37" s="9"/>
    </row>
    <row r="38" spans="1:8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row>
    <row r="39" spans="1:81" x14ac:dyDescent="0.2">
      <c r="A39" s="34" t="s">
        <v>18</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10"/>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row>
    <row r="40" spans="1:81" s="6" customFormat="1" x14ac:dyDescent="0.2">
      <c r="A40" s="29" t="s">
        <v>15</v>
      </c>
      <c r="B40" s="35">
        <v>1</v>
      </c>
      <c r="C40" s="35">
        <v>1</v>
      </c>
      <c r="D40" s="35">
        <v>1</v>
      </c>
      <c r="E40" s="35">
        <v>1</v>
      </c>
      <c r="F40" s="35">
        <v>1</v>
      </c>
      <c r="G40" s="35">
        <v>0</v>
      </c>
      <c r="H40" s="35">
        <v>1</v>
      </c>
      <c r="I40" s="35">
        <v>1</v>
      </c>
      <c r="J40" s="35">
        <v>1</v>
      </c>
      <c r="K40" s="35">
        <v>1</v>
      </c>
      <c r="L40" s="35">
        <v>1</v>
      </c>
      <c r="M40" s="35">
        <v>1</v>
      </c>
      <c r="N40" s="35">
        <v>0</v>
      </c>
      <c r="O40" s="35">
        <v>1</v>
      </c>
      <c r="P40" s="35">
        <v>1</v>
      </c>
      <c r="Q40" s="35">
        <v>1</v>
      </c>
      <c r="R40" s="35">
        <v>1</v>
      </c>
      <c r="S40" s="35">
        <v>1</v>
      </c>
      <c r="T40" s="35">
        <v>1</v>
      </c>
      <c r="U40" s="35">
        <v>0</v>
      </c>
      <c r="V40" s="35">
        <v>1</v>
      </c>
      <c r="W40" s="35">
        <v>1</v>
      </c>
      <c r="X40" s="35">
        <v>1</v>
      </c>
      <c r="Y40" s="35">
        <v>1</v>
      </c>
      <c r="Z40" s="35">
        <v>1</v>
      </c>
      <c r="AA40" s="35">
        <v>1</v>
      </c>
      <c r="AB40" s="35">
        <v>0</v>
      </c>
      <c r="AC40" s="35">
        <v>1</v>
      </c>
      <c r="AD40" s="35">
        <v>1</v>
      </c>
      <c r="AE40" s="35">
        <v>1</v>
      </c>
      <c r="AF40" s="35">
        <v>1</v>
      </c>
      <c r="AG40" s="35">
        <v>1</v>
      </c>
      <c r="AH40" s="35">
        <v>1</v>
      </c>
      <c r="AI40" s="35">
        <v>0</v>
      </c>
      <c r="AJ40" s="35">
        <v>1</v>
      </c>
      <c r="AK40" s="35">
        <v>1</v>
      </c>
      <c r="AL40" s="35">
        <v>1</v>
      </c>
      <c r="AM40" s="35">
        <v>1</v>
      </c>
      <c r="AN40" s="35">
        <v>1</v>
      </c>
      <c r="AO40" s="35">
        <v>0</v>
      </c>
      <c r="AP40" s="35">
        <v>0</v>
      </c>
      <c r="AQ40" s="35">
        <v>1</v>
      </c>
      <c r="AR40" s="35">
        <v>0</v>
      </c>
      <c r="AS40" s="35">
        <v>1</v>
      </c>
      <c r="AT40" s="35">
        <v>1</v>
      </c>
      <c r="AU40" s="35">
        <v>1</v>
      </c>
      <c r="AV40" s="35">
        <v>1</v>
      </c>
      <c r="AW40" s="35">
        <v>0</v>
      </c>
      <c r="AX40" s="35">
        <v>0</v>
      </c>
      <c r="AY40" s="35">
        <v>1</v>
      </c>
      <c r="AZ40" s="35">
        <v>1</v>
      </c>
      <c r="BA40" s="35">
        <v>1</v>
      </c>
      <c r="BB40" s="35">
        <v>1</v>
      </c>
      <c r="BC40" s="35">
        <v>1</v>
      </c>
      <c r="BD40" s="35">
        <v>0</v>
      </c>
      <c r="BE40" s="35">
        <v>1</v>
      </c>
      <c r="BF40" s="35">
        <v>0</v>
      </c>
      <c r="BG40" s="35">
        <v>1</v>
      </c>
      <c r="BH40" s="35">
        <v>1</v>
      </c>
      <c r="BI40" s="35">
        <v>1</v>
      </c>
      <c r="BJ40" s="35">
        <v>1</v>
      </c>
      <c r="BK40" s="35">
        <v>0</v>
      </c>
      <c r="BL40" s="35">
        <v>1</v>
      </c>
      <c r="BM40" s="35">
        <v>0</v>
      </c>
      <c r="BN40" s="35">
        <v>1</v>
      </c>
      <c r="BO40" s="35">
        <v>1</v>
      </c>
      <c r="BP40" s="35">
        <v>1</v>
      </c>
      <c r="BQ40" s="35">
        <v>1</v>
      </c>
      <c r="BR40" s="35">
        <v>0</v>
      </c>
      <c r="BS40" s="35">
        <v>1</v>
      </c>
      <c r="BT40" s="35">
        <v>0</v>
      </c>
      <c r="BU40" s="35">
        <v>1</v>
      </c>
      <c r="BV40" s="35">
        <v>1</v>
      </c>
      <c r="BW40" s="35">
        <v>1</v>
      </c>
      <c r="BX40" s="35">
        <v>1</v>
      </c>
      <c r="BY40" s="35">
        <v>0</v>
      </c>
      <c r="BZ40" s="36">
        <v>1</v>
      </c>
      <c r="CA40" s="11"/>
      <c r="CB40" s="11"/>
      <c r="CC40" s="48"/>
    </row>
    <row r="41" spans="1:81" s="6" customFormat="1" x14ac:dyDescent="0.2">
      <c r="A41" s="29" t="s">
        <v>16</v>
      </c>
      <c r="B41" s="11">
        <f>COUNTIF(B27:B31,"=S")</f>
        <v>1</v>
      </c>
      <c r="C41" s="11">
        <f t="shared" ref="C41" si="37">COUNTIF(C27:C31,"=S")</f>
        <v>1</v>
      </c>
      <c r="D41" s="11">
        <f t="shared" ref="D41" si="38">COUNTIF(D27:D31,"=S")</f>
        <v>1</v>
      </c>
      <c r="E41" s="11">
        <f t="shared" ref="E41" si="39">COUNTIF(E27:E31,"=S")</f>
        <v>1</v>
      </c>
      <c r="F41" s="11">
        <f t="shared" ref="F41" si="40">COUNTIF(F27:F31,"=S")</f>
        <v>1</v>
      </c>
      <c r="G41" s="11">
        <f t="shared" ref="G41" si="41">COUNTIF(G27:G31,"=S")</f>
        <v>0</v>
      </c>
      <c r="H41" s="11">
        <f t="shared" ref="H41" si="42">COUNTIF(H27:H31,"=S")</f>
        <v>1</v>
      </c>
      <c r="I41" s="11">
        <f t="shared" ref="I41" si="43">COUNTIF(I27:I31,"=S")</f>
        <v>1</v>
      </c>
      <c r="J41" s="11">
        <f t="shared" ref="J41" si="44">COUNTIF(J27:J31,"=S")</f>
        <v>1</v>
      </c>
      <c r="K41" s="11">
        <f t="shared" ref="K41" si="45">COUNTIF(K27:K31,"=S")</f>
        <v>1</v>
      </c>
      <c r="L41" s="11">
        <f t="shared" ref="L41" si="46">COUNTIF(L27:L31,"=S")</f>
        <v>1</v>
      </c>
      <c r="M41" s="11">
        <f t="shared" ref="M41" si="47">COUNTIF(M27:M31,"=S")</f>
        <v>1</v>
      </c>
      <c r="N41" s="11">
        <f t="shared" ref="N41" si="48">COUNTIF(N27:N31,"=S")</f>
        <v>0</v>
      </c>
      <c r="O41" s="11">
        <f t="shared" ref="O41" si="49">COUNTIF(O27:O31,"=S")</f>
        <v>1</v>
      </c>
      <c r="P41" s="11">
        <f t="shared" ref="P41" si="50">COUNTIF(P27:P31,"=S")</f>
        <v>1</v>
      </c>
      <c r="Q41" s="11">
        <f t="shared" ref="Q41" si="51">COUNTIF(Q27:Q31,"=S")</f>
        <v>1</v>
      </c>
      <c r="R41" s="11">
        <f t="shared" ref="R41" si="52">COUNTIF(R27:R31,"=S")</f>
        <v>1</v>
      </c>
      <c r="S41" s="11">
        <f t="shared" ref="S41" si="53">COUNTIF(S27:S31,"=S")</f>
        <v>1</v>
      </c>
      <c r="T41" s="11">
        <f t="shared" ref="T41" si="54">COUNTIF(T27:T31,"=S")</f>
        <v>1</v>
      </c>
      <c r="U41" s="11">
        <f t="shared" ref="U41" si="55">COUNTIF(U27:U31,"=S")</f>
        <v>0</v>
      </c>
      <c r="V41" s="11">
        <f t="shared" ref="V41" si="56">COUNTIF(V27:V31,"=S")</f>
        <v>1</v>
      </c>
      <c r="W41" s="11">
        <f t="shared" ref="W41" si="57">COUNTIF(W27:W31,"=S")</f>
        <v>1</v>
      </c>
      <c r="X41" s="11">
        <f t="shared" ref="X41" si="58">COUNTIF(X27:X31,"=S")</f>
        <v>1</v>
      </c>
      <c r="Y41" s="11">
        <f t="shared" ref="Y41" si="59">COUNTIF(Y27:Y31,"=S")</f>
        <v>1</v>
      </c>
      <c r="Z41" s="11">
        <f t="shared" ref="Z41" si="60">COUNTIF(Z27:Z31,"=S")</f>
        <v>1</v>
      </c>
      <c r="AA41" s="11">
        <f t="shared" ref="AA41" si="61">COUNTIF(AA27:AA31,"=S")</f>
        <v>1</v>
      </c>
      <c r="AB41" s="11">
        <f t="shared" ref="AB41" si="62">COUNTIF(AB27:AB31,"=S")</f>
        <v>0</v>
      </c>
      <c r="AC41" s="11">
        <f t="shared" ref="AC41" si="63">COUNTIF(AC27:AC31,"=S")</f>
        <v>1</v>
      </c>
      <c r="AD41" s="11">
        <f t="shared" ref="AD41" si="64">COUNTIF(AD27:AD31,"=S")</f>
        <v>1</v>
      </c>
      <c r="AE41" s="11">
        <f t="shared" ref="AE41" si="65">COUNTIF(AE27:AE31,"=S")</f>
        <v>1</v>
      </c>
      <c r="AF41" s="11">
        <f t="shared" ref="AF41" si="66">COUNTIF(AF27:AF31,"=S")</f>
        <v>1</v>
      </c>
      <c r="AG41" s="11">
        <f t="shared" ref="AG41" si="67">COUNTIF(AG27:AG31,"=S")</f>
        <v>1</v>
      </c>
      <c r="AH41" s="11">
        <f t="shared" ref="AH41" si="68">COUNTIF(AH27:AH31,"=S")</f>
        <v>1</v>
      </c>
      <c r="AI41" s="11">
        <f t="shared" ref="AI41" si="69">COUNTIF(AI27:AI31,"=S")</f>
        <v>0</v>
      </c>
      <c r="AJ41" s="11">
        <f t="shared" ref="AJ41" si="70">COUNTIF(AJ27:AJ31,"=S")</f>
        <v>1</v>
      </c>
      <c r="AK41" s="11">
        <f t="shared" ref="AK41" si="71">COUNTIF(AK27:AK31,"=S")</f>
        <v>1</v>
      </c>
      <c r="AL41" s="11">
        <f t="shared" ref="AL41" si="72">COUNTIF(AL27:AL31,"=S")</f>
        <v>1</v>
      </c>
      <c r="AM41" s="11">
        <f t="shared" ref="AM41" si="73">COUNTIF(AM27:AM31,"=S")</f>
        <v>1</v>
      </c>
      <c r="AN41" s="11">
        <f t="shared" ref="AN41" si="74">COUNTIF(AN27:AN31,"=S")</f>
        <v>1</v>
      </c>
      <c r="AO41" s="11">
        <f t="shared" ref="AO41" si="75">COUNTIF(AO27:AO31,"=S")</f>
        <v>0</v>
      </c>
      <c r="AP41" s="11">
        <f t="shared" ref="AP41" si="76">COUNTIF(AP27:AP31,"=S")</f>
        <v>0</v>
      </c>
      <c r="AQ41" s="11">
        <f t="shared" ref="AQ41" si="77">COUNTIF(AQ27:AQ31,"=S")</f>
        <v>1</v>
      </c>
      <c r="AR41" s="11">
        <f t="shared" ref="AR41" si="78">COUNTIF(AR27:AR31,"=S")</f>
        <v>0</v>
      </c>
      <c r="AS41" s="11">
        <f t="shared" ref="AS41" si="79">COUNTIF(AS27:AS31,"=S")</f>
        <v>1</v>
      </c>
      <c r="AT41" s="11">
        <f t="shared" ref="AT41" si="80">COUNTIF(AT27:AT31,"=S")</f>
        <v>1</v>
      </c>
      <c r="AU41" s="11">
        <f t="shared" ref="AU41:BZ41" si="81">COUNTIF(AU27:AU31,"=S")</f>
        <v>1</v>
      </c>
      <c r="AV41" s="11">
        <f t="shared" si="81"/>
        <v>0</v>
      </c>
      <c r="AW41" s="11">
        <f t="shared" si="81"/>
        <v>0</v>
      </c>
      <c r="AX41" s="11">
        <f t="shared" si="81"/>
        <v>1</v>
      </c>
      <c r="AY41" s="11">
        <f t="shared" si="81"/>
        <v>1</v>
      </c>
      <c r="AZ41" s="11">
        <f>COUNTIF(AZ28:AZ31,"=S")</f>
        <v>1</v>
      </c>
      <c r="BA41" s="11">
        <f t="shared" si="81"/>
        <v>1</v>
      </c>
      <c r="BB41" s="11">
        <f t="shared" si="81"/>
        <v>1</v>
      </c>
      <c r="BC41" s="11">
        <f t="shared" si="81"/>
        <v>1</v>
      </c>
      <c r="BD41" s="11">
        <f t="shared" si="81"/>
        <v>0</v>
      </c>
      <c r="BE41" s="11">
        <f t="shared" si="81"/>
        <v>1</v>
      </c>
      <c r="BF41" s="11">
        <f t="shared" si="81"/>
        <v>1</v>
      </c>
      <c r="BG41" s="11">
        <f t="shared" si="81"/>
        <v>1</v>
      </c>
      <c r="BH41" s="11">
        <f t="shared" si="81"/>
        <v>1</v>
      </c>
      <c r="BI41" s="11">
        <f t="shared" si="81"/>
        <v>1</v>
      </c>
      <c r="BJ41" s="11">
        <f t="shared" si="81"/>
        <v>1</v>
      </c>
      <c r="BK41" s="11">
        <f t="shared" si="81"/>
        <v>0</v>
      </c>
      <c r="BL41" s="11">
        <f t="shared" si="81"/>
        <v>1</v>
      </c>
      <c r="BM41" s="11">
        <f t="shared" si="81"/>
        <v>1</v>
      </c>
      <c r="BN41" s="11">
        <f t="shared" si="81"/>
        <v>1</v>
      </c>
      <c r="BO41" s="11">
        <f t="shared" si="81"/>
        <v>1</v>
      </c>
      <c r="BP41" s="11">
        <f t="shared" si="81"/>
        <v>1</v>
      </c>
      <c r="BQ41" s="11">
        <f t="shared" si="81"/>
        <v>1</v>
      </c>
      <c r="BR41" s="11">
        <f t="shared" si="81"/>
        <v>0</v>
      </c>
      <c r="BS41" s="11">
        <f t="shared" si="81"/>
        <v>1</v>
      </c>
      <c r="BT41" s="11">
        <f t="shared" si="81"/>
        <v>1</v>
      </c>
      <c r="BU41" s="11">
        <f t="shared" si="81"/>
        <v>1</v>
      </c>
      <c r="BV41" s="11">
        <f t="shared" si="81"/>
        <v>1</v>
      </c>
      <c r="BW41" s="11">
        <f t="shared" si="81"/>
        <v>1</v>
      </c>
      <c r="BX41" s="11">
        <f t="shared" si="81"/>
        <v>1</v>
      </c>
      <c r="BY41" s="11">
        <f t="shared" si="81"/>
        <v>0</v>
      </c>
      <c r="BZ41" s="30">
        <f t="shared" si="81"/>
        <v>1</v>
      </c>
      <c r="CA41" s="11"/>
      <c r="CB41" s="11"/>
      <c r="CC41" s="48"/>
    </row>
    <row r="42" spans="1:81" x14ac:dyDescent="0.2">
      <c r="A42" s="31" t="s">
        <v>18</v>
      </c>
      <c r="B42" s="32">
        <f>IF(B40=B41, 0, 1)</f>
        <v>0</v>
      </c>
      <c r="C42" s="32">
        <f t="shared" ref="C42:AU42" si="82">IF(C40=C41, 0, 1)</f>
        <v>0</v>
      </c>
      <c r="D42" s="32">
        <f t="shared" si="82"/>
        <v>0</v>
      </c>
      <c r="E42" s="32">
        <f t="shared" si="82"/>
        <v>0</v>
      </c>
      <c r="F42" s="32">
        <f t="shared" si="82"/>
        <v>0</v>
      </c>
      <c r="G42" s="32">
        <f t="shared" si="82"/>
        <v>0</v>
      </c>
      <c r="H42" s="32">
        <f t="shared" si="82"/>
        <v>0</v>
      </c>
      <c r="I42" s="32">
        <f t="shared" si="82"/>
        <v>0</v>
      </c>
      <c r="J42" s="32">
        <f t="shared" si="82"/>
        <v>0</v>
      </c>
      <c r="K42" s="32">
        <f t="shared" si="82"/>
        <v>0</v>
      </c>
      <c r="L42" s="32">
        <f t="shared" si="82"/>
        <v>0</v>
      </c>
      <c r="M42" s="32">
        <f t="shared" si="82"/>
        <v>0</v>
      </c>
      <c r="N42" s="32">
        <f t="shared" si="82"/>
        <v>0</v>
      </c>
      <c r="O42" s="32">
        <f t="shared" si="82"/>
        <v>0</v>
      </c>
      <c r="P42" s="32">
        <f t="shared" si="82"/>
        <v>0</v>
      </c>
      <c r="Q42" s="32">
        <f t="shared" si="82"/>
        <v>0</v>
      </c>
      <c r="R42" s="32">
        <f t="shared" si="82"/>
        <v>0</v>
      </c>
      <c r="S42" s="32">
        <f t="shared" si="82"/>
        <v>0</v>
      </c>
      <c r="T42" s="32">
        <f t="shared" si="82"/>
        <v>0</v>
      </c>
      <c r="U42" s="32">
        <f t="shared" si="82"/>
        <v>0</v>
      </c>
      <c r="V42" s="32">
        <f t="shared" si="82"/>
        <v>0</v>
      </c>
      <c r="W42" s="32">
        <f t="shared" si="82"/>
        <v>0</v>
      </c>
      <c r="X42" s="32">
        <f t="shared" si="82"/>
        <v>0</v>
      </c>
      <c r="Y42" s="32">
        <f t="shared" si="82"/>
        <v>0</v>
      </c>
      <c r="Z42" s="32">
        <f t="shared" si="82"/>
        <v>0</v>
      </c>
      <c r="AA42" s="32">
        <f t="shared" si="82"/>
        <v>0</v>
      </c>
      <c r="AB42" s="32">
        <f t="shared" si="82"/>
        <v>0</v>
      </c>
      <c r="AC42" s="32">
        <f t="shared" si="82"/>
        <v>0</v>
      </c>
      <c r="AD42" s="32">
        <f t="shared" si="82"/>
        <v>0</v>
      </c>
      <c r="AE42" s="32">
        <f t="shared" si="82"/>
        <v>0</v>
      </c>
      <c r="AF42" s="32">
        <f t="shared" si="82"/>
        <v>0</v>
      </c>
      <c r="AG42" s="32">
        <f t="shared" si="82"/>
        <v>0</v>
      </c>
      <c r="AH42" s="32">
        <f t="shared" si="82"/>
        <v>0</v>
      </c>
      <c r="AI42" s="32">
        <f t="shared" si="82"/>
        <v>0</v>
      </c>
      <c r="AJ42" s="32">
        <f t="shared" si="82"/>
        <v>0</v>
      </c>
      <c r="AK42" s="32">
        <f t="shared" si="82"/>
        <v>0</v>
      </c>
      <c r="AL42" s="32">
        <f t="shared" si="82"/>
        <v>0</v>
      </c>
      <c r="AM42" s="32">
        <f t="shared" si="82"/>
        <v>0</v>
      </c>
      <c r="AN42" s="32">
        <f t="shared" si="82"/>
        <v>0</v>
      </c>
      <c r="AO42" s="32">
        <f t="shared" si="82"/>
        <v>0</v>
      </c>
      <c r="AP42" s="32">
        <f t="shared" si="82"/>
        <v>0</v>
      </c>
      <c r="AQ42" s="32">
        <f t="shared" si="82"/>
        <v>0</v>
      </c>
      <c r="AR42" s="32">
        <f t="shared" si="82"/>
        <v>0</v>
      </c>
      <c r="AS42" s="32">
        <f t="shared" si="82"/>
        <v>0</v>
      </c>
      <c r="AT42" s="32">
        <f t="shared" si="82"/>
        <v>0</v>
      </c>
      <c r="AU42" s="32">
        <f t="shared" si="82"/>
        <v>0</v>
      </c>
      <c r="AV42" s="32">
        <f t="shared" ref="AV42:BZ42" si="83">IF(AV40=AV41, 0, 1)</f>
        <v>1</v>
      </c>
      <c r="AW42" s="32">
        <f t="shared" si="83"/>
        <v>0</v>
      </c>
      <c r="AX42" s="32">
        <f t="shared" si="83"/>
        <v>1</v>
      </c>
      <c r="AY42" s="32">
        <f t="shared" si="83"/>
        <v>0</v>
      </c>
      <c r="AZ42" s="32">
        <f t="shared" si="83"/>
        <v>0</v>
      </c>
      <c r="BA42" s="32">
        <f t="shared" si="83"/>
        <v>0</v>
      </c>
      <c r="BB42" s="32">
        <f t="shared" si="83"/>
        <v>0</v>
      </c>
      <c r="BC42" s="32">
        <f t="shared" si="83"/>
        <v>0</v>
      </c>
      <c r="BD42" s="32">
        <f t="shared" si="83"/>
        <v>0</v>
      </c>
      <c r="BE42" s="32">
        <f t="shared" si="83"/>
        <v>0</v>
      </c>
      <c r="BF42" s="32">
        <f t="shared" si="83"/>
        <v>1</v>
      </c>
      <c r="BG42" s="32">
        <f t="shared" si="83"/>
        <v>0</v>
      </c>
      <c r="BH42" s="32">
        <f t="shared" si="83"/>
        <v>0</v>
      </c>
      <c r="BI42" s="32">
        <f t="shared" si="83"/>
        <v>0</v>
      </c>
      <c r="BJ42" s="32">
        <f t="shared" si="83"/>
        <v>0</v>
      </c>
      <c r="BK42" s="32">
        <f t="shared" si="83"/>
        <v>0</v>
      </c>
      <c r="BL42" s="32">
        <f t="shared" si="83"/>
        <v>0</v>
      </c>
      <c r="BM42" s="32">
        <f t="shared" si="83"/>
        <v>1</v>
      </c>
      <c r="BN42" s="32">
        <f t="shared" si="83"/>
        <v>0</v>
      </c>
      <c r="BO42" s="32">
        <f t="shared" si="83"/>
        <v>0</v>
      </c>
      <c r="BP42" s="32">
        <f t="shared" si="83"/>
        <v>0</v>
      </c>
      <c r="BQ42" s="32">
        <f t="shared" si="83"/>
        <v>0</v>
      </c>
      <c r="BR42" s="32">
        <f t="shared" si="83"/>
        <v>0</v>
      </c>
      <c r="BS42" s="32">
        <f t="shared" si="83"/>
        <v>0</v>
      </c>
      <c r="BT42" s="32">
        <f t="shared" si="83"/>
        <v>1</v>
      </c>
      <c r="BU42" s="32">
        <f t="shared" si="83"/>
        <v>0</v>
      </c>
      <c r="BV42" s="32">
        <f t="shared" si="83"/>
        <v>0</v>
      </c>
      <c r="BW42" s="32">
        <f t="shared" si="83"/>
        <v>0</v>
      </c>
      <c r="BX42" s="32">
        <f t="shared" si="83"/>
        <v>0</v>
      </c>
      <c r="BY42" s="32">
        <f t="shared" si="83"/>
        <v>0</v>
      </c>
      <c r="BZ42" s="33">
        <f t="shared" si="83"/>
        <v>0</v>
      </c>
      <c r="CA42" s="9"/>
      <c r="CB42" s="9"/>
    </row>
    <row r="43" spans="1:8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10"/>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row>
    <row r="44" spans="1:81" s="12" customFormat="1" x14ac:dyDescent="0.2">
      <c r="AU44" s="9"/>
      <c r="AV44" s="9"/>
    </row>
    <row r="45" spans="1:81" s="12" customFormat="1" x14ac:dyDescent="0.2">
      <c r="AU45" s="9"/>
      <c r="AV45" s="9"/>
    </row>
    <row r="46" spans="1:81" s="12" customFormat="1" x14ac:dyDescent="0.2">
      <c r="AU46" s="9"/>
      <c r="AV46" s="9"/>
    </row>
    <row r="47" spans="1:81" s="21" customFormat="1" ht="15" x14ac:dyDescent="0.25"/>
    <row r="48" spans="1:81" s="12" customFormat="1" x14ac:dyDescent="0.2"/>
    <row r="49" s="12" customFormat="1" x14ac:dyDescent="0.2"/>
    <row r="50" s="12" customFormat="1" x14ac:dyDescent="0.2"/>
    <row r="51" s="12" customFormat="1" x14ac:dyDescent="0.2"/>
    <row r="52" s="12" customFormat="1" x14ac:dyDescent="0.2"/>
    <row r="53" s="12" customFormat="1" x14ac:dyDescent="0.2"/>
    <row r="54" s="12" customFormat="1" x14ac:dyDescent="0.2"/>
    <row r="55" s="12" customFormat="1" x14ac:dyDescent="0.2"/>
    <row r="56" s="12" customFormat="1" x14ac:dyDescent="0.2"/>
    <row r="57" s="12" customFormat="1" x14ac:dyDescent="0.2"/>
    <row r="58" s="12" customFormat="1" x14ac:dyDescent="0.2"/>
    <row r="59" s="12" customFormat="1" x14ac:dyDescent="0.2"/>
    <row r="60" s="12" customFormat="1" x14ac:dyDescent="0.2"/>
  </sheetData>
  <mergeCells count="4">
    <mergeCell ref="B15:F15"/>
    <mergeCell ref="B16:F16"/>
    <mergeCell ref="B17:F17"/>
    <mergeCell ref="C2:AT12"/>
  </mergeCells>
  <conditionalFormatting sqref="CA22:CA31">
    <cfRule type="cellIs" dxfId="4" priority="32" operator="lessThan">
      <formula>$CB$36</formula>
    </cfRule>
    <cfRule type="cellIs" dxfId="3" priority="33" operator="greaterThan">
      <formula>$CB$36</formula>
    </cfRule>
  </conditionalFormatting>
  <conditionalFormatting sqref="A15:A17 B21:CB31">
    <cfRule type="cellIs" dxfId="2" priority="22" operator="equal">
      <formula>"vs"</formula>
    </cfRule>
    <cfRule type="cellIs" dxfId="1" priority="23" operator="equal">
      <formula>"s"</formula>
    </cfRule>
    <cfRule type="cellIs" dxfId="0" priority="24" operator="equal">
      <formula>"v"</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0"/>
  <sheetViews>
    <sheetView workbookViewId="0">
      <selection activeCell="F2" sqref="F2"/>
    </sheetView>
  </sheetViews>
  <sheetFormatPr defaultRowHeight="15" x14ac:dyDescent="0.25"/>
  <cols>
    <col min="1" max="1" width="9.140625" style="14"/>
    <col min="2" max="2" width="19.85546875" style="14" bestFit="1" customWidth="1"/>
    <col min="3" max="3" width="5.85546875" style="14" bestFit="1" customWidth="1"/>
    <col min="4" max="4" width="28.7109375" style="14" bestFit="1" customWidth="1"/>
    <col min="5" max="5" width="7.140625" style="14" bestFit="1" customWidth="1"/>
    <col min="6" max="6" width="17.28515625" style="15" bestFit="1" customWidth="1"/>
    <col min="7" max="7" width="26" style="15" customWidth="1"/>
    <col min="8" max="16384" width="9.140625" style="14"/>
  </cols>
  <sheetData>
    <row r="1" spans="1:7" s="17" customFormat="1" x14ac:dyDescent="0.25">
      <c r="A1" s="17" t="s">
        <v>65</v>
      </c>
      <c r="B1" s="17" t="s">
        <v>23</v>
      </c>
      <c r="C1" s="17" t="s">
        <v>24</v>
      </c>
      <c r="D1" s="17" t="s">
        <v>26</v>
      </c>
      <c r="E1" s="17" t="s">
        <v>25</v>
      </c>
      <c r="F1" s="18" t="s">
        <v>79</v>
      </c>
      <c r="G1" s="18" t="s">
        <v>45</v>
      </c>
    </row>
    <row r="2" spans="1:7" x14ac:dyDescent="0.25">
      <c r="A2" s="14" t="s">
        <v>3</v>
      </c>
      <c r="B2" s="14" t="s">
        <v>67</v>
      </c>
      <c r="C2" s="14" t="s">
        <v>27</v>
      </c>
      <c r="D2" s="14" t="s">
        <v>28</v>
      </c>
      <c r="E2" s="14" t="s">
        <v>44</v>
      </c>
      <c r="F2" s="15" t="s">
        <v>50</v>
      </c>
    </row>
    <row r="3" spans="1:7" x14ac:dyDescent="0.25">
      <c r="A3" s="14" t="s">
        <v>0</v>
      </c>
      <c r="B3" s="14" t="s">
        <v>69</v>
      </c>
      <c r="C3" s="14" t="s">
        <v>27</v>
      </c>
      <c r="D3" s="14" t="s">
        <v>29</v>
      </c>
      <c r="E3" s="14" t="s">
        <v>44</v>
      </c>
      <c r="F3" s="15" t="s">
        <v>52</v>
      </c>
    </row>
    <row r="4" spans="1:7" x14ac:dyDescent="0.25">
      <c r="A4" s="14" t="s">
        <v>5</v>
      </c>
      <c r="B4" s="14" t="s">
        <v>30</v>
      </c>
      <c r="C4" s="14" t="s">
        <v>27</v>
      </c>
      <c r="D4" s="14" t="s">
        <v>31</v>
      </c>
      <c r="E4" s="14" t="s">
        <v>44</v>
      </c>
      <c r="F4" s="15" t="s">
        <v>51</v>
      </c>
    </row>
    <row r="5" spans="1:7" x14ac:dyDescent="0.25">
      <c r="A5" s="14" t="s">
        <v>8</v>
      </c>
      <c r="B5" s="14" t="s">
        <v>32</v>
      </c>
      <c r="C5" s="14" t="s">
        <v>27</v>
      </c>
      <c r="D5" s="14" t="s">
        <v>33</v>
      </c>
      <c r="E5" s="14" t="s">
        <v>44</v>
      </c>
      <c r="F5" s="16" t="s">
        <v>49</v>
      </c>
    </row>
    <row r="6" spans="1:7" x14ac:dyDescent="0.25">
      <c r="A6" s="14" t="s">
        <v>10</v>
      </c>
      <c r="B6" s="14" t="s">
        <v>68</v>
      </c>
      <c r="C6" s="14" t="s">
        <v>34</v>
      </c>
      <c r="D6" s="14" t="s">
        <v>35</v>
      </c>
      <c r="E6" s="14" t="s">
        <v>44</v>
      </c>
      <c r="G6" s="15" t="s">
        <v>46</v>
      </c>
    </row>
    <row r="7" spans="1:7" x14ac:dyDescent="0.25">
      <c r="A7" s="14" t="s">
        <v>1</v>
      </c>
      <c r="B7" s="14" t="s">
        <v>36</v>
      </c>
      <c r="C7" s="14" t="s">
        <v>34</v>
      </c>
      <c r="D7" s="14" t="s">
        <v>37</v>
      </c>
      <c r="E7" s="14" t="s">
        <v>44</v>
      </c>
      <c r="G7" s="16" t="s">
        <v>55</v>
      </c>
    </row>
    <row r="8" spans="1:7" x14ac:dyDescent="0.25">
      <c r="A8" s="14" t="s">
        <v>2</v>
      </c>
      <c r="B8" s="14" t="s">
        <v>38</v>
      </c>
      <c r="C8" s="14" t="s">
        <v>34</v>
      </c>
      <c r="D8" s="14" t="s">
        <v>39</v>
      </c>
      <c r="E8" s="14" t="s">
        <v>44</v>
      </c>
      <c r="F8" s="15" t="s">
        <v>48</v>
      </c>
      <c r="G8" s="15" t="s">
        <v>47</v>
      </c>
    </row>
    <row r="9" spans="1:7" x14ac:dyDescent="0.25">
      <c r="A9" s="14" t="s">
        <v>6</v>
      </c>
      <c r="B9" s="14" t="s">
        <v>40</v>
      </c>
      <c r="C9" s="14" t="s">
        <v>34</v>
      </c>
      <c r="D9" s="14" t="s">
        <v>41</v>
      </c>
      <c r="E9" s="14" t="s">
        <v>44</v>
      </c>
      <c r="F9" s="15" t="s">
        <v>53</v>
      </c>
      <c r="G9" s="15" t="s">
        <v>54</v>
      </c>
    </row>
    <row r="10" spans="1:7" x14ac:dyDescent="0.25">
      <c r="A10" s="14" t="s">
        <v>4</v>
      </c>
      <c r="B10" s="14" t="s">
        <v>42</v>
      </c>
      <c r="C10" s="14" t="s">
        <v>34</v>
      </c>
      <c r="D10" s="14" t="s">
        <v>43</v>
      </c>
      <c r="E10" s="14"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Z35"/>
  <sheetViews>
    <sheetView workbookViewId="0">
      <selection activeCell="AI15" sqref="AI15"/>
    </sheetView>
  </sheetViews>
  <sheetFormatPr defaultRowHeight="11.25" x14ac:dyDescent="0.2"/>
  <cols>
    <col min="1" max="1" width="20.42578125" style="1" bestFit="1" customWidth="1"/>
    <col min="2" max="5" width="3.28515625" style="1" customWidth="1"/>
    <col min="6" max="6" width="4.42578125" style="1" customWidth="1"/>
    <col min="7" max="7" width="3.28515625" style="1" customWidth="1"/>
    <col min="8" max="8" width="3.7109375" style="1" customWidth="1"/>
    <col min="9" max="89" width="3.28515625" style="1" customWidth="1"/>
    <col min="90" max="16384" width="9.140625" style="1"/>
  </cols>
  <sheetData>
    <row r="1" spans="1:7" s="39" customFormat="1" ht="12.75" x14ac:dyDescent="0.2">
      <c r="A1" s="38" t="s">
        <v>71</v>
      </c>
    </row>
    <row r="2" spans="1:7" s="39" customFormat="1" ht="12.75" x14ac:dyDescent="0.2"/>
    <row r="3" spans="1:7" s="39" customFormat="1" ht="12.75" x14ac:dyDescent="0.2">
      <c r="A3" s="40" t="s">
        <v>72</v>
      </c>
    </row>
    <row r="4" spans="1:7" s="39" customFormat="1" ht="12.75" x14ac:dyDescent="0.2">
      <c r="A4" s="39" t="s">
        <v>58</v>
      </c>
    </row>
    <row r="5" spans="1:7" s="39" customFormat="1" ht="12.75" x14ac:dyDescent="0.2"/>
    <row r="6" spans="1:7" s="39" customFormat="1" ht="12.75" x14ac:dyDescent="0.2">
      <c r="A6" s="40" t="s">
        <v>73</v>
      </c>
    </row>
    <row r="7" spans="1:7" s="39" customFormat="1" ht="14.25" x14ac:dyDescent="0.25">
      <c r="A7" s="22" t="s">
        <v>59</v>
      </c>
    </row>
    <row r="8" spans="1:7" s="39" customFormat="1" ht="14.25" x14ac:dyDescent="0.25">
      <c r="A8" s="22" t="s">
        <v>60</v>
      </c>
      <c r="B8" s="22"/>
      <c r="C8" s="22"/>
      <c r="D8" s="22"/>
      <c r="E8" s="22"/>
      <c r="F8" s="22"/>
      <c r="G8" s="22"/>
    </row>
    <row r="9" spans="1:7" s="39" customFormat="1" ht="14.25" x14ac:dyDescent="0.25">
      <c r="A9" s="22" t="s">
        <v>61</v>
      </c>
      <c r="B9" s="22"/>
      <c r="C9" s="22"/>
      <c r="D9" s="22"/>
      <c r="E9" s="22"/>
      <c r="F9" s="22"/>
      <c r="G9" s="22"/>
    </row>
    <row r="10" spans="1:7" s="39" customFormat="1" ht="14.25" x14ac:dyDescent="0.25">
      <c r="A10" s="22" t="s">
        <v>66</v>
      </c>
      <c r="B10" s="22"/>
      <c r="C10" s="22"/>
      <c r="D10" s="22"/>
      <c r="E10" s="22"/>
      <c r="F10" s="22"/>
      <c r="G10" s="22"/>
    </row>
    <row r="11" spans="1:7" s="39" customFormat="1" ht="14.25" x14ac:dyDescent="0.25">
      <c r="A11" s="22" t="s">
        <v>62</v>
      </c>
      <c r="B11" s="22"/>
      <c r="C11" s="22"/>
      <c r="D11" s="22"/>
      <c r="E11" s="22"/>
      <c r="F11" s="22"/>
      <c r="G11" s="22"/>
    </row>
    <row r="12" spans="1:7" s="39" customFormat="1" ht="14.25" x14ac:dyDescent="0.25">
      <c r="A12" s="22" t="s">
        <v>63</v>
      </c>
      <c r="B12" s="22"/>
      <c r="C12" s="22"/>
      <c r="D12" s="22"/>
      <c r="E12" s="22"/>
      <c r="F12" s="22"/>
      <c r="G12" s="22"/>
    </row>
    <row r="13" spans="1:7" s="39" customFormat="1" ht="14.25" x14ac:dyDescent="0.25">
      <c r="A13" s="22" t="s">
        <v>64</v>
      </c>
      <c r="B13" s="22"/>
      <c r="C13" s="22"/>
      <c r="D13" s="22"/>
      <c r="E13" s="22"/>
      <c r="F13" s="22"/>
      <c r="G13" s="22"/>
    </row>
    <row r="14" spans="1:7" s="39" customFormat="1" ht="14.25" x14ac:dyDescent="0.25">
      <c r="A14" s="22"/>
      <c r="B14" s="22"/>
      <c r="C14" s="22"/>
      <c r="D14" s="22"/>
      <c r="E14" s="22"/>
      <c r="F14" s="22"/>
      <c r="G14" s="22"/>
    </row>
    <row r="15" spans="1:7" x14ac:dyDescent="0.2">
      <c r="A15" s="37"/>
      <c r="B15" s="37"/>
      <c r="C15" s="37"/>
      <c r="D15" s="37"/>
      <c r="E15" s="37"/>
      <c r="F15" s="37"/>
      <c r="G15" s="37"/>
    </row>
    <row r="16" spans="1:7" x14ac:dyDescent="0.2">
      <c r="A16" s="37"/>
      <c r="B16" s="37"/>
      <c r="C16" s="37"/>
      <c r="D16" s="37"/>
      <c r="E16" s="37"/>
      <c r="F16" s="37"/>
      <c r="G16" s="37"/>
    </row>
    <row r="17" spans="1:78" x14ac:dyDescent="0.2">
      <c r="A17" s="37"/>
      <c r="B17" s="37"/>
      <c r="C17" s="37"/>
      <c r="D17" s="37"/>
      <c r="E17" s="37"/>
      <c r="F17" s="37"/>
      <c r="G17" s="37"/>
    </row>
    <row r="18" spans="1:78" x14ac:dyDescent="0.2">
      <c r="A18" s="37"/>
      <c r="B18" s="37"/>
      <c r="C18" s="37"/>
      <c r="D18" s="37"/>
      <c r="E18" s="37"/>
      <c r="F18" s="37"/>
      <c r="G18" s="37"/>
    </row>
    <row r="19" spans="1:78" x14ac:dyDescent="0.2">
      <c r="A19" s="37"/>
      <c r="B19" s="37"/>
      <c r="C19" s="37"/>
      <c r="D19" s="37"/>
      <c r="E19" s="37"/>
      <c r="F19" s="37"/>
      <c r="G19" s="37"/>
    </row>
    <row r="21" spans="1:78" s="51" customFormat="1" ht="48" x14ac:dyDescent="0.2">
      <c r="A21" s="49" t="s">
        <v>57</v>
      </c>
      <c r="B21" s="50">
        <f>Rota!B19</f>
        <v>42324</v>
      </c>
      <c r="C21" s="50">
        <f>Rota!C19</f>
        <v>42325</v>
      </c>
      <c r="D21" s="50">
        <f>Rota!D19</f>
        <v>42326</v>
      </c>
      <c r="E21" s="50">
        <f>Rota!E19</f>
        <v>42327</v>
      </c>
      <c r="F21" s="50">
        <f>Rota!F19</f>
        <v>42328</v>
      </c>
      <c r="G21" s="50">
        <f>Rota!G19</f>
        <v>42329</v>
      </c>
      <c r="H21" s="50">
        <f>Rota!H19</f>
        <v>42330</v>
      </c>
      <c r="I21" s="50">
        <f>Rota!I19</f>
        <v>42331</v>
      </c>
      <c r="J21" s="50">
        <f>Rota!J19</f>
        <v>42332</v>
      </c>
      <c r="K21" s="50">
        <f>Rota!K19</f>
        <v>42333</v>
      </c>
      <c r="L21" s="50">
        <f>Rota!L19</f>
        <v>42334</v>
      </c>
      <c r="M21" s="50">
        <f>Rota!M19</f>
        <v>42335</v>
      </c>
      <c r="N21" s="50">
        <f>Rota!N19</f>
        <v>42336</v>
      </c>
      <c r="O21" s="50">
        <f>Rota!O19</f>
        <v>42337</v>
      </c>
      <c r="P21" s="50">
        <f>Rota!P19</f>
        <v>42338</v>
      </c>
      <c r="Q21" s="50">
        <f>Rota!Q19</f>
        <v>42339</v>
      </c>
      <c r="R21" s="50">
        <f>Rota!R19</f>
        <v>42340</v>
      </c>
      <c r="S21" s="50">
        <f>Rota!S19</f>
        <v>42341</v>
      </c>
      <c r="T21" s="50">
        <f>Rota!T19</f>
        <v>42342</v>
      </c>
      <c r="U21" s="50">
        <f>Rota!U19</f>
        <v>42343</v>
      </c>
      <c r="V21" s="50">
        <f>Rota!V19</f>
        <v>42344</v>
      </c>
      <c r="W21" s="50">
        <f>Rota!W19</f>
        <v>42345</v>
      </c>
      <c r="X21" s="50">
        <f>Rota!X19</f>
        <v>42346</v>
      </c>
      <c r="Y21" s="50">
        <f>Rota!Y19</f>
        <v>42347</v>
      </c>
      <c r="Z21" s="50">
        <f>Rota!Z19</f>
        <v>42348</v>
      </c>
      <c r="AA21" s="50">
        <f>Rota!AA19</f>
        <v>42349</v>
      </c>
      <c r="AB21" s="50">
        <f>Rota!AB19</f>
        <v>42350</v>
      </c>
      <c r="AC21" s="50">
        <f>Rota!AC19</f>
        <v>42351</v>
      </c>
      <c r="AD21" s="50">
        <f>Rota!AD19</f>
        <v>42352</v>
      </c>
      <c r="AE21" s="50">
        <f>Rota!AE19</f>
        <v>42353</v>
      </c>
      <c r="AF21" s="50">
        <f>Rota!AF19</f>
        <v>42354</v>
      </c>
      <c r="AG21" s="50">
        <f>Rota!AG19</f>
        <v>42355</v>
      </c>
      <c r="AH21" s="50">
        <f>Rota!AH19</f>
        <v>42356</v>
      </c>
      <c r="AI21" s="50">
        <f>Rota!AI19</f>
        <v>42357</v>
      </c>
      <c r="AJ21" s="50">
        <f>Rota!AJ19</f>
        <v>42358</v>
      </c>
      <c r="AK21" s="50">
        <f>Rota!AK19</f>
        <v>42359</v>
      </c>
      <c r="AL21" s="50">
        <f>Rota!AL19</f>
        <v>42360</v>
      </c>
      <c r="AM21" s="50">
        <f>Rota!AM19</f>
        <v>42361</v>
      </c>
      <c r="AN21" s="50">
        <f>Rota!AN19</f>
        <v>42362</v>
      </c>
      <c r="AO21" s="50">
        <f>Rota!AO19</f>
        <v>42363</v>
      </c>
      <c r="AP21" s="50">
        <f>Rota!AP19</f>
        <v>42364</v>
      </c>
      <c r="AQ21" s="50">
        <f>Rota!AQ19</f>
        <v>42365</v>
      </c>
      <c r="AR21" s="50">
        <f>Rota!AR19</f>
        <v>42366</v>
      </c>
      <c r="AS21" s="50">
        <f>Rota!AS19</f>
        <v>42367</v>
      </c>
      <c r="AT21" s="50">
        <f>Rota!AT19</f>
        <v>42368</v>
      </c>
      <c r="AU21" s="50">
        <f>Rota!AU19</f>
        <v>42369</v>
      </c>
      <c r="AV21" s="50">
        <f>Rota!AV19</f>
        <v>42370</v>
      </c>
      <c r="AW21" s="50">
        <f>Rota!AW19</f>
        <v>42371</v>
      </c>
      <c r="AX21" s="50">
        <f>Rota!AX19</f>
        <v>42372</v>
      </c>
      <c r="AY21" s="50">
        <f>Rota!AY19</f>
        <v>42373</v>
      </c>
      <c r="AZ21" s="50">
        <f>Rota!AZ19</f>
        <v>42374</v>
      </c>
      <c r="BA21" s="50">
        <f>Rota!BA19</f>
        <v>42375</v>
      </c>
      <c r="BB21" s="50">
        <f>Rota!BB19</f>
        <v>42376</v>
      </c>
      <c r="BC21" s="50">
        <f>Rota!BC19</f>
        <v>42377</v>
      </c>
      <c r="BD21" s="50">
        <f>Rota!BD19</f>
        <v>42378</v>
      </c>
      <c r="BE21" s="50">
        <f>Rota!BE19</f>
        <v>42379</v>
      </c>
      <c r="BF21" s="50">
        <f>Rota!BF19</f>
        <v>42380</v>
      </c>
      <c r="BG21" s="50">
        <f>Rota!BG19</f>
        <v>42381</v>
      </c>
      <c r="BH21" s="50">
        <f>Rota!BH19</f>
        <v>42382</v>
      </c>
      <c r="BI21" s="50">
        <f>Rota!BI19</f>
        <v>42383</v>
      </c>
      <c r="BJ21" s="50">
        <f>Rota!BJ19</f>
        <v>42384</v>
      </c>
      <c r="BK21" s="50">
        <f>Rota!BK19</f>
        <v>42385</v>
      </c>
      <c r="BL21" s="50">
        <f>Rota!BL19</f>
        <v>42386</v>
      </c>
      <c r="BM21" s="50">
        <f>Rota!BM19</f>
        <v>42387</v>
      </c>
      <c r="BN21" s="50">
        <f>Rota!BN19</f>
        <v>42388</v>
      </c>
      <c r="BO21" s="50">
        <f>Rota!BO19</f>
        <v>42389</v>
      </c>
      <c r="BP21" s="50">
        <f>Rota!BP19</f>
        <v>42390</v>
      </c>
      <c r="BQ21" s="50">
        <f>Rota!BQ19</f>
        <v>42391</v>
      </c>
      <c r="BR21" s="50">
        <f>Rota!BR19</f>
        <v>42392</v>
      </c>
      <c r="BS21" s="50">
        <f>Rota!BS19</f>
        <v>42393</v>
      </c>
      <c r="BT21" s="50">
        <f>Rota!BT19</f>
        <v>42394</v>
      </c>
      <c r="BU21" s="50">
        <f>Rota!BU19</f>
        <v>42395</v>
      </c>
      <c r="BV21" s="50">
        <f>Rota!BV19</f>
        <v>42396</v>
      </c>
      <c r="BW21" s="50">
        <f>Rota!BW19</f>
        <v>42397</v>
      </c>
      <c r="BX21" s="50">
        <f>Rota!BX19</f>
        <v>42398</v>
      </c>
      <c r="BY21" s="50">
        <f>Rota!BY19</f>
        <v>42399</v>
      </c>
      <c r="BZ21" s="50">
        <f>Rota!BZ19</f>
        <v>42400</v>
      </c>
    </row>
    <row r="22" spans="1:78" x14ac:dyDescent="0.2">
      <c r="A22" s="42" t="s">
        <v>74</v>
      </c>
      <c r="B22" s="12" t="str">
        <f ca="1">OFFSET(Rota!$A$21, MATCH("s", Rota!B22:B25, 0), 0)</f>
        <v>Dave</v>
      </c>
      <c r="C22" s="12" t="str">
        <f ca="1">OFFSET(Rota!$A$21, MATCH("s", Rota!C22:C25, 0), 0)</f>
        <v>Artur</v>
      </c>
      <c r="D22" s="12" t="str">
        <f ca="1">OFFSET(Rota!$A$21, MATCH("s", Rota!D22:D25, 0), 0)</f>
        <v>Dariusz</v>
      </c>
      <c r="E22" s="12" t="str">
        <f ca="1">OFFSET(Rota!$A$21, MATCH("s", Rota!E22:E25, 0), 0)</f>
        <v>Artur</v>
      </c>
      <c r="F22" s="12" t="str">
        <f ca="1">OFFSET(Rota!$A$21, MATCH("s", Rota!F22:F25, 0), 0)</f>
        <v>Dariusz</v>
      </c>
      <c r="G22" s="12" t="e">
        <f ca="1">OFFSET(Rota!$A$21, MATCH("s", Rota!G22:G25, 0), 0)</f>
        <v>#N/A</v>
      </c>
      <c r="H22" s="12" t="e">
        <f ca="1">OFFSET(Rota!$A$21, MATCH("s", Rota!H22:H25, 0), 0)</f>
        <v>#N/A</v>
      </c>
      <c r="I22" s="12" t="str">
        <f ca="1">OFFSET(Rota!$A$21, MATCH("s", Rota!I22:I25, 0), 0)</f>
        <v>Dave</v>
      </c>
      <c r="J22" s="12" t="str">
        <f ca="1">OFFSET(Rota!$A$21, MATCH("s", Rota!J22:J25, 0), 0)</f>
        <v>Dariusz</v>
      </c>
      <c r="K22" s="12" t="str">
        <f ca="1">OFFSET(Rota!$A$21, MATCH("s", Rota!K22:K25, 0), 0)</f>
        <v>Dave</v>
      </c>
      <c r="L22" s="12" t="str">
        <f ca="1">OFFSET(Rota!$A$21, MATCH("s", Rota!L22:L25, 0), 0)</f>
        <v>Artur</v>
      </c>
      <c r="M22" s="12" t="str">
        <f ca="1">OFFSET(Rota!$A$21, MATCH("s", Rota!M22:M25, 0), 0)</f>
        <v>Shane</v>
      </c>
      <c r="N22" s="12" t="e">
        <f ca="1">OFFSET(Rota!$A$21, MATCH("s", Rota!N22:N25, 0), 0)</f>
        <v>#N/A</v>
      </c>
      <c r="O22" s="12" t="e">
        <f ca="1">OFFSET(Rota!$A$21, MATCH("s", Rota!O22:O25, 0), 0)</f>
        <v>#N/A</v>
      </c>
      <c r="P22" s="12" t="str">
        <f ca="1">OFFSET(Rota!$A$21, MATCH("s", Rota!P22:P25, 0), 0)</f>
        <v>Shane</v>
      </c>
      <c r="Q22" s="12" t="str">
        <f ca="1">OFFSET(Rota!$A$21, MATCH("s", Rota!Q22:Q25, 0), 0)</f>
        <v>Dave</v>
      </c>
      <c r="R22" s="12" t="str">
        <f ca="1">OFFSET(Rota!$A$21, MATCH("s", Rota!R22:R25, 0), 0)</f>
        <v>Artur</v>
      </c>
      <c r="S22" s="12" t="str">
        <f ca="1">OFFSET(Rota!$A$21, MATCH("s", Rota!S22:S25, 0), 0)</f>
        <v>Dariusz</v>
      </c>
      <c r="T22" s="12" t="str">
        <f ca="1">OFFSET(Rota!$A$21, MATCH("s", Rota!T22:T25, 0), 0)</f>
        <v>Shane</v>
      </c>
      <c r="U22" s="12" t="e">
        <f ca="1">OFFSET(Rota!$A$21, MATCH("s", Rota!U22:U25, 0), 0)</f>
        <v>#N/A</v>
      </c>
      <c r="V22" s="12" t="e">
        <f ca="1">OFFSET(Rota!$A$21, MATCH("s", Rota!V22:V25, 0), 0)</f>
        <v>#N/A</v>
      </c>
      <c r="W22" s="12" t="str">
        <f ca="1">OFFSET(Rota!$A$21, MATCH("s", Rota!W22:W25, 0), 0)</f>
        <v>Shane</v>
      </c>
      <c r="X22" s="12" t="str">
        <f ca="1">OFFSET(Rota!$A$21, MATCH("s", Rota!X22:X25, 0), 0)</f>
        <v>Artur</v>
      </c>
      <c r="Y22" s="12" t="str">
        <f ca="1">OFFSET(Rota!$A$21, MATCH("s", Rota!Y22:Y25, 0), 0)</f>
        <v>Dariusz</v>
      </c>
      <c r="Z22" s="12" t="str">
        <f ca="1">OFFSET(Rota!$A$21, MATCH("s", Rota!Z22:Z25, 0), 0)</f>
        <v>Dave</v>
      </c>
      <c r="AA22" s="12" t="str">
        <f ca="1">OFFSET(Rota!$A$21, MATCH("s", Rota!AA22:AA25, 0), 0)</f>
        <v>Artur</v>
      </c>
      <c r="AB22" s="12" t="e">
        <f ca="1">OFFSET(Rota!$A$21, MATCH("s", Rota!AB22:AB25, 0), 0)</f>
        <v>#N/A</v>
      </c>
      <c r="AC22" s="12" t="e">
        <f ca="1">OFFSET(Rota!$A$21, MATCH("s", Rota!AC22:AC25, 0), 0)</f>
        <v>#N/A</v>
      </c>
      <c r="AD22" s="12" t="str">
        <f ca="1">OFFSET(Rota!$A$21, MATCH("s", Rota!AD22:AD25, 0), 0)</f>
        <v>Dave</v>
      </c>
      <c r="AE22" s="12" t="str">
        <f ca="1">OFFSET(Rota!$A$21, MATCH("s", Rota!AE22:AE25, 0), 0)</f>
        <v>Shane</v>
      </c>
      <c r="AF22" s="12" t="str">
        <f ca="1">OFFSET(Rota!$A$21, MATCH("s", Rota!AF22:AF25, 0), 0)</f>
        <v>Dariusz</v>
      </c>
      <c r="AG22" s="12" t="str">
        <f ca="1">OFFSET(Rota!$A$21, MATCH("s", Rota!AG22:AG25, 0), 0)</f>
        <v>Artur</v>
      </c>
      <c r="AH22" s="12" t="str">
        <f ca="1">OFFSET(Rota!$A$21, MATCH("s", Rota!AH22:AH25, 0), 0)</f>
        <v>Dariusz</v>
      </c>
      <c r="AI22" s="12" t="e">
        <f ca="1">OFFSET(Rota!$A$21, MATCH("s", Rota!AI22:AI25, 0), 0)</f>
        <v>#N/A</v>
      </c>
      <c r="AJ22" s="12" t="e">
        <f ca="1">OFFSET(Rota!$A$21, MATCH("s", Rota!AJ22:AJ25, 0), 0)</f>
        <v>#N/A</v>
      </c>
      <c r="AK22" s="12" t="str">
        <f ca="1">OFFSET(Rota!$A$21, MATCH("s", Rota!AK22:AK25, 0), 0)</f>
        <v>Dave</v>
      </c>
      <c r="AL22" s="12" t="str">
        <f ca="1">OFFSET(Rota!$A$21, MATCH("s", Rota!AL22:AL25, 0), 0)</f>
        <v>Shane</v>
      </c>
      <c r="AM22" s="12" t="str">
        <f ca="1">OFFSET(Rota!$A$21, MATCH("s", Rota!AM22:AM25, 0), 0)</f>
        <v>Shane</v>
      </c>
      <c r="AN22" s="12" t="str">
        <f ca="1">OFFSET(Rota!$A$21, MATCH("s", Rota!AN22:AN25, 0), 0)</f>
        <v>Dave</v>
      </c>
      <c r="AO22" s="12" t="e">
        <f ca="1">OFFSET(Rota!$A$21, MATCH("s", Rota!AO22:AO25, 0), 0)</f>
        <v>#N/A</v>
      </c>
      <c r="AP22" s="12" t="e">
        <f ca="1">OFFSET(Rota!$A$21, MATCH("s", Rota!AP22:AP25, 0), 0)</f>
        <v>#N/A</v>
      </c>
      <c r="AQ22" s="12" t="e">
        <f ca="1">OFFSET(Rota!$A$21, MATCH("s", Rota!AQ22:AQ25, 0), 0)</f>
        <v>#N/A</v>
      </c>
      <c r="AR22" s="12" t="e">
        <f ca="1">OFFSET(Rota!$A$21, MATCH("s", Rota!AR22:AR25, 0), 0)</f>
        <v>#N/A</v>
      </c>
      <c r="AS22" s="12" t="str">
        <f ca="1">OFFSET(Rota!$A$21, MATCH("s", Rota!AS22:AS25, 0), 0)</f>
        <v>Shane</v>
      </c>
      <c r="AT22" s="12" t="str">
        <f ca="1">OFFSET(Rota!$A$21, MATCH("s", Rota!AT22:AT25, 0), 0)</f>
        <v>Dave</v>
      </c>
      <c r="AU22" s="12" t="str">
        <f ca="1">OFFSET(Rota!$A$21, MATCH("s", Rota!AU22:AU25, 0), 0)</f>
        <v>Dave</v>
      </c>
      <c r="AV22" s="12" t="e">
        <f ca="1">OFFSET(Rota!$A$21, MATCH("s", Rota!AV22:AV25, 0), 0)</f>
        <v>#N/A</v>
      </c>
      <c r="AW22" s="12" t="e">
        <f ca="1">OFFSET(Rota!$A$21, MATCH("s", Rota!AW22:AW25, 0), 0)</f>
        <v>#N/A</v>
      </c>
      <c r="AX22" s="12" t="e">
        <f ca="1">OFFSET(Rota!$A$21, MATCH("s", Rota!AX22:AX25, 0), 0)</f>
        <v>#N/A</v>
      </c>
      <c r="AY22" s="12" t="str">
        <f ca="1">OFFSET(Rota!$A$21, MATCH("s", Rota!AY22:AY25, 0), 0)</f>
        <v>Shane</v>
      </c>
      <c r="AZ22" s="12" t="str">
        <f ca="1">OFFSET(Rota!$A$21, MATCH("s", Rota!AZ22:AZ25, 0), 0)</f>
        <v>Dariusz</v>
      </c>
      <c r="BA22" s="12" t="str">
        <f ca="1">OFFSET(Rota!$A$21, MATCH("s", Rota!BA22:BA25, 0), 0)</f>
        <v>Artur</v>
      </c>
      <c r="BB22" s="12" t="str">
        <f ca="1">OFFSET(Rota!$A$21, MATCH("s", Rota!BB22:BB25, 0), 0)</f>
        <v>Dave</v>
      </c>
      <c r="BC22" s="12" t="str">
        <f ca="1">OFFSET(Rota!$A$21, MATCH("s", Rota!BC22:BC25, 0), 0)</f>
        <v>Shane</v>
      </c>
      <c r="BD22" s="12" t="e">
        <f ca="1">OFFSET(Rota!$A$21, MATCH("s", Rota!BD22:BD25, 0), 0)</f>
        <v>#N/A</v>
      </c>
      <c r="BE22" s="12" t="e">
        <f ca="1">OFFSET(Rota!$A$21, MATCH("s", Rota!BE22:BE25, 0), 0)</f>
        <v>#N/A</v>
      </c>
      <c r="BF22" s="12" t="str">
        <f ca="1">OFFSET(Rota!$A$21, MATCH("s", Rota!BF22:BF25, 0), 0)</f>
        <v>Dariusz</v>
      </c>
      <c r="BG22" s="12" t="str">
        <f ca="1">OFFSET(Rota!$A$21, MATCH("s", Rota!BG22:BG25, 0), 0)</f>
        <v>Artur</v>
      </c>
      <c r="BH22" s="12" t="str">
        <f ca="1">OFFSET(Rota!$A$21, MATCH("s", Rota!BH22:BH25, 0), 0)</f>
        <v>Dave</v>
      </c>
      <c r="BI22" s="12" t="str">
        <f ca="1">OFFSET(Rota!$A$21, MATCH("s", Rota!BI22:BI25, 0), 0)</f>
        <v>Shane</v>
      </c>
      <c r="BJ22" s="12" t="str">
        <f ca="1">OFFSET(Rota!$A$21, MATCH("s", Rota!BJ22:BJ25, 0), 0)</f>
        <v>Dariusz</v>
      </c>
      <c r="BK22" s="12" t="e">
        <f ca="1">OFFSET(Rota!$A$21, MATCH("s", Rota!BK22:BK25, 0), 0)</f>
        <v>#N/A</v>
      </c>
      <c r="BL22" s="12" t="e">
        <f ca="1">OFFSET(Rota!$A$21, MATCH("s", Rota!BL22:BL25, 0), 0)</f>
        <v>#N/A</v>
      </c>
      <c r="BM22" s="12" t="str">
        <f ca="1">OFFSET(Rota!$A$21, MATCH("s", Rota!BM22:BM25, 0), 0)</f>
        <v>Artur</v>
      </c>
      <c r="BN22" s="12" t="str">
        <f ca="1">OFFSET(Rota!$A$21, MATCH("s", Rota!BN22:BN25, 0), 0)</f>
        <v>Dave</v>
      </c>
      <c r="BO22" s="12" t="str">
        <f ca="1">OFFSET(Rota!$A$21, MATCH("s", Rota!BO22:BO25, 0), 0)</f>
        <v>Shane</v>
      </c>
      <c r="BP22" s="12" t="str">
        <f ca="1">OFFSET(Rota!$A$21, MATCH("s", Rota!BP22:BP25, 0), 0)</f>
        <v>Dariusz</v>
      </c>
      <c r="BQ22" s="12" t="str">
        <f ca="1">OFFSET(Rota!$A$21, MATCH("s", Rota!BQ22:BQ25, 0), 0)</f>
        <v>Artur</v>
      </c>
      <c r="BR22" s="12" t="e">
        <f ca="1">OFFSET(Rota!$A$21, MATCH("s", Rota!BR22:BR25, 0), 0)</f>
        <v>#N/A</v>
      </c>
      <c r="BS22" s="12" t="e">
        <f ca="1">OFFSET(Rota!$A$21, MATCH("s", Rota!BS22:BS25, 0), 0)</f>
        <v>#N/A</v>
      </c>
      <c r="BT22" s="12" t="str">
        <f ca="1">OFFSET(Rota!$A$21, MATCH("s", Rota!BT22:BT25, 0), 0)</f>
        <v>Dave</v>
      </c>
      <c r="BU22" s="12" t="str">
        <f ca="1">OFFSET(Rota!$A$21, MATCH("s", Rota!BU22:BU25, 0), 0)</f>
        <v>Shane</v>
      </c>
      <c r="BV22" s="12" t="str">
        <f ca="1">OFFSET(Rota!$A$21, MATCH("s", Rota!BV22:BV25, 0), 0)</f>
        <v>Dariusz</v>
      </c>
      <c r="BW22" s="12" t="str">
        <f ca="1">OFFSET(Rota!$A$21, MATCH("s", Rota!BW22:BW25, 0), 0)</f>
        <v>Artur</v>
      </c>
      <c r="BX22" s="12" t="str">
        <f ca="1">OFFSET(Rota!$A$21, MATCH("s", Rota!BX22:BX25, 0), 0)</f>
        <v>Dariusz</v>
      </c>
      <c r="BY22" s="12" t="e">
        <f ca="1">OFFSET(Rota!$A$21, MATCH("s", Rota!BY22:BY25, 0), 0)</f>
        <v>#N/A</v>
      </c>
      <c r="BZ22" s="12" t="e">
        <f ca="1">OFFSET(Rota!$A$21, MATCH("s", Rota!BZ22:BZ25, 0), 0)</f>
        <v>#N/A</v>
      </c>
    </row>
    <row r="23" spans="1:78" x14ac:dyDescent="0.2">
      <c r="A23" s="42" t="s">
        <v>75</v>
      </c>
      <c r="B23" s="12" t="str">
        <f ca="1">OFFSET(Rota!$A$26, MATCH("s", Rota!B27:B31, 0), 0)</f>
        <v>Alex</v>
      </c>
      <c r="C23" s="12" t="str">
        <f ca="1">OFFSET(Rota!$A$26, MATCH("s", Rota!C27:C31, 0), 0)</f>
        <v>Nitin</v>
      </c>
      <c r="D23" s="12" t="str">
        <f ca="1">OFFSET(Rota!$A$26, MATCH("s", Rota!D27:D31, 0), 0)</f>
        <v>Stefanos</v>
      </c>
      <c r="E23" s="12" t="str">
        <f ca="1">OFFSET(Rota!$A$26, MATCH("s", Rota!E27:E31, 0), 0)</f>
        <v>Piotr</v>
      </c>
      <c r="F23" s="12" t="str">
        <f ca="1">OFFSET(Rota!$A$26, MATCH("s", Rota!F27:F31, 0), 0)</f>
        <v>Nitin</v>
      </c>
      <c r="G23" s="12" t="e">
        <f ca="1">OFFSET(Rota!$A$26, MATCH("s", Rota!G27:G31, 0), 0)</f>
        <v>#N/A</v>
      </c>
      <c r="H23" s="12" t="str">
        <f ca="1">OFFSET(Rota!$A$26, MATCH("s", Rota!H27:H31, 0), 0)</f>
        <v>Stefanos</v>
      </c>
      <c r="I23" s="12" t="str">
        <f ca="1">OFFSET(Rota!$A$26, MATCH("s", Rota!I27:I31, 0), 0)</f>
        <v>Nitin</v>
      </c>
      <c r="J23" s="12" t="str">
        <f ca="1">OFFSET(Rota!$A$26, MATCH("s", Rota!J27:J31, 0), 0)</f>
        <v>Ali</v>
      </c>
      <c r="K23" s="12" t="str">
        <f ca="1">OFFSET(Rota!$A$26, MATCH("s", Rota!K27:K31, 0), 0)</f>
        <v>Alex</v>
      </c>
      <c r="L23" s="12" t="str">
        <f ca="1">OFFSET(Rota!$A$26, MATCH("s", Rota!L27:L31, 0), 0)</f>
        <v>Piotr</v>
      </c>
      <c r="M23" s="12" t="str">
        <f ca="1">OFFSET(Rota!$A$26, MATCH("s", Rota!M27:M31, 0), 0)</f>
        <v>Nitin</v>
      </c>
      <c r="N23" s="12" t="e">
        <f ca="1">OFFSET(Rota!$A$26, MATCH("s", Rota!N27:N31, 0), 0)</f>
        <v>#N/A</v>
      </c>
      <c r="O23" s="12" t="str">
        <f ca="1">OFFSET(Rota!$A$26, MATCH("s", Rota!O27:O31, 0), 0)</f>
        <v>Alex</v>
      </c>
      <c r="P23" s="12" t="str">
        <f ca="1">OFFSET(Rota!$A$26, MATCH("s", Rota!P27:P31, 0), 0)</f>
        <v>Nitin</v>
      </c>
      <c r="Q23" s="12" t="str">
        <f ca="1">OFFSET(Rota!$A$26, MATCH("s", Rota!Q27:Q31, 0), 0)</f>
        <v>Stefanos</v>
      </c>
      <c r="R23" s="12" t="str">
        <f ca="1">OFFSET(Rota!$A$26, MATCH("s", Rota!R27:R31, 0), 0)</f>
        <v>Nitin</v>
      </c>
      <c r="S23" s="12" t="str">
        <f ca="1">OFFSET(Rota!$A$26, MATCH("s", Rota!S27:S31, 0), 0)</f>
        <v>Ali</v>
      </c>
      <c r="T23" s="12" t="str">
        <f ca="1">OFFSET(Rota!$A$26, MATCH("s", Rota!T27:T31, 0), 0)</f>
        <v>Piotr</v>
      </c>
      <c r="U23" s="12" t="e">
        <f ca="1">OFFSET(Rota!$A$26, MATCH("s", Rota!U27:U31, 0), 0)</f>
        <v>#N/A</v>
      </c>
      <c r="V23" s="12" t="str">
        <f ca="1">OFFSET(Rota!$A$26, MATCH("s", Rota!V27:V31, 0), 0)</f>
        <v>Nitin</v>
      </c>
      <c r="W23" s="12" t="str">
        <f ca="1">OFFSET(Rota!$A$26, MATCH("s", Rota!W27:W31, 0), 0)</f>
        <v>Alex</v>
      </c>
      <c r="X23" s="12" t="str">
        <f ca="1">OFFSET(Rota!$A$26, MATCH("s", Rota!X27:X31, 0), 0)</f>
        <v>Stefanos</v>
      </c>
      <c r="Y23" s="12" t="str">
        <f ca="1">OFFSET(Rota!$A$26, MATCH("s", Rota!Y27:Y31, 0), 0)</f>
        <v>Ali</v>
      </c>
      <c r="Z23" s="12" t="str">
        <f ca="1">OFFSET(Rota!$A$26, MATCH("s", Rota!Z27:Z31, 0), 0)</f>
        <v>Alex</v>
      </c>
      <c r="AA23" s="12" t="str">
        <f ca="1">OFFSET(Rota!$A$26, MATCH("s", Rota!AA27:AA31, 0), 0)</f>
        <v>Piotr</v>
      </c>
      <c r="AB23" s="12" t="e">
        <f ca="1">OFFSET(Rota!$A$26, MATCH("s", Rota!AB27:AB31, 0), 0)</f>
        <v>#N/A</v>
      </c>
      <c r="AC23" s="12" t="str">
        <f ca="1">OFFSET(Rota!$A$26, MATCH("s", Rota!AC27:AC31, 0), 0)</f>
        <v>Ali</v>
      </c>
      <c r="AD23" s="12" t="str">
        <f ca="1">OFFSET(Rota!$A$26, MATCH("s", Rota!AD27:AD31, 0), 0)</f>
        <v>Alex</v>
      </c>
      <c r="AE23" s="12" t="str">
        <f ca="1">OFFSET(Rota!$A$26, MATCH("s", Rota!AE27:AE31, 0), 0)</f>
        <v>Stefanos</v>
      </c>
      <c r="AF23" s="12" t="str">
        <f ca="1">OFFSET(Rota!$A$26, MATCH("s", Rota!AF27:AF31, 0), 0)</f>
        <v>Alex</v>
      </c>
      <c r="AG23" s="12" t="str">
        <f ca="1">OFFSET(Rota!$A$26, MATCH("s", Rota!AG27:AG31, 0), 0)</f>
        <v>Piotr</v>
      </c>
      <c r="AH23" s="12" t="str">
        <f ca="1">OFFSET(Rota!$A$26, MATCH("s", Rota!AH27:AH31, 0), 0)</f>
        <v>Ali</v>
      </c>
      <c r="AI23" s="12" t="e">
        <f ca="1">OFFSET(Rota!$A$26, MATCH("s", Rota!AI27:AI31, 0), 0)</f>
        <v>#N/A</v>
      </c>
      <c r="AJ23" s="12" t="str">
        <f ca="1">OFFSET(Rota!$A$26, MATCH("s", Rota!AJ27:AJ31, 0), 0)</f>
        <v>Alex</v>
      </c>
      <c r="AK23" s="12" t="str">
        <f ca="1">OFFSET(Rota!$A$26, MATCH("s", Rota!AK27:AK31, 0), 0)</f>
        <v>Stefanos</v>
      </c>
      <c r="AL23" s="12" t="str">
        <f ca="1">OFFSET(Rota!$A$26, MATCH("s", Rota!AL27:AL31, 0), 0)</f>
        <v>Alex</v>
      </c>
      <c r="AM23" s="12" t="str">
        <f ca="1">OFFSET(Rota!$A$26, MATCH("s", Rota!AM27:AM31, 0), 0)</f>
        <v>Stefanos</v>
      </c>
      <c r="AN23" s="12" t="str">
        <f ca="1">OFFSET(Rota!$A$26, MATCH("s", Rota!AN27:AN31, 0), 0)</f>
        <v>Ali</v>
      </c>
      <c r="AO23" s="12" t="e">
        <f ca="1">OFFSET(Rota!$A$26, MATCH("s", Rota!AO27:AO31, 0), 0)</f>
        <v>#N/A</v>
      </c>
      <c r="AP23" s="12" t="e">
        <f ca="1">OFFSET(Rota!$A$26, MATCH("s", Rota!AP27:AP31, 0), 0)</f>
        <v>#N/A</v>
      </c>
      <c r="AQ23" s="12" t="str">
        <f ca="1">OFFSET(Rota!$A$26, MATCH("s", Rota!AQ27:AQ31, 0), 0)</f>
        <v>Ali</v>
      </c>
      <c r="AR23" s="12" t="e">
        <f ca="1">OFFSET(Rota!$A$26, MATCH("s", Rota!AR27:AR31, 0), 0)</f>
        <v>#N/A</v>
      </c>
      <c r="AS23" s="12" t="str">
        <f ca="1">OFFSET(Rota!$A$26, MATCH("s", Rota!AS27:AS31, 0), 0)</f>
        <v>Alex</v>
      </c>
      <c r="AT23" s="12" t="str">
        <f ca="1">OFFSET(Rota!$A$26, MATCH("s", Rota!AT27:AT31, 0), 0)</f>
        <v>Alex</v>
      </c>
      <c r="AU23" s="12" t="str">
        <f ca="1">OFFSET(Rota!$A$26, MATCH("s", Rota!AU27:AU31, 0), 0)</f>
        <v>Ali</v>
      </c>
      <c r="AV23" s="12" t="e">
        <f ca="1">OFFSET(Rota!$A$26, MATCH("s", Rota!AV27:AV31, 0), 0)</f>
        <v>#N/A</v>
      </c>
      <c r="AW23" s="12" t="e">
        <f ca="1">OFFSET(Rota!$A$26, MATCH("s", Rota!AW27:AW31, 0), 0)</f>
        <v>#N/A</v>
      </c>
      <c r="AX23" s="12" t="str">
        <f ca="1">OFFSET(Rota!$A$26, MATCH("s", Rota!AX27:AX31, 0), 0)</f>
        <v>Stefanos</v>
      </c>
      <c r="AY23" s="12" t="str">
        <f ca="1">OFFSET(Rota!$A$26, MATCH("s", Rota!AY27:AY31, 0), 0)</f>
        <v>Nitin</v>
      </c>
      <c r="AZ23" s="12" t="str">
        <f ca="1">OFFSET(Rota!$A$26, MATCH("s", Rota!AZ27:AZ31, 0), 0)</f>
        <v>Ali</v>
      </c>
      <c r="BA23" s="12" t="str">
        <f ca="1">OFFSET(Rota!$A$26, MATCH("s", Rota!BA27:BA31, 0), 0)</f>
        <v>Piotr</v>
      </c>
      <c r="BB23" s="12" t="str">
        <f ca="1">OFFSET(Rota!$A$26, MATCH("s", Rota!BB27:BB31, 0), 0)</f>
        <v>Stefanos</v>
      </c>
      <c r="BC23" s="12" t="str">
        <f ca="1">OFFSET(Rota!$A$26, MATCH("s", Rota!BC27:BC31, 0), 0)</f>
        <v>Nitin</v>
      </c>
      <c r="BD23" s="12" t="e">
        <f ca="1">OFFSET(Rota!$A$26, MATCH("s", Rota!BD27:BD31, 0), 0)</f>
        <v>#N/A</v>
      </c>
      <c r="BE23" s="12" t="str">
        <f ca="1">OFFSET(Rota!$A$26, MATCH("s", Rota!BE27:BE31, 0), 0)</f>
        <v>Ali</v>
      </c>
      <c r="BF23" s="12" t="str">
        <f ca="1">OFFSET(Rota!$A$26, MATCH("s", Rota!BF27:BF31, 0), 0)</f>
        <v>Piotr</v>
      </c>
      <c r="BG23" s="12" t="str">
        <f ca="1">OFFSET(Rota!$A$26, MATCH("s", Rota!BG27:BG31, 0), 0)</f>
        <v>Stefanos</v>
      </c>
      <c r="BH23" s="12" t="str">
        <f ca="1">OFFSET(Rota!$A$26, MATCH("s", Rota!BH27:BH31, 0), 0)</f>
        <v>Nitin</v>
      </c>
      <c r="BI23" s="12" t="str">
        <f ca="1">OFFSET(Rota!$A$26, MATCH("s", Rota!BI27:BI31, 0), 0)</f>
        <v>Alex</v>
      </c>
      <c r="BJ23" s="12" t="str">
        <f ca="1">OFFSET(Rota!$A$26, MATCH("s", Rota!BJ27:BJ31, 0), 0)</f>
        <v>Ali</v>
      </c>
      <c r="BK23" s="12" t="e">
        <f ca="1">OFFSET(Rota!$A$26, MATCH("s", Rota!BK27:BK31, 0), 0)</f>
        <v>#N/A</v>
      </c>
      <c r="BL23" s="12" t="str">
        <f ca="1">OFFSET(Rota!$A$26, MATCH("s", Rota!BL27:BL31, 0), 0)</f>
        <v>Piotr</v>
      </c>
      <c r="BM23" s="12" t="str">
        <f ca="1">OFFSET(Rota!$A$26, MATCH("s", Rota!BM27:BM31, 0), 0)</f>
        <v>Stefanos</v>
      </c>
      <c r="BN23" s="12" t="str">
        <f ca="1">OFFSET(Rota!$A$26, MATCH("s", Rota!BN27:BN31, 0), 0)</f>
        <v>Nitin</v>
      </c>
      <c r="BO23" s="12" t="str">
        <f ca="1">OFFSET(Rota!$A$26, MATCH("s", Rota!BO27:BO31, 0), 0)</f>
        <v>Alex</v>
      </c>
      <c r="BP23" s="12" t="str">
        <f ca="1">OFFSET(Rota!$A$26, MATCH("s", Rota!BP27:BP31, 0), 0)</f>
        <v>Ali</v>
      </c>
      <c r="BQ23" s="12" t="str">
        <f ca="1">OFFSET(Rota!$A$26, MATCH("s", Rota!BQ27:BQ31, 0), 0)</f>
        <v>Piotr</v>
      </c>
      <c r="BR23" s="12" t="e">
        <f ca="1">OFFSET(Rota!$A$26, MATCH("s", Rota!BR27:BR31, 0), 0)</f>
        <v>#N/A</v>
      </c>
      <c r="BS23" s="12" t="str">
        <f ca="1">OFFSET(Rota!$A$26, MATCH("s", Rota!BS27:BS31, 0), 0)</f>
        <v>Stefanos</v>
      </c>
      <c r="BT23" s="12" t="str">
        <f ca="1">OFFSET(Rota!$A$26, MATCH("s", Rota!BT27:BT31, 0), 0)</f>
        <v>Nitin</v>
      </c>
      <c r="BU23" s="12" t="str">
        <f ca="1">OFFSET(Rota!$A$26, MATCH("s", Rota!BU27:BU31, 0), 0)</f>
        <v>Alex</v>
      </c>
      <c r="BV23" s="12" t="str">
        <f ca="1">OFFSET(Rota!$A$26, MATCH("s", Rota!BV27:BV31, 0), 0)</f>
        <v>Ali</v>
      </c>
      <c r="BW23" s="12" t="str">
        <f ca="1">OFFSET(Rota!$A$26, MATCH("s", Rota!BW27:BW31, 0), 0)</f>
        <v>Piotr</v>
      </c>
      <c r="BX23" s="12" t="str">
        <f ca="1">OFFSET(Rota!$A$26, MATCH("s", Rota!BX27:BX31, 0), 0)</f>
        <v>Stefanos</v>
      </c>
      <c r="BY23" s="12" t="e">
        <f ca="1">OFFSET(Rota!$A$26, MATCH("s", Rota!BY27:BY31, 0), 0)</f>
        <v>#N/A</v>
      </c>
      <c r="BZ23" s="12" t="str">
        <f ca="1">OFFSET(Rota!$A$26, MATCH("s", Rota!BZ27:BZ31, 0), 0)</f>
        <v>Nitin</v>
      </c>
    </row>
    <row r="24" spans="1:78"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row>
    <row r="27" spans="1:78" x14ac:dyDescent="0.2">
      <c r="A27" s="8" t="s">
        <v>76</v>
      </c>
    </row>
    <row r="28" spans="1:78" x14ac:dyDescent="0.2">
      <c r="A28" s="8" t="s">
        <v>74</v>
      </c>
      <c r="B28" s="1" t="str">
        <f ca="1">"UPDATE " &amp; $A$4 &amp; " SET " &amp; $A$8 &amp; " = '" &amp; VLOOKUP(B22,People!$A$2:$G$10, 2, FALSE) &amp; "', " &amp; $A$9 &amp; " = '" &amp; VLOOKUP(B22,People!$A$2:$G$10, 4, FALSE) &amp; "', " &amp; $A$11 &amp; " = '" &amp; VLOOKUP(B22,People!$A$2:$G$10, 6, FALSE) &amp; "', " &amp; $A$12 &amp; " = '" &amp; VLOOKUP(B22,People!$A$2:$G$10, 7, FALSE) &amp; "' WHERE " &amp; $A$7 &amp; " = '" &amp; YEAR(B21) &amp; "-" &amp; MONTH(B21) &amp; "-" &amp; DAY(B21) &amp; "' AND " &amp; $A$10 &amp; " = '" &amp; VLOOKUP(B22,People!$A$2:$G$10, 5, FALSE) &amp; "' AND " &amp; $A$13 &amp; " = '" &amp; VLOOKUP(B22,People!$A$2:$G$10, 3, FALSE) &amp; "'"</f>
        <v>UPDATE dbo.SupportSchedule SET Name  = 'Dave Fielding', Email  = 'dave.fielding@citi.com', HomePhone  = '+44 (20) 7508-3601', CellPhone  = '' WHERE SupportDate  = '2015-11-16' AND Location = 'LDN' AND Team  = 'GUI'</v>
      </c>
      <c r="C28" s="1" t="str">
        <f ca="1">"UPDATE " &amp; $A$4 &amp; " SET " &amp; $A$8 &amp; " = '" &amp; VLOOKUP(C22,People!$A$2:$G$10, 2, FALSE) &amp; "', " &amp; $A$9 &amp; " = '" &amp; VLOOKUP(C22,People!$A$2:$G$10, 4, FALSE) &amp; "', " &amp; $A$11 &amp; " = '" &amp; VLOOKUP(C22,People!$A$2:$G$10, 6, FALSE) &amp; "', " &amp; $A$12 &amp; " = '" &amp; VLOOKUP(C22,People!$A$2:$G$10, 7, FALSE) &amp; "' WHERE " &amp; $A$7 &amp; " = '" &amp; YEAR(C21) &amp; "-" &amp; MONTH(C21) &amp; "-" &amp; DAY(C21) &amp; "' AND " &amp; $A$10 &amp; " = '" &amp; VLOOKUP(C22,People!$A$2:$G$10, 5, FALSE) &amp; "' AND " &amp; $A$13 &amp; " = '" &amp; VLOOKUP(C22,People!$A$2:$G$10, 3, FALSE) &amp; "'"</f>
        <v>UPDATE dbo.SupportSchedule SET Name  = 'Artur Biniek', Email  = 'artur.biniek@citi.com', HomePhone  = '+44 207508-6310', CellPhone  = '' WHERE SupportDate  = '2015-11-17' AND Location = 'LDN' AND Team  = 'GUI'</v>
      </c>
      <c r="D28" s="1" t="str">
        <f ca="1">"UPDATE " &amp; $A$4 &amp; " SET " &amp; $A$8 &amp; " = '" &amp; VLOOKUP(D22,People!$A$2:$G$10, 2, FALSE) &amp; "', " &amp; $A$9 &amp; " = '" &amp; VLOOKUP(D22,People!$A$2:$G$10, 4, FALSE) &amp; "', " &amp; $A$11 &amp; " = '" &amp; VLOOKUP(D22,People!$A$2:$G$10, 6, FALSE) &amp; "', " &amp; $A$12 &amp; " = '" &amp; VLOOKUP(D22,People!$A$2:$G$10, 7, FALSE) &amp; "' WHERE " &amp; $A$7 &amp; " = '" &amp; YEAR(D21) &amp; "-" &amp; MONTH(D21) &amp; "-" &amp; DAY(D21) &amp; "' AND " &amp; $A$10 &amp; " = '" &amp; VLOOKUP(D22,People!$A$2:$G$10, 5, FALSE) &amp; "' AND " &amp; $A$13 &amp; " = '" &amp; VLOOKUP(D22,People!$A$2:$G$10, 3, FALSE) &amp; "'"</f>
        <v>UPDATE dbo.SupportSchedule SET Name  = 'Dariusz Soyta', Email  = 'dariusz.soyta@citi.com', HomePhone  = '+44 (20) 7986 3364', CellPhone  = '' WHERE SupportDate  = '2015-11-18' AND Location = 'LDN' AND Team  = 'GUI'</v>
      </c>
      <c r="E28" s="1" t="str">
        <f ca="1">"UPDATE " &amp; $A$4 &amp; " SET " &amp; $A$8 &amp; " = '" &amp; VLOOKUP(E22,People!$A$2:$G$10, 2, FALSE) &amp; "', " &amp; $A$9 &amp; " = '" &amp; VLOOKUP(E22,People!$A$2:$G$10, 4, FALSE) &amp; "', " &amp; $A$11 &amp; " = '" &amp; VLOOKUP(E22,People!$A$2:$G$10, 6, FALSE) &amp; "', " &amp; $A$12 &amp; " = '" &amp; VLOOKUP(E22,People!$A$2:$G$10, 7, FALSE) &amp; "' WHERE " &amp; $A$7 &amp; " = '" &amp; YEAR(E21) &amp; "-" &amp; MONTH(E21) &amp; "-" &amp; DAY(E21) &amp; "' AND " &amp; $A$10 &amp; " = '" &amp; VLOOKUP(E22,People!$A$2:$G$10, 5, FALSE) &amp; "' AND " &amp; $A$13 &amp; " = '" &amp; VLOOKUP(E22,People!$A$2:$G$10, 3, FALSE) &amp; "'"</f>
        <v>UPDATE dbo.SupportSchedule SET Name  = 'Artur Biniek', Email  = 'artur.biniek@citi.com', HomePhone  = '+44 207508-6310', CellPhone  = '' WHERE SupportDate  = '2015-11-19' AND Location = 'LDN' AND Team  = 'GUI'</v>
      </c>
      <c r="F28" s="1" t="str">
        <f ca="1">"UPDATE " &amp; $A$4 &amp; " SET " &amp; $A$8 &amp; " = '" &amp; VLOOKUP(F22,People!$A$2:$G$10, 2, FALSE) &amp; "', " &amp; $A$9 &amp; " = '" &amp; VLOOKUP(F22,People!$A$2:$G$10, 4, FALSE) &amp; "', " &amp; $A$11 &amp; " = '" &amp; VLOOKUP(F22,People!$A$2:$G$10, 6, FALSE) &amp; "', " &amp; $A$12 &amp; " = '" &amp; VLOOKUP(F22,People!$A$2:$G$10, 7, FALSE) &amp; "' WHERE " &amp; $A$7 &amp; " = '" &amp; YEAR(F21) &amp; "-" &amp; MONTH(F21) &amp; "-" &amp; DAY(F21) &amp; "' AND " &amp; $A$10 &amp; " = '" &amp; VLOOKUP(F22,People!$A$2:$G$10, 5, FALSE) &amp; "' AND " &amp; $A$13 &amp; " = '" &amp; VLOOKUP(F22,People!$A$2:$G$10, 3, FALSE) &amp; "'"</f>
        <v>UPDATE dbo.SupportSchedule SET Name  = 'Dariusz Soyta', Email  = 'dariusz.soyta@citi.com', HomePhone  = '+44 (20) 7986 3364', CellPhone  = '' WHERE SupportDate  = '2015-11-20' AND Location = 'LDN' AND Team  = 'GUI'</v>
      </c>
      <c r="G28" s="1" t="e">
        <f ca="1">"UPDATE " &amp; $A$4 &amp; " SET " &amp; $A$8 &amp; " = '" &amp; VLOOKUP(G22,People!$A$2:$G$10, 2, FALSE) &amp; "', " &amp; $A$9 &amp; " = '" &amp; VLOOKUP(G22,People!$A$2:$G$10, 4, FALSE) &amp; "', " &amp; $A$11 &amp; " = '" &amp; VLOOKUP(G22,People!$A$2:$G$10, 6, FALSE) &amp; "', " &amp; $A$12 &amp; " = '" &amp; VLOOKUP(G22,People!$A$2:$G$10, 7, FALSE) &amp; "' WHERE " &amp; $A$7 &amp; " = '" &amp; YEAR(G21) &amp; "-" &amp; MONTH(G21) &amp; "-" &amp; DAY(G21) &amp; "' AND " &amp; $A$10 &amp; " = '" &amp; VLOOKUP(G22,People!$A$2:$G$10, 5, FALSE) &amp; "' AND " &amp; $A$13 &amp; " = '" &amp; VLOOKUP(G22,People!$A$2:$G$10, 3, FALSE) &amp; "'"</f>
        <v>#N/A</v>
      </c>
      <c r="H28" s="1" t="e">
        <f ca="1">"UPDATE " &amp; $A$4 &amp; " SET " &amp; $A$8 &amp; " = '" &amp; VLOOKUP(H22,People!$A$2:$G$10, 2, FALSE) &amp; "', " &amp; $A$9 &amp; " = '" &amp; VLOOKUP(H22,People!$A$2:$G$10, 4, FALSE) &amp; "', " &amp; $A$11 &amp; " = '" &amp; VLOOKUP(H22,People!$A$2:$G$10, 6, FALSE) &amp; "', " &amp; $A$12 &amp; " = '" &amp; VLOOKUP(H22,People!$A$2:$G$10, 7, FALSE) &amp; "' WHERE " &amp; $A$7 &amp; " = '" &amp; YEAR(H21) &amp; "-" &amp; MONTH(H21) &amp; "-" &amp; DAY(H21) &amp; "' AND " &amp; $A$10 &amp; " = '" &amp; VLOOKUP(H22,People!$A$2:$G$10, 5, FALSE) &amp; "' AND " &amp; $A$13 &amp; " = '" &amp; VLOOKUP(H22,People!$A$2:$G$10, 3, FALSE) &amp; "'"</f>
        <v>#N/A</v>
      </c>
      <c r="I28" s="1" t="str">
        <f ca="1">"UPDATE " &amp; $A$4 &amp; " SET " &amp; $A$8 &amp; " = '" &amp; VLOOKUP(I22,People!$A$2:$G$10, 2, FALSE) &amp; "', " &amp; $A$9 &amp; " = '" &amp; VLOOKUP(I22,People!$A$2:$G$10, 4, FALSE) &amp; "', " &amp; $A$11 &amp; " = '" &amp; VLOOKUP(I22,People!$A$2:$G$10, 6, FALSE) &amp; "', " &amp; $A$12 &amp; " = '" &amp; VLOOKUP(I22,People!$A$2:$G$10, 7, FALSE) &amp; "' WHERE " &amp; $A$7 &amp; " = '" &amp; YEAR(I21) &amp; "-" &amp; MONTH(I21) &amp; "-" &amp; DAY(I21) &amp; "' AND " &amp; $A$10 &amp; " = '" &amp; VLOOKUP(I22,People!$A$2:$G$10, 5, FALSE) &amp; "' AND " &amp; $A$13 &amp; " = '" &amp; VLOOKUP(I22,People!$A$2:$G$10, 3, FALSE) &amp; "'"</f>
        <v>UPDATE dbo.SupportSchedule SET Name  = 'Dave Fielding', Email  = 'dave.fielding@citi.com', HomePhone  = '+44 (20) 7508-3601', CellPhone  = '' WHERE SupportDate  = '2015-11-23' AND Location = 'LDN' AND Team  = 'GUI'</v>
      </c>
      <c r="J28" s="1" t="str">
        <f ca="1">"UPDATE " &amp; $A$4 &amp; " SET " &amp; $A$8 &amp; " = '" &amp; VLOOKUP(J22,People!$A$2:$G$10, 2, FALSE) &amp; "', " &amp; $A$9 &amp; " = '" &amp; VLOOKUP(J22,People!$A$2:$G$10, 4, FALSE) &amp; "', " &amp; $A$11 &amp; " = '" &amp; VLOOKUP(J22,People!$A$2:$G$10, 6, FALSE) &amp; "', " &amp; $A$12 &amp; " = '" &amp; VLOOKUP(J22,People!$A$2:$G$10, 7, FALSE) &amp; "' WHERE " &amp; $A$7 &amp; " = '" &amp; YEAR(J21) &amp; "-" &amp; MONTH(J21) &amp; "-" &amp; DAY(J21) &amp; "' AND " &amp; $A$10 &amp; " = '" &amp; VLOOKUP(J22,People!$A$2:$G$10, 5, FALSE) &amp; "' AND " &amp; $A$13 &amp; " = '" &amp; VLOOKUP(J22,People!$A$2:$G$10, 3, FALSE) &amp; "'"</f>
        <v>UPDATE dbo.SupportSchedule SET Name  = 'Dariusz Soyta', Email  = 'dariusz.soyta@citi.com', HomePhone  = '+44 (20) 7986 3364', CellPhone  = '' WHERE SupportDate  = '2015-11-24' AND Location = 'LDN' AND Team  = 'GUI'</v>
      </c>
      <c r="K28" s="1" t="str">
        <f ca="1">"UPDATE " &amp; $A$4 &amp; " SET " &amp; $A$8 &amp; " = '" &amp; VLOOKUP(K22,People!$A$2:$G$10, 2, FALSE) &amp; "', " &amp; $A$9 &amp; " = '" &amp; VLOOKUP(K22,People!$A$2:$G$10, 4, FALSE) &amp; "', " &amp; $A$11 &amp; " = '" &amp; VLOOKUP(K22,People!$A$2:$G$10, 6, FALSE) &amp; "', " &amp; $A$12 &amp; " = '" &amp; VLOOKUP(K22,People!$A$2:$G$10, 7, FALSE) &amp; "' WHERE " &amp; $A$7 &amp; " = '" &amp; YEAR(K21) &amp; "-" &amp; MONTH(K21) &amp; "-" &amp; DAY(K21) &amp; "' AND " &amp; $A$10 &amp; " = '" &amp; VLOOKUP(K22,People!$A$2:$G$10, 5, FALSE) &amp; "' AND " &amp; $A$13 &amp; " = '" &amp; VLOOKUP(K22,People!$A$2:$G$10, 3, FALSE) &amp; "'"</f>
        <v>UPDATE dbo.SupportSchedule SET Name  = 'Dave Fielding', Email  = 'dave.fielding@citi.com', HomePhone  = '+44 (20) 7508-3601', CellPhone  = '' WHERE SupportDate  = '2015-11-25' AND Location = 'LDN' AND Team  = 'GUI'</v>
      </c>
      <c r="L28" s="1" t="str">
        <f ca="1">"UPDATE " &amp; $A$4 &amp; " SET " &amp; $A$8 &amp; " = '" &amp; VLOOKUP(L22,People!$A$2:$G$10, 2, FALSE) &amp; "', " &amp; $A$9 &amp; " = '" &amp; VLOOKUP(L22,People!$A$2:$G$10, 4, FALSE) &amp; "', " &amp; $A$11 &amp; " = '" &amp; VLOOKUP(L22,People!$A$2:$G$10, 6, FALSE) &amp; "', " &amp; $A$12 &amp; " = '" &amp; VLOOKUP(L22,People!$A$2:$G$10, 7, FALSE) &amp; "' WHERE " &amp; $A$7 &amp; " = '" &amp; YEAR(L21) &amp; "-" &amp; MONTH(L21) &amp; "-" &amp; DAY(L21) &amp; "' AND " &amp; $A$10 &amp; " = '" &amp; VLOOKUP(L22,People!$A$2:$G$10, 5, FALSE) &amp; "' AND " &amp; $A$13 &amp; " = '" &amp; VLOOKUP(L22,People!$A$2:$G$10, 3, FALSE) &amp; "'"</f>
        <v>UPDATE dbo.SupportSchedule SET Name  = 'Artur Biniek', Email  = 'artur.biniek@citi.com', HomePhone  = '+44 207508-6310', CellPhone  = '' WHERE SupportDate  = '2015-11-26' AND Location = 'LDN' AND Team  = 'GUI'</v>
      </c>
      <c r="M28" s="1" t="str">
        <f ca="1">"UPDATE " &amp; $A$4 &amp; " SET " &amp; $A$8 &amp; " = '" &amp; VLOOKUP(M22,People!$A$2:$G$10, 2, FALSE) &amp; "', " &amp; $A$9 &amp; " = '" &amp; VLOOKUP(M22,People!$A$2:$G$10, 4, FALSE) &amp; "', " &amp; $A$11 &amp; " = '" &amp; VLOOKUP(M22,People!$A$2:$G$10, 6, FALSE) &amp; "', " &amp; $A$12 &amp; " = '" &amp; VLOOKUP(M22,People!$A$2:$G$10, 7, FALSE) &amp; "' WHERE " &amp; $A$7 &amp; " = '" &amp; YEAR(M21) &amp; "-" &amp; MONTH(M21) &amp; "-" &amp; DAY(M21) &amp; "' AND " &amp; $A$10 &amp; " = '" &amp; VLOOKUP(M22,People!$A$2:$G$10, 5, FALSE) &amp; "' AND " &amp; $A$13 &amp; " = '" &amp; VLOOKUP(M22,People!$A$2:$G$10, 3, FALSE) &amp; "'"</f>
        <v>UPDATE dbo.SupportSchedule SET Name  = 'Shane O''Callaghan', Email  = 'shane.ocallaghan@citi.com', HomePhone  = '+44 (20) 7986 3957', CellPhone  = '' WHERE SupportDate  = '2015-11-27' AND Location = 'LDN' AND Team  = 'GUI'</v>
      </c>
      <c r="N28" s="1" t="e">
        <f ca="1">"UPDATE " &amp; $A$4 &amp; " SET " &amp; $A$8 &amp; " = '" &amp; VLOOKUP(N22,People!$A$2:$G$10, 2, FALSE) &amp; "', " &amp; $A$9 &amp; " = '" &amp; VLOOKUP(N22,People!$A$2:$G$10, 4, FALSE) &amp; "', " &amp; $A$11 &amp; " = '" &amp; VLOOKUP(N22,People!$A$2:$G$10, 6, FALSE) &amp; "', " &amp; $A$12 &amp; " = '" &amp; VLOOKUP(N22,People!$A$2:$G$10, 7, FALSE) &amp; "' WHERE " &amp; $A$7 &amp; " = '" &amp; YEAR(N21) &amp; "-" &amp; MONTH(N21) &amp; "-" &amp; DAY(N21) &amp; "' AND " &amp; $A$10 &amp; " = '" &amp; VLOOKUP(N22,People!$A$2:$G$10, 5, FALSE) &amp; "' AND " &amp; $A$13 &amp; " = '" &amp; VLOOKUP(N22,People!$A$2:$G$10, 3, FALSE) &amp; "'"</f>
        <v>#N/A</v>
      </c>
      <c r="O28" s="1" t="e">
        <f ca="1">"UPDATE " &amp; $A$4 &amp; " SET " &amp; $A$8 &amp; " = '" &amp; VLOOKUP(O22,People!$A$2:$G$10, 2, FALSE) &amp; "', " &amp; $A$9 &amp; " = '" &amp; VLOOKUP(O22,People!$A$2:$G$10, 4, FALSE) &amp; "', " &amp; $A$11 &amp; " = '" &amp; VLOOKUP(O22,People!$A$2:$G$10, 6, FALSE) &amp; "', " &amp; $A$12 &amp; " = '" &amp; VLOOKUP(O22,People!$A$2:$G$10, 7, FALSE) &amp; "' WHERE " &amp; $A$7 &amp; " = '" &amp; YEAR(O21) &amp; "-" &amp; MONTH(O21) &amp; "-" &amp; DAY(O21) &amp; "' AND " &amp; $A$10 &amp; " = '" &amp; VLOOKUP(O22,People!$A$2:$G$10, 5, FALSE) &amp; "' AND " &amp; $A$13 &amp; " = '" &amp; VLOOKUP(O22,People!$A$2:$G$10, 3, FALSE) &amp; "'"</f>
        <v>#N/A</v>
      </c>
      <c r="P28" s="1" t="str">
        <f ca="1">"UPDATE " &amp; $A$4 &amp; " SET " &amp; $A$8 &amp; " = '" &amp; VLOOKUP(P22,People!$A$2:$G$10, 2, FALSE) &amp; "', " &amp; $A$9 &amp; " = '" &amp; VLOOKUP(P22,People!$A$2:$G$10, 4, FALSE) &amp; "', " &amp; $A$11 &amp; " = '" &amp; VLOOKUP(P22,People!$A$2:$G$10, 6, FALSE) &amp; "', " &amp; $A$12 &amp; " = '" &amp; VLOOKUP(P22,People!$A$2:$G$10, 7, FALSE) &amp; "' WHERE " &amp; $A$7 &amp; " = '" &amp; YEAR(P21) &amp; "-" &amp; MONTH(P21) &amp; "-" &amp; DAY(P21) &amp; "' AND " &amp; $A$10 &amp; " = '" &amp; VLOOKUP(P22,People!$A$2:$G$10, 5, FALSE) &amp; "' AND " &amp; $A$13 &amp; " = '" &amp; VLOOKUP(P22,People!$A$2:$G$10, 3, FALSE) &amp; "'"</f>
        <v>UPDATE dbo.SupportSchedule SET Name  = 'Shane O''Callaghan', Email  = 'shane.ocallaghan@citi.com', HomePhone  = '+44 (20) 7986 3957', CellPhone  = '' WHERE SupportDate  = '2015-11-30' AND Location = 'LDN' AND Team  = 'GUI'</v>
      </c>
      <c r="Q28" s="1" t="str">
        <f ca="1">"UPDATE " &amp; $A$4 &amp; " SET " &amp; $A$8 &amp; " = '" &amp; VLOOKUP(Q22,People!$A$2:$G$10, 2, FALSE) &amp; "', " &amp; $A$9 &amp; " = '" &amp; VLOOKUP(Q22,People!$A$2:$G$10, 4, FALSE) &amp; "', " &amp; $A$11 &amp; " = '" &amp; VLOOKUP(Q22,People!$A$2:$G$10, 6, FALSE) &amp; "', " &amp; $A$12 &amp; " = '" &amp; VLOOKUP(Q22,People!$A$2:$G$10, 7, FALSE) &amp; "' WHERE " &amp; $A$7 &amp; " = '" &amp; YEAR(Q21) &amp; "-" &amp; MONTH(Q21) &amp; "-" &amp; DAY(Q21) &amp; "' AND " &amp; $A$10 &amp; " = '" &amp; VLOOKUP(Q22,People!$A$2:$G$10, 5, FALSE) &amp; "' AND " &amp; $A$13 &amp; " = '" &amp; VLOOKUP(Q22,People!$A$2:$G$10, 3, FALSE) &amp; "'"</f>
        <v>UPDATE dbo.SupportSchedule SET Name  = 'Dave Fielding', Email  = 'dave.fielding@citi.com', HomePhone  = '+44 (20) 7508-3601', CellPhone  = '' WHERE SupportDate  = '2015-12-1' AND Location = 'LDN' AND Team  = 'GUI'</v>
      </c>
      <c r="R28" s="1" t="str">
        <f ca="1">"UPDATE " &amp; $A$4 &amp; " SET " &amp; $A$8 &amp; " = '" &amp; VLOOKUP(R22,People!$A$2:$G$10, 2, FALSE) &amp; "', " &amp; $A$9 &amp; " = '" &amp; VLOOKUP(R22,People!$A$2:$G$10, 4, FALSE) &amp; "', " &amp; $A$11 &amp; " = '" &amp; VLOOKUP(R22,People!$A$2:$G$10, 6, FALSE) &amp; "', " &amp; $A$12 &amp; " = '" &amp; VLOOKUP(R22,People!$A$2:$G$10, 7, FALSE) &amp; "' WHERE " &amp; $A$7 &amp; " = '" &amp; YEAR(R21) &amp; "-" &amp; MONTH(R21) &amp; "-" &amp; DAY(R21) &amp; "' AND " &amp; $A$10 &amp; " = '" &amp; VLOOKUP(R22,People!$A$2:$G$10, 5, FALSE) &amp; "' AND " &amp; $A$13 &amp; " = '" &amp; VLOOKUP(R22,People!$A$2:$G$10, 3, FALSE) &amp; "'"</f>
        <v>UPDATE dbo.SupportSchedule SET Name  = 'Artur Biniek', Email  = 'artur.biniek@citi.com', HomePhone  = '+44 207508-6310', CellPhone  = '' WHERE SupportDate  = '2015-12-2' AND Location = 'LDN' AND Team  = 'GUI'</v>
      </c>
      <c r="S28" s="1" t="str">
        <f ca="1">"UPDATE " &amp; $A$4 &amp; " SET " &amp; $A$8 &amp; " = '" &amp; VLOOKUP(S22,People!$A$2:$G$10, 2, FALSE) &amp; "', " &amp; $A$9 &amp; " = '" &amp; VLOOKUP(S22,People!$A$2:$G$10, 4, FALSE) &amp; "', " &amp; $A$11 &amp; " = '" &amp; VLOOKUP(S22,People!$A$2:$G$10, 6, FALSE) &amp; "', " &amp; $A$12 &amp; " = '" &amp; VLOOKUP(S22,People!$A$2:$G$10, 7, FALSE) &amp; "' WHERE " &amp; $A$7 &amp; " = '" &amp; YEAR(S21) &amp; "-" &amp; MONTH(S21) &amp; "-" &amp; DAY(S21) &amp; "' AND " &amp; $A$10 &amp; " = '" &amp; VLOOKUP(S22,People!$A$2:$G$10, 5, FALSE) &amp; "' AND " &amp; $A$13 &amp; " = '" &amp; VLOOKUP(S22,People!$A$2:$G$10, 3, FALSE) &amp; "'"</f>
        <v>UPDATE dbo.SupportSchedule SET Name  = 'Dariusz Soyta', Email  = 'dariusz.soyta@citi.com', HomePhone  = '+44 (20) 7986 3364', CellPhone  = '' WHERE SupportDate  = '2015-12-3' AND Location = 'LDN' AND Team  = 'GUI'</v>
      </c>
      <c r="T28" s="1" t="str">
        <f ca="1">"UPDATE " &amp; $A$4 &amp; " SET " &amp; $A$8 &amp; " = '" &amp; VLOOKUP(T22,People!$A$2:$G$10, 2, FALSE) &amp; "', " &amp; $A$9 &amp; " = '" &amp; VLOOKUP(T22,People!$A$2:$G$10, 4, FALSE) &amp; "', " &amp; $A$11 &amp; " = '" &amp; VLOOKUP(T22,People!$A$2:$G$10, 6, FALSE) &amp; "', " &amp; $A$12 &amp; " = '" &amp; VLOOKUP(T22,People!$A$2:$G$10, 7, FALSE) &amp; "' WHERE " &amp; $A$7 &amp; " = '" &amp; YEAR(T21) &amp; "-" &amp; MONTH(T21) &amp; "-" &amp; DAY(T21) &amp; "' AND " &amp; $A$10 &amp; " = '" &amp; VLOOKUP(T22,People!$A$2:$G$10, 5, FALSE) &amp; "' AND " &amp; $A$13 &amp; " = '" &amp; VLOOKUP(T22,People!$A$2:$G$10, 3, FALSE) &amp; "'"</f>
        <v>UPDATE dbo.SupportSchedule SET Name  = 'Shane O''Callaghan', Email  = 'shane.ocallaghan@citi.com', HomePhone  = '+44 (20) 7986 3957', CellPhone  = '' WHERE SupportDate  = '2015-12-4' AND Location = 'LDN' AND Team  = 'GUI'</v>
      </c>
      <c r="U28" s="1" t="e">
        <f ca="1">"UPDATE " &amp; $A$4 &amp; " SET " &amp; $A$8 &amp; " = '" &amp; VLOOKUP(U22,People!$A$2:$G$10, 2, FALSE) &amp; "', " &amp; $A$9 &amp; " = '" &amp; VLOOKUP(U22,People!$A$2:$G$10, 4, FALSE) &amp; "', " &amp; $A$11 &amp; " = '" &amp; VLOOKUP(U22,People!$A$2:$G$10, 6, FALSE) &amp; "', " &amp; $A$12 &amp; " = '" &amp; VLOOKUP(U22,People!$A$2:$G$10, 7, FALSE) &amp; "' WHERE " &amp; $A$7 &amp; " = '" &amp; YEAR(U21) &amp; "-" &amp; MONTH(U21) &amp; "-" &amp; DAY(U21) &amp; "' AND " &amp; $A$10 &amp; " = '" &amp; VLOOKUP(U22,People!$A$2:$G$10, 5, FALSE) &amp; "' AND " &amp; $A$13 &amp; " = '" &amp; VLOOKUP(U22,People!$A$2:$G$10, 3, FALSE) &amp; "'"</f>
        <v>#N/A</v>
      </c>
      <c r="V28" s="1" t="e">
        <f ca="1">"UPDATE " &amp; $A$4 &amp; " SET " &amp; $A$8 &amp; " = '" &amp; VLOOKUP(V22,People!$A$2:$G$10, 2, FALSE) &amp; "', " &amp; $A$9 &amp; " = '" &amp; VLOOKUP(V22,People!$A$2:$G$10, 4, FALSE) &amp; "', " &amp; $A$11 &amp; " = '" &amp; VLOOKUP(V22,People!$A$2:$G$10, 6, FALSE) &amp; "', " &amp; $A$12 &amp; " = '" &amp; VLOOKUP(V22,People!$A$2:$G$10, 7, FALSE) &amp; "' WHERE " &amp; $A$7 &amp; " = '" &amp; YEAR(V21) &amp; "-" &amp; MONTH(V21) &amp; "-" &amp; DAY(V21) &amp; "' AND " &amp; $A$10 &amp; " = '" &amp; VLOOKUP(V22,People!$A$2:$G$10, 5, FALSE) &amp; "' AND " &amp; $A$13 &amp; " = '" &amp; VLOOKUP(V22,People!$A$2:$G$10, 3, FALSE) &amp; "'"</f>
        <v>#N/A</v>
      </c>
      <c r="W28" s="1" t="str">
        <f ca="1">"UPDATE " &amp; $A$4 &amp; " SET " &amp; $A$8 &amp; " = '" &amp; VLOOKUP(W22,People!$A$2:$G$10, 2, FALSE) &amp; "', " &amp; $A$9 &amp; " = '" &amp; VLOOKUP(W22,People!$A$2:$G$10, 4, FALSE) &amp; "', " &amp; $A$11 &amp; " = '" &amp; VLOOKUP(W22,People!$A$2:$G$10, 6, FALSE) &amp; "', " &amp; $A$12 &amp; " = '" &amp; VLOOKUP(W22,People!$A$2:$G$10, 7, FALSE) &amp; "' WHERE " &amp; $A$7 &amp; " = '" &amp; YEAR(W21) &amp; "-" &amp; MONTH(W21) &amp; "-" &amp; DAY(W21) &amp; "' AND " &amp; $A$10 &amp; " = '" &amp; VLOOKUP(W22,People!$A$2:$G$10, 5, FALSE) &amp; "' AND " &amp; $A$13 &amp; " = '" &amp; VLOOKUP(W22,People!$A$2:$G$10, 3, FALSE) &amp; "'"</f>
        <v>UPDATE dbo.SupportSchedule SET Name  = 'Shane O''Callaghan', Email  = 'shane.ocallaghan@citi.com', HomePhone  = '+44 (20) 7986 3957', CellPhone  = '' WHERE SupportDate  = '2015-12-7' AND Location = 'LDN' AND Team  = 'GUI'</v>
      </c>
      <c r="X28" s="1" t="str">
        <f ca="1">"UPDATE " &amp; $A$4 &amp; " SET " &amp; $A$8 &amp; " = '" &amp; VLOOKUP(X22,People!$A$2:$G$10, 2, FALSE) &amp; "', " &amp; $A$9 &amp; " = '" &amp; VLOOKUP(X22,People!$A$2:$G$10, 4, FALSE) &amp; "', " &amp; $A$11 &amp; " = '" &amp; VLOOKUP(X22,People!$A$2:$G$10, 6, FALSE) &amp; "', " &amp; $A$12 &amp; " = '" &amp; VLOOKUP(X22,People!$A$2:$G$10, 7, FALSE) &amp; "' WHERE " &amp; $A$7 &amp; " = '" &amp; YEAR(X21) &amp; "-" &amp; MONTH(X21) &amp; "-" &amp; DAY(X21) &amp; "' AND " &amp; $A$10 &amp; " = '" &amp; VLOOKUP(X22,People!$A$2:$G$10, 5, FALSE) &amp; "' AND " &amp; $A$13 &amp; " = '" &amp; VLOOKUP(X22,People!$A$2:$G$10, 3, FALSE) &amp; "'"</f>
        <v>UPDATE dbo.SupportSchedule SET Name  = 'Artur Biniek', Email  = 'artur.biniek@citi.com', HomePhone  = '+44 207508-6310', CellPhone  = '' WHERE SupportDate  = '2015-12-8' AND Location = 'LDN' AND Team  = 'GUI'</v>
      </c>
      <c r="Y28" s="1" t="str">
        <f ca="1">"UPDATE " &amp; $A$4 &amp; " SET " &amp; $A$8 &amp; " = '" &amp; VLOOKUP(Y22,People!$A$2:$G$10, 2, FALSE) &amp; "', " &amp; $A$9 &amp; " = '" &amp; VLOOKUP(Y22,People!$A$2:$G$10, 4, FALSE) &amp; "', " &amp; $A$11 &amp; " = '" &amp; VLOOKUP(Y22,People!$A$2:$G$10, 6, FALSE) &amp; "', " &amp; $A$12 &amp; " = '" &amp; VLOOKUP(Y22,People!$A$2:$G$10, 7, FALSE) &amp; "' WHERE " &amp; $A$7 &amp; " = '" &amp; YEAR(Y21) &amp; "-" &amp; MONTH(Y21) &amp; "-" &amp; DAY(Y21) &amp; "' AND " &amp; $A$10 &amp; " = '" &amp; VLOOKUP(Y22,People!$A$2:$G$10, 5, FALSE) &amp; "' AND " &amp; $A$13 &amp; " = '" &amp; VLOOKUP(Y22,People!$A$2:$G$10, 3, FALSE) &amp; "'"</f>
        <v>UPDATE dbo.SupportSchedule SET Name  = 'Dariusz Soyta', Email  = 'dariusz.soyta@citi.com', HomePhone  = '+44 (20) 7986 3364', CellPhone  = '' WHERE SupportDate  = '2015-12-9' AND Location = 'LDN' AND Team  = 'GUI'</v>
      </c>
      <c r="Z28" s="1" t="str">
        <f ca="1">"UPDATE " &amp; $A$4 &amp; " SET " &amp; $A$8 &amp; " = '" &amp; VLOOKUP(Z22,People!$A$2:$G$10, 2, FALSE) &amp; "', " &amp; $A$9 &amp; " = '" &amp; VLOOKUP(Z22,People!$A$2:$G$10, 4, FALSE) &amp; "', " &amp; $A$11 &amp; " = '" &amp; VLOOKUP(Z22,People!$A$2:$G$10, 6, FALSE) &amp; "', " &amp; $A$12 &amp; " = '" &amp; VLOOKUP(Z22,People!$A$2:$G$10, 7, FALSE) &amp; "' WHERE " &amp; $A$7 &amp; " = '" &amp; YEAR(Z21) &amp; "-" &amp; MONTH(Z21) &amp; "-" &amp; DAY(Z21) &amp; "' AND " &amp; $A$10 &amp; " = '" &amp; VLOOKUP(Z22,People!$A$2:$G$10, 5, FALSE) &amp; "' AND " &amp; $A$13 &amp; " = '" &amp; VLOOKUP(Z22,People!$A$2:$G$10, 3, FALSE) &amp; "'"</f>
        <v>UPDATE dbo.SupportSchedule SET Name  = 'Dave Fielding', Email  = 'dave.fielding@citi.com', HomePhone  = '+44 (20) 7508-3601', CellPhone  = '' WHERE SupportDate  = '2015-12-10' AND Location = 'LDN' AND Team  = 'GUI'</v>
      </c>
      <c r="AA28" s="1" t="str">
        <f ca="1">"UPDATE " &amp; $A$4 &amp; " SET " &amp; $A$8 &amp; " = '" &amp; VLOOKUP(AA22,People!$A$2:$G$10, 2, FALSE) &amp; "', " &amp; $A$9 &amp; " = '" &amp; VLOOKUP(AA22,People!$A$2:$G$10, 4, FALSE) &amp; "', " &amp; $A$11 &amp; " = '" &amp; VLOOKUP(AA22,People!$A$2:$G$10, 6, FALSE) &amp; "', " &amp; $A$12 &amp; " = '" &amp; VLOOKUP(AA22,People!$A$2:$G$10, 7, FALSE) &amp; "' WHERE " &amp; $A$7 &amp; " = '" &amp; YEAR(AA21) &amp; "-" &amp; MONTH(AA21) &amp; "-" &amp; DAY(AA21) &amp; "' AND " &amp; $A$10 &amp; " = '" &amp; VLOOKUP(AA22,People!$A$2:$G$10, 5, FALSE) &amp; "' AND " &amp; $A$13 &amp; " = '" &amp; VLOOKUP(AA22,People!$A$2:$G$10, 3, FALSE) &amp; "'"</f>
        <v>UPDATE dbo.SupportSchedule SET Name  = 'Artur Biniek', Email  = 'artur.biniek@citi.com', HomePhone  = '+44 207508-6310', CellPhone  = '' WHERE SupportDate  = '2015-12-11' AND Location = 'LDN' AND Team  = 'GUI'</v>
      </c>
      <c r="AB28" s="1" t="e">
        <f ca="1">"UPDATE " &amp; $A$4 &amp; " SET " &amp; $A$8 &amp; " = '" &amp; VLOOKUP(AB22,People!$A$2:$G$10, 2, FALSE) &amp; "', " &amp; $A$9 &amp; " = '" &amp; VLOOKUP(AB22,People!$A$2:$G$10, 4, FALSE) &amp; "', " &amp; $A$11 &amp; " = '" &amp; VLOOKUP(AB22,People!$A$2:$G$10, 6, FALSE) &amp; "', " &amp; $A$12 &amp; " = '" &amp; VLOOKUP(AB22,People!$A$2:$G$10, 7, FALSE) &amp; "' WHERE " &amp; $A$7 &amp; " = '" &amp; YEAR(AB21) &amp; "-" &amp; MONTH(AB21) &amp; "-" &amp; DAY(AB21) &amp; "' AND " &amp; $A$10 &amp; " = '" &amp; VLOOKUP(AB22,People!$A$2:$G$10, 5, FALSE) &amp; "' AND " &amp; $A$13 &amp; " = '" &amp; VLOOKUP(AB22,People!$A$2:$G$10, 3, FALSE) &amp; "'"</f>
        <v>#N/A</v>
      </c>
      <c r="AC28" s="1" t="e">
        <f ca="1">"UPDATE " &amp; $A$4 &amp; " SET " &amp; $A$8 &amp; " = '" &amp; VLOOKUP(AC22,People!$A$2:$G$10, 2, FALSE) &amp; "', " &amp; $A$9 &amp; " = '" &amp; VLOOKUP(AC22,People!$A$2:$G$10, 4, FALSE) &amp; "', " &amp; $A$11 &amp; " = '" &amp; VLOOKUP(AC22,People!$A$2:$G$10, 6, FALSE) &amp; "', " &amp; $A$12 &amp; " = '" &amp; VLOOKUP(AC22,People!$A$2:$G$10, 7, FALSE) &amp; "' WHERE " &amp; $A$7 &amp; " = '" &amp; YEAR(AC21) &amp; "-" &amp; MONTH(AC21) &amp; "-" &amp; DAY(AC21) &amp; "' AND " &amp; $A$10 &amp; " = '" &amp; VLOOKUP(AC22,People!$A$2:$G$10, 5, FALSE) &amp; "' AND " &amp; $A$13 &amp; " = '" &amp; VLOOKUP(AC22,People!$A$2:$G$10, 3, FALSE) &amp; "'"</f>
        <v>#N/A</v>
      </c>
      <c r="AD28" s="1" t="str">
        <f ca="1">"UPDATE " &amp; $A$4 &amp; " SET " &amp; $A$8 &amp; " = '" &amp; VLOOKUP(AD22,People!$A$2:$G$10, 2, FALSE) &amp; "', " &amp; $A$9 &amp; " = '" &amp; VLOOKUP(AD22,People!$A$2:$G$10, 4, FALSE) &amp; "', " &amp; $A$11 &amp; " = '" &amp; VLOOKUP(AD22,People!$A$2:$G$10, 6, FALSE) &amp; "', " &amp; $A$12 &amp; " = '" &amp; VLOOKUP(AD22,People!$A$2:$G$10, 7, FALSE) &amp; "' WHERE " &amp; $A$7 &amp; " = '" &amp; YEAR(AD21) &amp; "-" &amp; MONTH(AD21) &amp; "-" &amp; DAY(AD21) &amp; "' AND " &amp; $A$10 &amp; " = '" &amp; VLOOKUP(AD22,People!$A$2:$G$10, 5, FALSE) &amp; "' AND " &amp; $A$13 &amp; " = '" &amp; VLOOKUP(AD22,People!$A$2:$G$10, 3, FALSE) &amp; "'"</f>
        <v>UPDATE dbo.SupportSchedule SET Name  = 'Dave Fielding', Email  = 'dave.fielding@citi.com', HomePhone  = '+44 (20) 7508-3601', CellPhone  = '' WHERE SupportDate  = '2015-12-14' AND Location = 'LDN' AND Team  = 'GUI'</v>
      </c>
      <c r="AE28" s="1" t="str">
        <f ca="1">"UPDATE " &amp; $A$4 &amp; " SET " &amp; $A$8 &amp; " = '" &amp; VLOOKUP(AE22,People!$A$2:$G$10, 2, FALSE) &amp; "', " &amp; $A$9 &amp; " = '" &amp; VLOOKUP(AE22,People!$A$2:$G$10, 4, FALSE) &amp; "', " &amp; $A$11 &amp; " = '" &amp; VLOOKUP(AE22,People!$A$2:$G$10, 6, FALSE) &amp; "', " &amp; $A$12 &amp; " = '" &amp; VLOOKUP(AE22,People!$A$2:$G$10, 7, FALSE) &amp; "' WHERE " &amp; $A$7 &amp; " = '" &amp; YEAR(AE21) &amp; "-" &amp; MONTH(AE21) &amp; "-" &amp; DAY(AE21) &amp; "' AND " &amp; $A$10 &amp; " = '" &amp; VLOOKUP(AE22,People!$A$2:$G$10, 5, FALSE) &amp; "' AND " &amp; $A$13 &amp; " = '" &amp; VLOOKUP(AE22,People!$A$2:$G$10, 3, FALSE) &amp; "'"</f>
        <v>UPDATE dbo.SupportSchedule SET Name  = 'Shane O''Callaghan', Email  = 'shane.ocallaghan@citi.com', HomePhone  = '+44 (20) 7986 3957', CellPhone  = '' WHERE SupportDate  = '2015-12-15' AND Location = 'LDN' AND Team  = 'GUI'</v>
      </c>
      <c r="AF28" s="1" t="str">
        <f ca="1">"UPDATE " &amp; $A$4 &amp; " SET " &amp; $A$8 &amp; " = '" &amp; VLOOKUP(AF22,People!$A$2:$G$10, 2, FALSE) &amp; "', " &amp; $A$9 &amp; " = '" &amp; VLOOKUP(AF22,People!$A$2:$G$10, 4, FALSE) &amp; "', " &amp; $A$11 &amp; " = '" &amp; VLOOKUP(AF22,People!$A$2:$G$10, 6, FALSE) &amp; "', " &amp; $A$12 &amp; " = '" &amp; VLOOKUP(AF22,People!$A$2:$G$10, 7, FALSE) &amp; "' WHERE " &amp; $A$7 &amp; " = '" &amp; YEAR(AF21) &amp; "-" &amp; MONTH(AF21) &amp; "-" &amp; DAY(AF21) &amp; "' AND " &amp; $A$10 &amp; " = '" &amp; VLOOKUP(AF22,People!$A$2:$G$10, 5, FALSE) &amp; "' AND " &amp; $A$13 &amp; " = '" &amp; VLOOKUP(AF22,People!$A$2:$G$10, 3, FALSE) &amp; "'"</f>
        <v>UPDATE dbo.SupportSchedule SET Name  = 'Dariusz Soyta', Email  = 'dariusz.soyta@citi.com', HomePhone  = '+44 (20) 7986 3364', CellPhone  = '' WHERE SupportDate  = '2015-12-16' AND Location = 'LDN' AND Team  = 'GUI'</v>
      </c>
      <c r="AG28" s="1" t="str">
        <f ca="1">"UPDATE " &amp; $A$4 &amp; " SET " &amp; $A$8 &amp; " = '" &amp; VLOOKUP(AG22,People!$A$2:$G$10, 2, FALSE) &amp; "', " &amp; $A$9 &amp; " = '" &amp; VLOOKUP(AG22,People!$A$2:$G$10, 4, FALSE) &amp; "', " &amp; $A$11 &amp; " = '" &amp; VLOOKUP(AG22,People!$A$2:$G$10, 6, FALSE) &amp; "', " &amp; $A$12 &amp; " = '" &amp; VLOOKUP(AG22,People!$A$2:$G$10, 7, FALSE) &amp; "' WHERE " &amp; $A$7 &amp; " = '" &amp; YEAR(AG21) &amp; "-" &amp; MONTH(AG21) &amp; "-" &amp; DAY(AG21) &amp; "' AND " &amp; $A$10 &amp; " = '" &amp; VLOOKUP(AG22,People!$A$2:$G$10, 5, FALSE) &amp; "' AND " &amp; $A$13 &amp; " = '" &amp; VLOOKUP(AG22,People!$A$2:$G$10, 3, FALSE) &amp; "'"</f>
        <v>UPDATE dbo.SupportSchedule SET Name  = 'Artur Biniek', Email  = 'artur.biniek@citi.com', HomePhone  = '+44 207508-6310', CellPhone  = '' WHERE SupportDate  = '2015-12-17' AND Location = 'LDN' AND Team  = 'GUI'</v>
      </c>
      <c r="AH28" s="1" t="str">
        <f ca="1">"UPDATE " &amp; $A$4 &amp; " SET " &amp; $A$8 &amp; " = '" &amp; VLOOKUP(AH22,People!$A$2:$G$10, 2, FALSE) &amp; "', " &amp; $A$9 &amp; " = '" &amp; VLOOKUP(AH22,People!$A$2:$G$10, 4, FALSE) &amp; "', " &amp; $A$11 &amp; " = '" &amp; VLOOKUP(AH22,People!$A$2:$G$10, 6, FALSE) &amp; "', " &amp; $A$12 &amp; " = '" &amp; VLOOKUP(AH22,People!$A$2:$G$10, 7, FALSE) &amp; "' WHERE " &amp; $A$7 &amp; " = '" &amp; YEAR(AH21) &amp; "-" &amp; MONTH(AH21) &amp; "-" &amp; DAY(AH21) &amp; "' AND " &amp; $A$10 &amp; " = '" &amp; VLOOKUP(AH22,People!$A$2:$G$10, 5, FALSE) &amp; "' AND " &amp; $A$13 &amp; " = '" &amp; VLOOKUP(AH22,People!$A$2:$G$10, 3, FALSE) &amp; "'"</f>
        <v>UPDATE dbo.SupportSchedule SET Name  = 'Dariusz Soyta', Email  = 'dariusz.soyta@citi.com', HomePhone  = '+44 (20) 7986 3364', CellPhone  = '' WHERE SupportDate  = '2015-12-18' AND Location = 'LDN' AND Team  = 'GUI'</v>
      </c>
      <c r="AI28" s="1" t="e">
        <f ca="1">"UPDATE " &amp; $A$4 &amp; " SET " &amp; $A$8 &amp; " = '" &amp; VLOOKUP(AI22,People!$A$2:$G$10, 2, FALSE) &amp; "', " &amp; $A$9 &amp; " = '" &amp; VLOOKUP(AI22,People!$A$2:$G$10, 4, FALSE) &amp; "', " &amp; $A$11 &amp; " = '" &amp; VLOOKUP(AI22,People!$A$2:$G$10, 6, FALSE) &amp; "', " &amp; $A$12 &amp; " = '" &amp; VLOOKUP(AI22,People!$A$2:$G$10, 7, FALSE) &amp; "' WHERE " &amp; $A$7 &amp; " = '" &amp; YEAR(AI21) &amp; "-" &amp; MONTH(AI21) &amp; "-" &amp; DAY(AI21) &amp; "' AND " &amp; $A$10 &amp; " = '" &amp; VLOOKUP(AI22,People!$A$2:$G$10, 5, FALSE) &amp; "' AND " &amp; $A$13 &amp; " = '" &amp; VLOOKUP(AI22,People!$A$2:$G$10, 3, FALSE) &amp; "'"</f>
        <v>#N/A</v>
      </c>
      <c r="AJ28" s="1" t="e">
        <f ca="1">"UPDATE " &amp; $A$4 &amp; " SET " &amp; $A$8 &amp; " = '" &amp; VLOOKUP(AJ22,People!$A$2:$G$10, 2, FALSE) &amp; "', " &amp; $A$9 &amp; " = '" &amp; VLOOKUP(AJ22,People!$A$2:$G$10, 4, FALSE) &amp; "', " &amp; $A$11 &amp; " = '" &amp; VLOOKUP(AJ22,People!$A$2:$G$10, 6, FALSE) &amp; "', " &amp; $A$12 &amp; " = '" &amp; VLOOKUP(AJ22,People!$A$2:$G$10, 7, FALSE) &amp; "' WHERE " &amp; $A$7 &amp; " = '" &amp; YEAR(AJ21) &amp; "-" &amp; MONTH(AJ21) &amp; "-" &amp; DAY(AJ21) &amp; "' AND " &amp; $A$10 &amp; " = '" &amp; VLOOKUP(AJ22,People!$A$2:$G$10, 5, FALSE) &amp; "' AND " &amp; $A$13 &amp; " = '" &amp; VLOOKUP(AJ22,People!$A$2:$G$10, 3, FALSE) &amp; "'"</f>
        <v>#N/A</v>
      </c>
      <c r="AK28" s="1" t="str">
        <f ca="1">"UPDATE " &amp; $A$4 &amp; " SET " &amp; $A$8 &amp; " = '" &amp; VLOOKUP(AK22,People!$A$2:$G$10, 2, FALSE) &amp; "', " &amp; $A$9 &amp; " = '" &amp; VLOOKUP(AK22,People!$A$2:$G$10, 4, FALSE) &amp; "', " &amp; $A$11 &amp; " = '" &amp; VLOOKUP(AK22,People!$A$2:$G$10, 6, FALSE) &amp; "', " &amp; $A$12 &amp; " = '" &amp; VLOOKUP(AK22,People!$A$2:$G$10, 7, FALSE) &amp; "' WHERE " &amp; $A$7 &amp; " = '" &amp; YEAR(AK21) &amp; "-" &amp; MONTH(AK21) &amp; "-" &amp; DAY(AK21) &amp; "' AND " &amp; $A$10 &amp; " = '" &amp; VLOOKUP(AK22,People!$A$2:$G$10, 5, FALSE) &amp; "' AND " &amp; $A$13 &amp; " = '" &amp; VLOOKUP(AK22,People!$A$2:$G$10, 3, FALSE) &amp; "'"</f>
        <v>UPDATE dbo.SupportSchedule SET Name  = 'Dave Fielding', Email  = 'dave.fielding@citi.com', HomePhone  = '+44 (20) 7508-3601', CellPhone  = '' WHERE SupportDate  = '2015-12-21' AND Location = 'LDN' AND Team  = 'GUI'</v>
      </c>
      <c r="AL28" s="1" t="str">
        <f ca="1">"UPDATE " &amp; $A$4 &amp; " SET " &amp; $A$8 &amp; " = '" &amp; VLOOKUP(AL22,People!$A$2:$G$10, 2, FALSE) &amp; "', " &amp; $A$9 &amp; " = '" &amp; VLOOKUP(AL22,People!$A$2:$G$10, 4, FALSE) &amp; "', " &amp; $A$11 &amp; " = '" &amp; VLOOKUP(AL22,People!$A$2:$G$10, 6, FALSE) &amp; "', " &amp; $A$12 &amp; " = '" &amp; VLOOKUP(AL22,People!$A$2:$G$10, 7, FALSE) &amp; "' WHERE " &amp; $A$7 &amp; " = '" &amp; YEAR(AL21) &amp; "-" &amp; MONTH(AL21) &amp; "-" &amp; DAY(AL21) &amp; "' AND " &amp; $A$10 &amp; " = '" &amp; VLOOKUP(AL22,People!$A$2:$G$10, 5, FALSE) &amp; "' AND " &amp; $A$13 &amp; " = '" &amp; VLOOKUP(AL22,People!$A$2:$G$10, 3, FALSE) &amp; "'"</f>
        <v>UPDATE dbo.SupportSchedule SET Name  = 'Shane O''Callaghan', Email  = 'shane.ocallaghan@citi.com', HomePhone  = '+44 (20) 7986 3957', CellPhone  = '' WHERE SupportDate  = '2015-12-22' AND Location = 'LDN' AND Team  = 'GUI'</v>
      </c>
      <c r="AM28" s="1" t="str">
        <f ca="1">"UPDATE " &amp; $A$4 &amp; " SET " &amp; $A$8 &amp; " = '" &amp; VLOOKUP(AM22,People!$A$2:$G$10, 2, FALSE) &amp; "', " &amp; $A$9 &amp; " = '" &amp; VLOOKUP(AM22,People!$A$2:$G$10, 4, FALSE) &amp; "', " &amp; $A$11 &amp; " = '" &amp; VLOOKUP(AM22,People!$A$2:$G$10, 6, FALSE) &amp; "', " &amp; $A$12 &amp; " = '" &amp; VLOOKUP(AM22,People!$A$2:$G$10, 7, FALSE) &amp; "' WHERE " &amp; $A$7 &amp; " = '" &amp; YEAR(AM21) &amp; "-" &amp; MONTH(AM21) &amp; "-" &amp; DAY(AM21) &amp; "' AND " &amp; $A$10 &amp; " = '" &amp; VLOOKUP(AM22,People!$A$2:$G$10, 5, FALSE) &amp; "' AND " &amp; $A$13 &amp; " = '" &amp; VLOOKUP(AM22,People!$A$2:$G$10, 3, FALSE) &amp; "'"</f>
        <v>UPDATE dbo.SupportSchedule SET Name  = 'Shane O''Callaghan', Email  = 'shane.ocallaghan@citi.com', HomePhone  = '+44 (20) 7986 3957', CellPhone  = '' WHERE SupportDate  = '2015-12-23' AND Location = 'LDN' AND Team  = 'GUI'</v>
      </c>
      <c r="AN28" s="1" t="str">
        <f ca="1">"UPDATE " &amp; $A$4 &amp; " SET " &amp; $A$8 &amp; " = '" &amp; VLOOKUP(AN22,People!$A$2:$G$10, 2, FALSE) &amp; "', " &amp; $A$9 &amp; " = '" &amp; VLOOKUP(AN22,People!$A$2:$G$10, 4, FALSE) &amp; "', " &amp; $A$11 &amp; " = '" &amp; VLOOKUP(AN22,People!$A$2:$G$10, 6, FALSE) &amp; "', " &amp; $A$12 &amp; " = '" &amp; VLOOKUP(AN22,People!$A$2:$G$10, 7, FALSE) &amp; "' WHERE " &amp; $A$7 &amp; " = '" &amp; YEAR(AN21) &amp; "-" &amp; MONTH(AN21) &amp; "-" &amp; DAY(AN21) &amp; "' AND " &amp; $A$10 &amp; " = '" &amp; VLOOKUP(AN22,People!$A$2:$G$10, 5, FALSE) &amp; "' AND " &amp; $A$13 &amp; " = '" &amp; VLOOKUP(AN22,People!$A$2:$G$10, 3, FALSE) &amp; "'"</f>
        <v>UPDATE dbo.SupportSchedule SET Name  = 'Dave Fielding', Email  = 'dave.fielding@citi.com', HomePhone  = '+44 (20) 7508-3601', CellPhone  = '' WHERE SupportDate  = '2015-12-24' AND Location = 'LDN' AND Team  = 'GUI'</v>
      </c>
      <c r="AO28" s="1" t="e">
        <f ca="1">"UPDATE " &amp; $A$4 &amp; " SET " &amp; $A$8 &amp; " = '" &amp; VLOOKUP(AO22,People!$A$2:$G$10, 2, FALSE) &amp; "', " &amp; $A$9 &amp; " = '" &amp; VLOOKUP(AO22,People!$A$2:$G$10, 4, FALSE) &amp; "', " &amp; $A$11 &amp; " = '" &amp; VLOOKUP(AO22,People!$A$2:$G$10, 6, FALSE) &amp; "', " &amp; $A$12 &amp; " = '" &amp; VLOOKUP(AO22,People!$A$2:$G$10, 7, FALSE) &amp; "' WHERE " &amp; $A$7 &amp; " = '" &amp; YEAR(AO21) &amp; "-" &amp; MONTH(AO21) &amp; "-" &amp; DAY(AO21) &amp; "' AND " &amp; $A$10 &amp; " = '" &amp; VLOOKUP(AO22,People!$A$2:$G$10, 5, FALSE) &amp; "' AND " &amp; $A$13 &amp; " = '" &amp; VLOOKUP(AO22,People!$A$2:$G$10, 3, FALSE) &amp; "'"</f>
        <v>#N/A</v>
      </c>
      <c r="AP28" s="1" t="e">
        <f ca="1">"UPDATE " &amp; $A$4 &amp; " SET " &amp; $A$8 &amp; " = '" &amp; VLOOKUP(AP22,People!$A$2:$G$10, 2, FALSE) &amp; "', " &amp; $A$9 &amp; " = '" &amp; VLOOKUP(AP22,People!$A$2:$G$10, 4, FALSE) &amp; "', " &amp; $A$11 &amp; " = '" &amp; VLOOKUP(AP22,People!$A$2:$G$10, 6, FALSE) &amp; "', " &amp; $A$12 &amp; " = '" &amp; VLOOKUP(AP22,People!$A$2:$G$10, 7, FALSE) &amp; "' WHERE " &amp; $A$7 &amp; " = '" &amp; YEAR(AP21) &amp; "-" &amp; MONTH(AP21) &amp; "-" &amp; DAY(AP21) &amp; "' AND " &amp; $A$10 &amp; " = '" &amp; VLOOKUP(AP22,People!$A$2:$G$10, 5, FALSE) &amp; "' AND " &amp; $A$13 &amp; " = '" &amp; VLOOKUP(AP22,People!$A$2:$G$10, 3, FALSE) &amp; "'"</f>
        <v>#N/A</v>
      </c>
      <c r="AQ28" s="1" t="e">
        <f ca="1">"UPDATE " &amp; $A$4 &amp; " SET " &amp; $A$8 &amp; " = '" &amp; VLOOKUP(AQ22,People!$A$2:$G$10, 2, FALSE) &amp; "', " &amp; $A$9 &amp; " = '" &amp; VLOOKUP(AQ22,People!$A$2:$G$10, 4, FALSE) &amp; "', " &amp; $A$11 &amp; " = '" &amp; VLOOKUP(AQ22,People!$A$2:$G$10, 6, FALSE) &amp; "', " &amp; $A$12 &amp; " = '" &amp; VLOOKUP(AQ22,People!$A$2:$G$10, 7, FALSE) &amp; "' WHERE " &amp; $A$7 &amp; " = '" &amp; YEAR(AQ21) &amp; "-" &amp; MONTH(AQ21) &amp; "-" &amp; DAY(AQ21) &amp; "' AND " &amp; $A$10 &amp; " = '" &amp; VLOOKUP(AQ22,People!$A$2:$G$10, 5, FALSE) &amp; "' AND " &amp; $A$13 &amp; " = '" &amp; VLOOKUP(AQ22,People!$A$2:$G$10, 3, FALSE) &amp; "'"</f>
        <v>#N/A</v>
      </c>
      <c r="AR28" s="1" t="e">
        <f ca="1">"UPDATE " &amp; $A$4 &amp; " SET " &amp; $A$8 &amp; " = '" &amp; VLOOKUP(AR22,People!$A$2:$G$10, 2, FALSE) &amp; "', " &amp; $A$9 &amp; " = '" &amp; VLOOKUP(AR22,People!$A$2:$G$10, 4, FALSE) &amp; "', " &amp; $A$11 &amp; " = '" &amp; VLOOKUP(AR22,People!$A$2:$G$10, 6, FALSE) &amp; "', " &amp; $A$12 &amp; " = '" &amp; VLOOKUP(AR22,People!$A$2:$G$10, 7, FALSE) &amp; "' WHERE " &amp; $A$7 &amp; " = '" &amp; YEAR(AR21) &amp; "-" &amp; MONTH(AR21) &amp; "-" &amp; DAY(AR21) &amp; "' AND " &amp; $A$10 &amp; " = '" &amp; VLOOKUP(AR22,People!$A$2:$G$10, 5, FALSE) &amp; "' AND " &amp; $A$13 &amp; " = '" &amp; VLOOKUP(AR22,People!$A$2:$G$10, 3, FALSE) &amp; "'"</f>
        <v>#N/A</v>
      </c>
      <c r="AS28" s="1" t="str">
        <f ca="1">"UPDATE " &amp; $A$4 &amp; " SET " &amp; $A$8 &amp; " = '" &amp; VLOOKUP(AS22,People!$A$2:$G$10, 2, FALSE) &amp; "', " &amp; $A$9 &amp; " = '" &amp; VLOOKUP(AS22,People!$A$2:$G$10, 4, FALSE) &amp; "', " &amp; $A$11 &amp; " = '" &amp; VLOOKUP(AS22,People!$A$2:$G$10, 6, FALSE) &amp; "', " &amp; $A$12 &amp; " = '" &amp; VLOOKUP(AS22,People!$A$2:$G$10, 7, FALSE) &amp; "' WHERE " &amp; $A$7 &amp; " = '" &amp; YEAR(AS21) &amp; "-" &amp; MONTH(AS21) &amp; "-" &amp; DAY(AS21) &amp; "' AND " &amp; $A$10 &amp; " = '" &amp; VLOOKUP(AS22,People!$A$2:$G$10, 5, FALSE) &amp; "' AND " &amp; $A$13 &amp; " = '" &amp; VLOOKUP(AS22,People!$A$2:$G$10, 3, FALSE) &amp; "'"</f>
        <v>UPDATE dbo.SupportSchedule SET Name  = 'Shane O''Callaghan', Email  = 'shane.ocallaghan@citi.com', HomePhone  = '+44 (20) 7986 3957', CellPhone  = '' WHERE SupportDate  = '2015-12-29' AND Location = 'LDN' AND Team  = 'GUI'</v>
      </c>
      <c r="AT28" s="1" t="str">
        <f ca="1">"UPDATE " &amp; $A$4 &amp; " SET " &amp; $A$8 &amp; " = '" &amp; VLOOKUP(AT22,People!$A$2:$G$10, 2, FALSE) &amp; "', " &amp; $A$9 &amp; " = '" &amp; VLOOKUP(AT22,People!$A$2:$G$10, 4, FALSE) &amp; "', " &amp; $A$11 &amp; " = '" &amp; VLOOKUP(AT22,People!$A$2:$G$10, 6, FALSE) &amp; "', " &amp; $A$12 &amp; " = '" &amp; VLOOKUP(AT22,People!$A$2:$G$10, 7, FALSE) &amp; "' WHERE " &amp; $A$7 &amp; " = '" &amp; YEAR(AT21) &amp; "-" &amp; MONTH(AT21) &amp; "-" &amp; DAY(AT21) &amp; "' AND " &amp; $A$10 &amp; " = '" &amp; VLOOKUP(AT22,People!$A$2:$G$10, 5, FALSE) &amp; "' AND " &amp; $A$13 &amp; " = '" &amp; VLOOKUP(AT22,People!$A$2:$G$10, 3, FALSE) &amp; "'"</f>
        <v>UPDATE dbo.SupportSchedule SET Name  = 'Dave Fielding', Email  = 'dave.fielding@citi.com', HomePhone  = '+44 (20) 7508-3601', CellPhone  = '' WHERE SupportDate  = '2015-12-30' AND Location = 'LDN' AND Team  = 'GUI'</v>
      </c>
      <c r="AU28" s="1" t="str">
        <f ca="1">"UPDATE " &amp; $A$4 &amp; " SET " &amp; $A$8 &amp; " = '" &amp; VLOOKUP(AU22,People!$A$2:$G$10, 2, FALSE) &amp; "', " &amp; $A$9 &amp; " = '" &amp; VLOOKUP(AU22,People!$A$2:$G$10, 4, FALSE) &amp; "', " &amp; $A$11 &amp; " = '" &amp; VLOOKUP(AU22,People!$A$2:$G$10, 6, FALSE) &amp; "', " &amp; $A$12 &amp; " = '" &amp; VLOOKUP(AU22,People!$A$2:$G$10, 7, FALSE) &amp; "' WHERE " &amp; $A$7 &amp; " = '" &amp; YEAR(AU21) &amp; "-" &amp; MONTH(AU21) &amp; "-" &amp; DAY(AU21) &amp; "' AND " &amp; $A$10 &amp; " = '" &amp; VLOOKUP(AU22,People!$A$2:$G$10, 5, FALSE) &amp; "' AND " &amp; $A$13 &amp; " = '" &amp; VLOOKUP(AU22,People!$A$2:$G$10, 3, FALSE) &amp; "'"</f>
        <v>UPDATE dbo.SupportSchedule SET Name  = 'Dave Fielding', Email  = 'dave.fielding@citi.com', HomePhone  = '+44 (20) 7508-3601', CellPhone  = '' WHERE SupportDate  = '2015-12-31' AND Location = 'LDN' AND Team  = 'GUI'</v>
      </c>
      <c r="AV28" s="1" t="e">
        <f ca="1">"UPDATE " &amp; $A$4 &amp; " SET " &amp; $A$8 &amp; " = '" &amp; VLOOKUP(AV22,People!$A$2:$G$10, 2, FALSE) &amp; "', " &amp; $A$9 &amp; " = '" &amp; VLOOKUP(AV22,People!$A$2:$G$10, 4, FALSE) &amp; "', " &amp; $A$11 &amp; " = '" &amp; VLOOKUP(AV22,People!$A$2:$G$10, 6, FALSE) &amp; "', " &amp; $A$12 &amp; " = '" &amp; VLOOKUP(AV22,People!$A$2:$G$10, 7, FALSE) &amp; "' WHERE " &amp; $A$7 &amp; " = '" &amp; YEAR(AV21) &amp; "-" &amp; MONTH(AV21) &amp; "-" &amp; DAY(AV21) &amp; "' AND " &amp; $A$10 &amp; " = '" &amp; VLOOKUP(AV22,People!$A$2:$G$10, 5, FALSE) &amp; "' AND " &amp; $A$13 &amp; " = '" &amp; VLOOKUP(AV22,People!$A$2:$G$10, 3, FALSE) &amp; "'"</f>
        <v>#N/A</v>
      </c>
      <c r="AW28" s="1" t="e">
        <f ca="1">"UPDATE " &amp; $A$4 &amp; " SET " &amp; $A$8 &amp; " = '" &amp; VLOOKUP(AW22,People!$A$2:$G$10, 2, FALSE) &amp; "', " &amp; $A$9 &amp; " = '" &amp; VLOOKUP(AW22,People!$A$2:$G$10, 4, FALSE) &amp; "', " &amp; $A$11 &amp; " = '" &amp; VLOOKUP(AW22,People!$A$2:$G$10, 6, FALSE) &amp; "', " &amp; $A$12 &amp; " = '" &amp; VLOOKUP(AW22,People!$A$2:$G$10, 7, FALSE) &amp; "' WHERE " &amp; $A$7 &amp; " = '" &amp; YEAR(AW21) &amp; "-" &amp; MONTH(AW21) &amp; "-" &amp; DAY(AW21) &amp; "' AND " &amp; $A$10 &amp; " = '" &amp; VLOOKUP(AW22,People!$A$2:$G$10, 5, FALSE) &amp; "' AND " &amp; $A$13 &amp; " = '" &amp; VLOOKUP(AW22,People!$A$2:$G$10, 3, FALSE) &amp; "'"</f>
        <v>#N/A</v>
      </c>
      <c r="AX28" s="1" t="e">
        <f ca="1">"UPDATE " &amp; $A$4 &amp; " SET " &amp; $A$8 &amp; " = '" &amp; VLOOKUP(AX22,People!$A$2:$G$10, 2, FALSE) &amp; "', " &amp; $A$9 &amp; " = '" &amp; VLOOKUP(AX22,People!$A$2:$G$10, 4, FALSE) &amp; "', " &amp; $A$11 &amp; " = '" &amp; VLOOKUP(AX22,People!$A$2:$G$10, 6, FALSE) &amp; "', " &amp; $A$12 &amp; " = '" &amp; VLOOKUP(AX22,People!$A$2:$G$10, 7, FALSE) &amp; "' WHERE " &amp; $A$7 &amp; " = '" &amp; YEAR(AX21) &amp; "-" &amp; MONTH(AX21) &amp; "-" &amp; DAY(AX21) &amp; "' AND " &amp; $A$10 &amp; " = '" &amp; VLOOKUP(AX22,People!$A$2:$G$10, 5, FALSE) &amp; "' AND " &amp; $A$13 &amp; " = '" &amp; VLOOKUP(AX22,People!$A$2:$G$10, 3, FALSE) &amp; "'"</f>
        <v>#N/A</v>
      </c>
      <c r="AY28" s="1" t="str">
        <f ca="1">"UPDATE " &amp; $A$4 &amp; " SET " &amp; $A$8 &amp; " = '" &amp; VLOOKUP(AY22,People!$A$2:$G$10, 2, FALSE) &amp; "', " &amp; $A$9 &amp; " = '" &amp; VLOOKUP(AY22,People!$A$2:$G$10, 4, FALSE) &amp; "', " &amp; $A$11 &amp; " = '" &amp; VLOOKUP(AY22,People!$A$2:$G$10, 6, FALSE) &amp; "', " &amp; $A$12 &amp; " = '" &amp; VLOOKUP(AY22,People!$A$2:$G$10, 7, FALSE) &amp; "' WHERE " &amp; $A$7 &amp; " = '" &amp; YEAR(AY21) &amp; "-" &amp; MONTH(AY21) &amp; "-" &amp; DAY(AY21) &amp; "' AND " &amp; $A$10 &amp; " = '" &amp; VLOOKUP(AY22,People!$A$2:$G$10, 5, FALSE) &amp; "' AND " &amp; $A$13 &amp; " = '" &amp; VLOOKUP(AY22,People!$A$2:$G$10, 3, FALSE) &amp; "'"</f>
        <v>UPDATE dbo.SupportSchedule SET Name  = 'Shane O''Callaghan', Email  = 'shane.ocallaghan@citi.com', HomePhone  = '+44 (20) 7986 3957', CellPhone  = '' WHERE SupportDate  = '2016-1-4' AND Location = 'LDN' AND Team  = 'GUI'</v>
      </c>
      <c r="AZ28" s="1" t="str">
        <f ca="1">"UPDATE " &amp; $A$4 &amp; " SET " &amp; $A$8 &amp; " = '" &amp; VLOOKUP(AZ22,People!$A$2:$G$10, 2, FALSE) &amp; "', " &amp; $A$9 &amp; " = '" &amp; VLOOKUP(AZ22,People!$A$2:$G$10, 4, FALSE) &amp; "', " &amp; $A$11 &amp; " = '" &amp; VLOOKUP(AZ22,People!$A$2:$G$10, 6, FALSE) &amp; "', " &amp; $A$12 &amp; " = '" &amp; VLOOKUP(AZ22,People!$A$2:$G$10, 7, FALSE) &amp; "' WHERE " &amp; $A$7 &amp; " = '" &amp; YEAR(AZ21) &amp; "-" &amp; MONTH(AZ21) &amp; "-" &amp; DAY(AZ21) &amp; "' AND " &amp; $A$10 &amp; " = '" &amp; VLOOKUP(AZ22,People!$A$2:$G$10, 5, FALSE) &amp; "' AND " &amp; $A$13 &amp; " = '" &amp; VLOOKUP(AZ22,People!$A$2:$G$10, 3, FALSE) &amp; "'"</f>
        <v>UPDATE dbo.SupportSchedule SET Name  = 'Dariusz Soyta', Email  = 'dariusz.soyta@citi.com', HomePhone  = '+44 (20) 7986 3364', CellPhone  = '' WHERE SupportDate  = '2016-1-5' AND Location = 'LDN' AND Team  = 'GUI'</v>
      </c>
      <c r="BA28" s="1" t="str">
        <f ca="1">"UPDATE " &amp; $A$4 &amp; " SET " &amp; $A$8 &amp; " = '" &amp; VLOOKUP(BA22,People!$A$2:$G$10, 2, FALSE) &amp; "', " &amp; $A$9 &amp; " = '" &amp; VLOOKUP(BA22,People!$A$2:$G$10, 4, FALSE) &amp; "', " &amp; $A$11 &amp; " = '" &amp; VLOOKUP(BA22,People!$A$2:$G$10, 6, FALSE) &amp; "', " &amp; $A$12 &amp; " = '" &amp; VLOOKUP(BA22,People!$A$2:$G$10, 7, FALSE) &amp; "' WHERE " &amp; $A$7 &amp; " = '" &amp; YEAR(BA21) &amp; "-" &amp; MONTH(BA21) &amp; "-" &amp; DAY(BA21) &amp; "' AND " &amp; $A$10 &amp; " = '" &amp; VLOOKUP(BA22,People!$A$2:$G$10, 5, FALSE) &amp; "' AND " &amp; $A$13 &amp; " = '" &amp; VLOOKUP(BA22,People!$A$2:$G$10, 3, FALSE) &amp; "'"</f>
        <v>UPDATE dbo.SupportSchedule SET Name  = 'Artur Biniek', Email  = 'artur.biniek@citi.com', HomePhone  = '+44 207508-6310', CellPhone  = '' WHERE SupportDate  = '2016-1-6' AND Location = 'LDN' AND Team  = 'GUI'</v>
      </c>
      <c r="BB28" s="1" t="str">
        <f ca="1">"UPDATE " &amp; $A$4 &amp; " SET " &amp; $A$8 &amp; " = '" &amp; VLOOKUP(BB22,People!$A$2:$G$10, 2, FALSE) &amp; "', " &amp; $A$9 &amp; " = '" &amp; VLOOKUP(BB22,People!$A$2:$G$10, 4, FALSE) &amp; "', " &amp; $A$11 &amp; " = '" &amp; VLOOKUP(BB22,People!$A$2:$G$10, 6, FALSE) &amp; "', " &amp; $A$12 &amp; " = '" &amp; VLOOKUP(BB22,People!$A$2:$G$10, 7, FALSE) &amp; "' WHERE " &amp; $A$7 &amp; " = '" &amp; YEAR(BB21) &amp; "-" &amp; MONTH(BB21) &amp; "-" &amp; DAY(BB21) &amp; "' AND " &amp; $A$10 &amp; " = '" &amp; VLOOKUP(BB22,People!$A$2:$G$10, 5, FALSE) &amp; "' AND " &amp; $A$13 &amp; " = '" &amp; VLOOKUP(BB22,People!$A$2:$G$10, 3, FALSE) &amp; "'"</f>
        <v>UPDATE dbo.SupportSchedule SET Name  = 'Dave Fielding', Email  = 'dave.fielding@citi.com', HomePhone  = '+44 (20) 7508-3601', CellPhone  = '' WHERE SupportDate  = '2016-1-7' AND Location = 'LDN' AND Team  = 'GUI'</v>
      </c>
      <c r="BC28" s="1" t="str">
        <f ca="1">"UPDATE " &amp; $A$4 &amp; " SET " &amp; $A$8 &amp; " = '" &amp; VLOOKUP(BC22,People!$A$2:$G$10, 2, FALSE) &amp; "', " &amp; $A$9 &amp; " = '" &amp; VLOOKUP(BC22,People!$A$2:$G$10, 4, FALSE) &amp; "', " &amp; $A$11 &amp; " = '" &amp; VLOOKUP(BC22,People!$A$2:$G$10, 6, FALSE) &amp; "', " &amp; $A$12 &amp; " = '" &amp; VLOOKUP(BC22,People!$A$2:$G$10, 7, FALSE) &amp; "' WHERE " &amp; $A$7 &amp; " = '" &amp; YEAR(BC21) &amp; "-" &amp; MONTH(BC21) &amp; "-" &amp; DAY(BC21) &amp; "' AND " &amp; $A$10 &amp; " = '" &amp; VLOOKUP(BC22,People!$A$2:$G$10, 5, FALSE) &amp; "' AND " &amp; $A$13 &amp; " = '" &amp; VLOOKUP(BC22,People!$A$2:$G$10, 3, FALSE) &amp; "'"</f>
        <v>UPDATE dbo.SupportSchedule SET Name  = 'Shane O''Callaghan', Email  = 'shane.ocallaghan@citi.com', HomePhone  = '+44 (20) 7986 3957', CellPhone  = '' WHERE SupportDate  = '2016-1-8' AND Location = 'LDN' AND Team  = 'GUI'</v>
      </c>
      <c r="BD28" s="1" t="e">
        <f ca="1">"UPDATE " &amp; $A$4 &amp; " SET " &amp; $A$8 &amp; " = '" &amp; VLOOKUP(BD22,People!$A$2:$G$10, 2, FALSE) &amp; "', " &amp; $A$9 &amp; " = '" &amp; VLOOKUP(BD22,People!$A$2:$G$10, 4, FALSE) &amp; "', " &amp; $A$11 &amp; " = '" &amp; VLOOKUP(BD22,People!$A$2:$G$10, 6, FALSE) &amp; "', " &amp; $A$12 &amp; " = '" &amp; VLOOKUP(BD22,People!$A$2:$G$10, 7, FALSE) &amp; "' WHERE " &amp; $A$7 &amp; " = '" &amp; YEAR(BD21) &amp; "-" &amp; MONTH(BD21) &amp; "-" &amp; DAY(BD21) &amp; "' AND " &amp; $A$10 &amp; " = '" &amp; VLOOKUP(BD22,People!$A$2:$G$10, 5, FALSE) &amp; "' AND " &amp; $A$13 &amp; " = '" &amp; VLOOKUP(BD22,People!$A$2:$G$10, 3, FALSE) &amp; "'"</f>
        <v>#N/A</v>
      </c>
      <c r="BE28" s="1" t="e">
        <f ca="1">"UPDATE " &amp; $A$4 &amp; " SET " &amp; $A$8 &amp; " = '" &amp; VLOOKUP(BE22,People!$A$2:$G$10, 2, FALSE) &amp; "', " &amp; $A$9 &amp; " = '" &amp; VLOOKUP(BE22,People!$A$2:$G$10, 4, FALSE) &amp; "', " &amp; $A$11 &amp; " = '" &amp; VLOOKUP(BE22,People!$A$2:$G$10, 6, FALSE) &amp; "', " &amp; $A$12 &amp; " = '" &amp; VLOOKUP(BE22,People!$A$2:$G$10, 7, FALSE) &amp; "' WHERE " &amp; $A$7 &amp; " = '" &amp; YEAR(BE21) &amp; "-" &amp; MONTH(BE21) &amp; "-" &amp; DAY(BE21) &amp; "' AND " &amp; $A$10 &amp; " = '" &amp; VLOOKUP(BE22,People!$A$2:$G$10, 5, FALSE) &amp; "' AND " &amp; $A$13 &amp; " = '" &amp; VLOOKUP(BE22,People!$A$2:$G$10, 3, FALSE) &amp; "'"</f>
        <v>#N/A</v>
      </c>
      <c r="BF28" s="1" t="str">
        <f ca="1">"UPDATE " &amp; $A$4 &amp; " SET " &amp; $A$8 &amp; " = '" &amp; VLOOKUP(BF22,People!$A$2:$G$10, 2, FALSE) &amp; "', " &amp; $A$9 &amp; " = '" &amp; VLOOKUP(BF22,People!$A$2:$G$10, 4, FALSE) &amp; "', " &amp; $A$11 &amp; " = '" &amp; VLOOKUP(BF22,People!$A$2:$G$10, 6, FALSE) &amp; "', " &amp; $A$12 &amp; " = '" &amp; VLOOKUP(BF22,People!$A$2:$G$10, 7, FALSE) &amp; "' WHERE " &amp; $A$7 &amp; " = '" &amp; YEAR(BF21) &amp; "-" &amp; MONTH(BF21) &amp; "-" &amp; DAY(BF21) &amp; "' AND " &amp; $A$10 &amp; " = '" &amp; VLOOKUP(BF22,People!$A$2:$G$10, 5, FALSE) &amp; "' AND " &amp; $A$13 &amp; " = '" &amp; VLOOKUP(BF22,People!$A$2:$G$10, 3, FALSE) &amp; "'"</f>
        <v>UPDATE dbo.SupportSchedule SET Name  = 'Dariusz Soyta', Email  = 'dariusz.soyta@citi.com', HomePhone  = '+44 (20) 7986 3364', CellPhone  = '' WHERE SupportDate  = '2016-1-11' AND Location = 'LDN' AND Team  = 'GUI'</v>
      </c>
      <c r="BG28" s="1" t="str">
        <f ca="1">"UPDATE " &amp; $A$4 &amp; " SET " &amp; $A$8 &amp; " = '" &amp; VLOOKUP(BG22,People!$A$2:$G$10, 2, FALSE) &amp; "', " &amp; $A$9 &amp; " = '" &amp; VLOOKUP(BG22,People!$A$2:$G$10, 4, FALSE) &amp; "', " &amp; $A$11 &amp; " = '" &amp; VLOOKUP(BG22,People!$A$2:$G$10, 6, FALSE) &amp; "', " &amp; $A$12 &amp; " = '" &amp; VLOOKUP(BG22,People!$A$2:$G$10, 7, FALSE) &amp; "' WHERE " &amp; $A$7 &amp; " = '" &amp; YEAR(BG21) &amp; "-" &amp; MONTH(BG21) &amp; "-" &amp; DAY(BG21) &amp; "' AND " &amp; $A$10 &amp; " = '" &amp; VLOOKUP(BG22,People!$A$2:$G$10, 5, FALSE) &amp; "' AND " &amp; $A$13 &amp; " = '" &amp; VLOOKUP(BG22,People!$A$2:$G$10, 3, FALSE) &amp; "'"</f>
        <v>UPDATE dbo.SupportSchedule SET Name  = 'Artur Biniek', Email  = 'artur.biniek@citi.com', HomePhone  = '+44 207508-6310', CellPhone  = '' WHERE SupportDate  = '2016-1-12' AND Location = 'LDN' AND Team  = 'GUI'</v>
      </c>
      <c r="BH28" s="1" t="str">
        <f ca="1">"UPDATE " &amp; $A$4 &amp; " SET " &amp; $A$8 &amp; " = '" &amp; VLOOKUP(BH22,People!$A$2:$G$10, 2, FALSE) &amp; "', " &amp; $A$9 &amp; " = '" &amp; VLOOKUP(BH22,People!$A$2:$G$10, 4, FALSE) &amp; "', " &amp; $A$11 &amp; " = '" &amp; VLOOKUP(BH22,People!$A$2:$G$10, 6, FALSE) &amp; "', " &amp; $A$12 &amp; " = '" &amp; VLOOKUP(BH22,People!$A$2:$G$10, 7, FALSE) &amp; "' WHERE " &amp; $A$7 &amp; " = '" &amp; YEAR(BH21) &amp; "-" &amp; MONTH(BH21) &amp; "-" &amp; DAY(BH21) &amp; "' AND " &amp; $A$10 &amp; " = '" &amp; VLOOKUP(BH22,People!$A$2:$G$10, 5, FALSE) &amp; "' AND " &amp; $A$13 &amp; " = '" &amp; VLOOKUP(BH22,People!$A$2:$G$10, 3, FALSE) &amp; "'"</f>
        <v>UPDATE dbo.SupportSchedule SET Name  = 'Dave Fielding', Email  = 'dave.fielding@citi.com', HomePhone  = '+44 (20) 7508-3601', CellPhone  = '' WHERE SupportDate  = '2016-1-13' AND Location = 'LDN' AND Team  = 'GUI'</v>
      </c>
      <c r="BI28" s="1" t="str">
        <f ca="1">"UPDATE " &amp; $A$4 &amp; " SET " &amp; $A$8 &amp; " = '" &amp; VLOOKUP(BI22,People!$A$2:$G$10, 2, FALSE) &amp; "', " &amp; $A$9 &amp; " = '" &amp; VLOOKUP(BI22,People!$A$2:$G$10, 4, FALSE) &amp; "', " &amp; $A$11 &amp; " = '" &amp; VLOOKUP(BI22,People!$A$2:$G$10, 6, FALSE) &amp; "', " &amp; $A$12 &amp; " = '" &amp; VLOOKUP(BI22,People!$A$2:$G$10, 7, FALSE) &amp; "' WHERE " &amp; $A$7 &amp; " = '" &amp; YEAR(BI21) &amp; "-" &amp; MONTH(BI21) &amp; "-" &amp; DAY(BI21) &amp; "' AND " &amp; $A$10 &amp; " = '" &amp; VLOOKUP(BI22,People!$A$2:$G$10, 5, FALSE) &amp; "' AND " &amp; $A$13 &amp; " = '" &amp; VLOOKUP(BI22,People!$A$2:$G$10, 3, FALSE) &amp; "'"</f>
        <v>UPDATE dbo.SupportSchedule SET Name  = 'Shane O''Callaghan', Email  = 'shane.ocallaghan@citi.com', HomePhone  = '+44 (20) 7986 3957', CellPhone  = '' WHERE SupportDate  = '2016-1-14' AND Location = 'LDN' AND Team  = 'GUI'</v>
      </c>
      <c r="BJ28" s="1" t="str">
        <f ca="1">"UPDATE " &amp; $A$4 &amp; " SET " &amp; $A$8 &amp; " = '" &amp; VLOOKUP(BJ22,People!$A$2:$G$10, 2, FALSE) &amp; "', " &amp; $A$9 &amp; " = '" &amp; VLOOKUP(BJ22,People!$A$2:$G$10, 4, FALSE) &amp; "', " &amp; $A$11 &amp; " = '" &amp; VLOOKUP(BJ22,People!$A$2:$G$10, 6, FALSE) &amp; "', " &amp; $A$12 &amp; " = '" &amp; VLOOKUP(BJ22,People!$A$2:$G$10, 7, FALSE) &amp; "' WHERE " &amp; $A$7 &amp; " = '" &amp; YEAR(BJ21) &amp; "-" &amp; MONTH(BJ21) &amp; "-" &amp; DAY(BJ21) &amp; "' AND " &amp; $A$10 &amp; " = '" &amp; VLOOKUP(BJ22,People!$A$2:$G$10, 5, FALSE) &amp; "' AND " &amp; $A$13 &amp; " = '" &amp; VLOOKUP(BJ22,People!$A$2:$G$10, 3, FALSE) &amp; "'"</f>
        <v>UPDATE dbo.SupportSchedule SET Name  = 'Dariusz Soyta', Email  = 'dariusz.soyta@citi.com', HomePhone  = '+44 (20) 7986 3364', CellPhone  = '' WHERE SupportDate  = '2016-1-15' AND Location = 'LDN' AND Team  = 'GUI'</v>
      </c>
      <c r="BK28" s="1" t="e">
        <f ca="1">"UPDATE " &amp; $A$4 &amp; " SET " &amp; $A$8 &amp; " = '" &amp; VLOOKUP(BK22,People!$A$2:$G$10, 2, FALSE) &amp; "', " &amp; $A$9 &amp; " = '" &amp; VLOOKUP(BK22,People!$A$2:$G$10, 4, FALSE) &amp; "', " &amp; $A$11 &amp; " = '" &amp; VLOOKUP(BK22,People!$A$2:$G$10, 6, FALSE) &amp; "', " &amp; $A$12 &amp; " = '" &amp; VLOOKUP(BK22,People!$A$2:$G$10, 7, FALSE) &amp; "' WHERE " &amp; $A$7 &amp; " = '" &amp; YEAR(BK21) &amp; "-" &amp; MONTH(BK21) &amp; "-" &amp; DAY(BK21) &amp; "' AND " &amp; $A$10 &amp; " = '" &amp; VLOOKUP(BK22,People!$A$2:$G$10, 5, FALSE) &amp; "' AND " &amp; $A$13 &amp; " = '" &amp; VLOOKUP(BK22,People!$A$2:$G$10, 3, FALSE) &amp; "'"</f>
        <v>#N/A</v>
      </c>
      <c r="BL28" s="1" t="e">
        <f ca="1">"UPDATE " &amp; $A$4 &amp; " SET " &amp; $A$8 &amp; " = '" &amp; VLOOKUP(BL22,People!$A$2:$G$10, 2, FALSE) &amp; "', " &amp; $A$9 &amp; " = '" &amp; VLOOKUP(BL22,People!$A$2:$G$10, 4, FALSE) &amp; "', " &amp; $A$11 &amp; " = '" &amp; VLOOKUP(BL22,People!$A$2:$G$10, 6, FALSE) &amp; "', " &amp; $A$12 &amp; " = '" &amp; VLOOKUP(BL22,People!$A$2:$G$10, 7, FALSE) &amp; "' WHERE " &amp; $A$7 &amp; " = '" &amp; YEAR(BL21) &amp; "-" &amp; MONTH(BL21) &amp; "-" &amp; DAY(BL21) &amp; "' AND " &amp; $A$10 &amp; " = '" &amp; VLOOKUP(BL22,People!$A$2:$G$10, 5, FALSE) &amp; "' AND " &amp; $A$13 &amp; " = '" &amp; VLOOKUP(BL22,People!$A$2:$G$10, 3, FALSE) &amp; "'"</f>
        <v>#N/A</v>
      </c>
      <c r="BM28" s="1" t="str">
        <f ca="1">"UPDATE " &amp; $A$4 &amp; " SET " &amp; $A$8 &amp; " = '" &amp; VLOOKUP(BM22,People!$A$2:$G$10, 2, FALSE) &amp; "', " &amp; $A$9 &amp; " = '" &amp; VLOOKUP(BM22,People!$A$2:$G$10, 4, FALSE) &amp; "', " &amp; $A$11 &amp; " = '" &amp; VLOOKUP(BM22,People!$A$2:$G$10, 6, FALSE) &amp; "', " &amp; $A$12 &amp; " = '" &amp; VLOOKUP(BM22,People!$A$2:$G$10, 7, FALSE) &amp; "' WHERE " &amp; $A$7 &amp; " = '" &amp; YEAR(BM21) &amp; "-" &amp; MONTH(BM21) &amp; "-" &amp; DAY(BM21) &amp; "' AND " &amp; $A$10 &amp; " = '" &amp; VLOOKUP(BM22,People!$A$2:$G$10, 5, FALSE) &amp; "' AND " &amp; $A$13 &amp; " = '" &amp; VLOOKUP(BM22,People!$A$2:$G$10, 3, FALSE) &amp; "'"</f>
        <v>UPDATE dbo.SupportSchedule SET Name  = 'Artur Biniek', Email  = 'artur.biniek@citi.com', HomePhone  = '+44 207508-6310', CellPhone  = '' WHERE SupportDate  = '2016-1-18' AND Location = 'LDN' AND Team  = 'GUI'</v>
      </c>
      <c r="BN28" s="1" t="str">
        <f ca="1">"UPDATE " &amp; $A$4 &amp; " SET " &amp; $A$8 &amp; " = '" &amp; VLOOKUP(BN22,People!$A$2:$G$10, 2, FALSE) &amp; "', " &amp; $A$9 &amp; " = '" &amp; VLOOKUP(BN22,People!$A$2:$G$10, 4, FALSE) &amp; "', " &amp; $A$11 &amp; " = '" &amp; VLOOKUP(BN22,People!$A$2:$G$10, 6, FALSE) &amp; "', " &amp; $A$12 &amp; " = '" &amp; VLOOKUP(BN22,People!$A$2:$G$10, 7, FALSE) &amp; "' WHERE " &amp; $A$7 &amp; " = '" &amp; YEAR(BN21) &amp; "-" &amp; MONTH(BN21) &amp; "-" &amp; DAY(BN21) &amp; "' AND " &amp; $A$10 &amp; " = '" &amp; VLOOKUP(BN22,People!$A$2:$G$10, 5, FALSE) &amp; "' AND " &amp; $A$13 &amp; " = '" &amp; VLOOKUP(BN22,People!$A$2:$G$10, 3, FALSE) &amp; "'"</f>
        <v>UPDATE dbo.SupportSchedule SET Name  = 'Dave Fielding', Email  = 'dave.fielding@citi.com', HomePhone  = '+44 (20) 7508-3601', CellPhone  = '' WHERE SupportDate  = '2016-1-19' AND Location = 'LDN' AND Team  = 'GUI'</v>
      </c>
      <c r="BO28" s="1" t="str">
        <f ca="1">"UPDATE " &amp; $A$4 &amp; " SET " &amp; $A$8 &amp; " = '" &amp; VLOOKUP(BO22,People!$A$2:$G$10, 2, FALSE) &amp; "', " &amp; $A$9 &amp; " = '" &amp; VLOOKUP(BO22,People!$A$2:$G$10, 4, FALSE) &amp; "', " &amp; $A$11 &amp; " = '" &amp; VLOOKUP(BO22,People!$A$2:$G$10, 6, FALSE) &amp; "', " &amp; $A$12 &amp; " = '" &amp; VLOOKUP(BO22,People!$A$2:$G$10, 7, FALSE) &amp; "' WHERE " &amp; $A$7 &amp; " = '" &amp; YEAR(BO21) &amp; "-" &amp; MONTH(BO21) &amp; "-" &amp; DAY(BO21) &amp; "' AND " &amp; $A$10 &amp; " = '" &amp; VLOOKUP(BO22,People!$A$2:$G$10, 5, FALSE) &amp; "' AND " &amp; $A$13 &amp; " = '" &amp; VLOOKUP(BO22,People!$A$2:$G$10, 3, FALSE) &amp; "'"</f>
        <v>UPDATE dbo.SupportSchedule SET Name  = 'Shane O''Callaghan', Email  = 'shane.ocallaghan@citi.com', HomePhone  = '+44 (20) 7986 3957', CellPhone  = '' WHERE SupportDate  = '2016-1-20' AND Location = 'LDN' AND Team  = 'GUI'</v>
      </c>
      <c r="BP28" s="1" t="str">
        <f ca="1">"UPDATE " &amp; $A$4 &amp; " SET " &amp; $A$8 &amp; " = '" &amp; VLOOKUP(BP22,People!$A$2:$G$10, 2, FALSE) &amp; "', " &amp; $A$9 &amp; " = '" &amp; VLOOKUP(BP22,People!$A$2:$G$10, 4, FALSE) &amp; "', " &amp; $A$11 &amp; " = '" &amp; VLOOKUP(BP22,People!$A$2:$G$10, 6, FALSE) &amp; "', " &amp; $A$12 &amp; " = '" &amp; VLOOKUP(BP22,People!$A$2:$G$10, 7, FALSE) &amp; "' WHERE " &amp; $A$7 &amp; " = '" &amp; YEAR(BP21) &amp; "-" &amp; MONTH(BP21) &amp; "-" &amp; DAY(BP21) &amp; "' AND " &amp; $A$10 &amp; " = '" &amp; VLOOKUP(BP22,People!$A$2:$G$10, 5, FALSE) &amp; "' AND " &amp; $A$13 &amp; " = '" &amp; VLOOKUP(BP22,People!$A$2:$G$10, 3, FALSE) &amp; "'"</f>
        <v>UPDATE dbo.SupportSchedule SET Name  = 'Dariusz Soyta', Email  = 'dariusz.soyta@citi.com', HomePhone  = '+44 (20) 7986 3364', CellPhone  = '' WHERE SupportDate  = '2016-1-21' AND Location = 'LDN' AND Team  = 'GUI'</v>
      </c>
      <c r="BQ28" s="1" t="str">
        <f ca="1">"UPDATE " &amp; $A$4 &amp; " SET " &amp; $A$8 &amp; " = '" &amp; VLOOKUP(BQ22,People!$A$2:$G$10, 2, FALSE) &amp; "', " &amp; $A$9 &amp; " = '" &amp; VLOOKUP(BQ22,People!$A$2:$G$10, 4, FALSE) &amp; "', " &amp; $A$11 &amp; " = '" &amp; VLOOKUP(BQ22,People!$A$2:$G$10, 6, FALSE) &amp; "', " &amp; $A$12 &amp; " = '" &amp; VLOOKUP(BQ22,People!$A$2:$G$10, 7, FALSE) &amp; "' WHERE " &amp; $A$7 &amp; " = '" &amp; YEAR(BQ21) &amp; "-" &amp; MONTH(BQ21) &amp; "-" &amp; DAY(BQ21) &amp; "' AND " &amp; $A$10 &amp; " = '" &amp; VLOOKUP(BQ22,People!$A$2:$G$10, 5, FALSE) &amp; "' AND " &amp; $A$13 &amp; " = '" &amp; VLOOKUP(BQ22,People!$A$2:$G$10, 3, FALSE) &amp; "'"</f>
        <v>UPDATE dbo.SupportSchedule SET Name  = 'Artur Biniek', Email  = 'artur.biniek@citi.com', HomePhone  = '+44 207508-6310', CellPhone  = '' WHERE SupportDate  = '2016-1-22' AND Location = 'LDN' AND Team  = 'GUI'</v>
      </c>
      <c r="BR28" s="1" t="e">
        <f ca="1">"UPDATE " &amp; $A$4 &amp; " SET " &amp; $A$8 &amp; " = '" &amp; VLOOKUP(BR22,People!$A$2:$G$10, 2, FALSE) &amp; "', " &amp; $A$9 &amp; " = '" &amp; VLOOKUP(BR22,People!$A$2:$G$10, 4, FALSE) &amp; "', " &amp; $A$11 &amp; " = '" &amp; VLOOKUP(BR22,People!$A$2:$G$10, 6, FALSE) &amp; "', " &amp; $A$12 &amp; " = '" &amp; VLOOKUP(BR22,People!$A$2:$G$10, 7, FALSE) &amp; "' WHERE " &amp; $A$7 &amp; " = '" &amp; YEAR(BR21) &amp; "-" &amp; MONTH(BR21) &amp; "-" &amp; DAY(BR21) &amp; "' AND " &amp; $A$10 &amp; " = '" &amp; VLOOKUP(BR22,People!$A$2:$G$10, 5, FALSE) &amp; "' AND " &amp; $A$13 &amp; " = '" &amp; VLOOKUP(BR22,People!$A$2:$G$10, 3, FALSE) &amp; "'"</f>
        <v>#N/A</v>
      </c>
      <c r="BS28" s="1" t="e">
        <f ca="1">"UPDATE " &amp; $A$4 &amp; " SET " &amp; $A$8 &amp; " = '" &amp; VLOOKUP(BS22,People!$A$2:$G$10, 2, FALSE) &amp; "', " &amp; $A$9 &amp; " = '" &amp; VLOOKUP(BS22,People!$A$2:$G$10, 4, FALSE) &amp; "', " &amp; $A$11 &amp; " = '" &amp; VLOOKUP(BS22,People!$A$2:$G$10, 6, FALSE) &amp; "', " &amp; $A$12 &amp; " = '" &amp; VLOOKUP(BS22,People!$A$2:$G$10, 7, FALSE) &amp; "' WHERE " &amp; $A$7 &amp; " = '" &amp; YEAR(BS21) &amp; "-" &amp; MONTH(BS21) &amp; "-" &amp; DAY(BS21) &amp; "' AND " &amp; $A$10 &amp; " = '" &amp; VLOOKUP(BS22,People!$A$2:$G$10, 5, FALSE) &amp; "' AND " &amp; $A$13 &amp; " = '" &amp; VLOOKUP(BS22,People!$A$2:$G$10, 3, FALSE) &amp; "'"</f>
        <v>#N/A</v>
      </c>
      <c r="BT28" s="1" t="str">
        <f ca="1">"UPDATE " &amp; $A$4 &amp; " SET " &amp; $A$8 &amp; " = '" &amp; VLOOKUP(BT22,People!$A$2:$G$10, 2, FALSE) &amp; "', " &amp; $A$9 &amp; " = '" &amp; VLOOKUP(BT22,People!$A$2:$G$10, 4, FALSE) &amp; "', " &amp; $A$11 &amp; " = '" &amp; VLOOKUP(BT22,People!$A$2:$G$10, 6, FALSE) &amp; "', " &amp; $A$12 &amp; " = '" &amp; VLOOKUP(BT22,People!$A$2:$G$10, 7, FALSE) &amp; "' WHERE " &amp; $A$7 &amp; " = '" &amp; YEAR(BT21) &amp; "-" &amp; MONTH(BT21) &amp; "-" &amp; DAY(BT21) &amp; "' AND " &amp; $A$10 &amp; " = '" &amp; VLOOKUP(BT22,People!$A$2:$G$10, 5, FALSE) &amp; "' AND " &amp; $A$13 &amp; " = '" &amp; VLOOKUP(BT22,People!$A$2:$G$10, 3, FALSE) &amp; "'"</f>
        <v>UPDATE dbo.SupportSchedule SET Name  = 'Dave Fielding', Email  = 'dave.fielding@citi.com', HomePhone  = '+44 (20) 7508-3601', CellPhone  = '' WHERE SupportDate  = '2016-1-25' AND Location = 'LDN' AND Team  = 'GUI'</v>
      </c>
      <c r="BU28" s="1" t="str">
        <f ca="1">"UPDATE " &amp; $A$4 &amp; " SET " &amp; $A$8 &amp; " = '" &amp; VLOOKUP(BU22,People!$A$2:$G$10, 2, FALSE) &amp; "', " &amp; $A$9 &amp; " = '" &amp; VLOOKUP(BU22,People!$A$2:$G$10, 4, FALSE) &amp; "', " &amp; $A$11 &amp; " = '" &amp; VLOOKUP(BU22,People!$A$2:$G$10, 6, FALSE) &amp; "', " &amp; $A$12 &amp; " = '" &amp; VLOOKUP(BU22,People!$A$2:$G$10, 7, FALSE) &amp; "' WHERE " &amp; $A$7 &amp; " = '" &amp; YEAR(BU21) &amp; "-" &amp; MONTH(BU21) &amp; "-" &amp; DAY(BU21) &amp; "' AND " &amp; $A$10 &amp; " = '" &amp; VLOOKUP(BU22,People!$A$2:$G$10, 5, FALSE) &amp; "' AND " &amp; $A$13 &amp; " = '" &amp; VLOOKUP(BU22,People!$A$2:$G$10, 3, FALSE) &amp; "'"</f>
        <v>UPDATE dbo.SupportSchedule SET Name  = 'Shane O''Callaghan', Email  = 'shane.ocallaghan@citi.com', HomePhone  = '+44 (20) 7986 3957', CellPhone  = '' WHERE SupportDate  = '2016-1-26' AND Location = 'LDN' AND Team  = 'GUI'</v>
      </c>
      <c r="BV28" s="1" t="str">
        <f ca="1">"UPDATE " &amp; $A$4 &amp; " SET " &amp; $A$8 &amp; " = '" &amp; VLOOKUP(BV22,People!$A$2:$G$10, 2, FALSE) &amp; "', " &amp; $A$9 &amp; " = '" &amp; VLOOKUP(BV22,People!$A$2:$G$10, 4, FALSE) &amp; "', " &amp; $A$11 &amp; " = '" &amp; VLOOKUP(BV22,People!$A$2:$G$10, 6, FALSE) &amp; "', " &amp; $A$12 &amp; " = '" &amp; VLOOKUP(BV22,People!$A$2:$G$10, 7, FALSE) &amp; "' WHERE " &amp; $A$7 &amp; " = '" &amp; YEAR(BV21) &amp; "-" &amp; MONTH(BV21) &amp; "-" &amp; DAY(BV21) &amp; "' AND " &amp; $A$10 &amp; " = '" &amp; VLOOKUP(BV22,People!$A$2:$G$10, 5, FALSE) &amp; "' AND " &amp; $A$13 &amp; " = '" &amp; VLOOKUP(BV22,People!$A$2:$G$10, 3, FALSE) &amp; "'"</f>
        <v>UPDATE dbo.SupportSchedule SET Name  = 'Dariusz Soyta', Email  = 'dariusz.soyta@citi.com', HomePhone  = '+44 (20) 7986 3364', CellPhone  = '' WHERE SupportDate  = '2016-1-27' AND Location = 'LDN' AND Team  = 'GUI'</v>
      </c>
      <c r="BW28" s="1" t="str">
        <f ca="1">"UPDATE " &amp; $A$4 &amp; " SET " &amp; $A$8 &amp; " = '" &amp; VLOOKUP(BW22,People!$A$2:$G$10, 2, FALSE) &amp; "', " &amp; $A$9 &amp; " = '" &amp; VLOOKUP(BW22,People!$A$2:$G$10, 4, FALSE) &amp; "', " &amp; $A$11 &amp; " = '" &amp; VLOOKUP(BW22,People!$A$2:$G$10, 6, FALSE) &amp; "', " &amp; $A$12 &amp; " = '" &amp; VLOOKUP(BW22,People!$A$2:$G$10, 7, FALSE) &amp; "' WHERE " &amp; $A$7 &amp; " = '" &amp; YEAR(BW21) &amp; "-" &amp; MONTH(BW21) &amp; "-" &amp; DAY(BW21) &amp; "' AND " &amp; $A$10 &amp; " = '" &amp; VLOOKUP(BW22,People!$A$2:$G$10, 5, FALSE) &amp; "' AND " &amp; $A$13 &amp; " = '" &amp; VLOOKUP(BW22,People!$A$2:$G$10, 3, FALSE) &amp; "'"</f>
        <v>UPDATE dbo.SupportSchedule SET Name  = 'Artur Biniek', Email  = 'artur.biniek@citi.com', HomePhone  = '+44 207508-6310', CellPhone  = '' WHERE SupportDate  = '2016-1-28' AND Location = 'LDN' AND Team  = 'GUI'</v>
      </c>
      <c r="BX28" s="1" t="str">
        <f ca="1">"UPDATE " &amp; $A$4 &amp; " SET " &amp; $A$8 &amp; " = '" &amp; VLOOKUP(BX22,People!$A$2:$G$10, 2, FALSE) &amp; "', " &amp; $A$9 &amp; " = '" &amp; VLOOKUP(BX22,People!$A$2:$G$10, 4, FALSE) &amp; "', " &amp; $A$11 &amp; " = '" &amp; VLOOKUP(BX22,People!$A$2:$G$10, 6, FALSE) &amp; "', " &amp; $A$12 &amp; " = '" &amp; VLOOKUP(BX22,People!$A$2:$G$10, 7, FALSE) &amp; "' WHERE " &amp; $A$7 &amp; " = '" &amp; YEAR(BX21) &amp; "-" &amp; MONTH(BX21) &amp; "-" &amp; DAY(BX21) &amp; "' AND " &amp; $A$10 &amp; " = '" &amp; VLOOKUP(BX22,People!$A$2:$G$10, 5, FALSE) &amp; "' AND " &amp; $A$13 &amp; " = '" &amp; VLOOKUP(BX22,People!$A$2:$G$10, 3, FALSE) &amp; "'"</f>
        <v>UPDATE dbo.SupportSchedule SET Name  = 'Dariusz Soyta', Email  = 'dariusz.soyta@citi.com', HomePhone  = '+44 (20) 7986 3364', CellPhone  = '' WHERE SupportDate  = '2016-1-29' AND Location = 'LDN' AND Team  = 'GUI'</v>
      </c>
      <c r="BY28" s="1" t="e">
        <f ca="1">"UPDATE " &amp; $A$4 &amp; " SET " &amp; $A$8 &amp; " = '" &amp; VLOOKUP(BY22,People!$A$2:$G$10, 2, FALSE) &amp; "', " &amp; $A$9 &amp; " = '" &amp; VLOOKUP(BY22,People!$A$2:$G$10, 4, FALSE) &amp; "', " &amp; $A$11 &amp; " = '" &amp; VLOOKUP(BY22,People!$A$2:$G$10, 6, FALSE) &amp; "', " &amp; $A$12 &amp; " = '" &amp; VLOOKUP(BY22,People!$A$2:$G$10, 7, FALSE) &amp; "' WHERE " &amp; $A$7 &amp; " = '" &amp; YEAR(BY21) &amp; "-" &amp; MONTH(BY21) &amp; "-" &amp; DAY(BY21) &amp; "' AND " &amp; $A$10 &amp; " = '" &amp; VLOOKUP(BY22,People!$A$2:$G$10, 5, FALSE) &amp; "' AND " &amp; $A$13 &amp; " = '" &amp; VLOOKUP(BY22,People!$A$2:$G$10, 3, FALSE) &amp; "'"</f>
        <v>#N/A</v>
      </c>
      <c r="BZ28" s="1" t="e">
        <f ca="1">"UPDATE " &amp; $A$4 &amp; " SET " &amp; $A$8 &amp; " = '" &amp; VLOOKUP(BZ22,People!$A$2:$G$10, 2, FALSE) &amp; "', " &amp; $A$9 &amp; " = '" &amp; VLOOKUP(BZ22,People!$A$2:$G$10, 4, FALSE) &amp; "', " &amp; $A$11 &amp; " = '" &amp; VLOOKUP(BZ22,People!$A$2:$G$10, 6, FALSE) &amp; "', " &amp; $A$12 &amp; " = '" &amp; VLOOKUP(BZ22,People!$A$2:$G$10, 7, FALSE) &amp; "' WHERE " &amp; $A$7 &amp; " = '" &amp; YEAR(BZ21) &amp; "-" &amp; MONTH(BZ21) &amp; "-" &amp; DAY(BZ21) &amp; "' AND " &amp; $A$10 &amp; " = '" &amp; VLOOKUP(BZ22,People!$A$2:$G$10, 5, FALSE) &amp; "' AND " &amp; $A$13 &amp; " = '" &amp; VLOOKUP(BZ22,People!$A$2:$G$10, 3, FALSE) &amp; "'"</f>
        <v>#N/A</v>
      </c>
    </row>
    <row r="29" spans="1:78" x14ac:dyDescent="0.2">
      <c r="A29" s="8" t="s">
        <v>75</v>
      </c>
      <c r="B29" s="1" t="str">
        <f ca="1">"UPDATE " &amp; $A$4 &amp; " SET " &amp; $A$8 &amp; " = '" &amp; VLOOKUP(B23,People!$A$2:$G$10, 2, FALSE) &amp; "', " &amp; $A$9 &amp; " = '" &amp; VLOOKUP(B23,People!$A$2:$G$10, 4, FALSE) &amp; "', " &amp; $A$11 &amp; " = '" &amp; VLOOKUP(B23,People!$A$2:$G$10, 6, FALSE) &amp; "', " &amp; $A$12 &amp; " = '" &amp; VLOOKUP(B23,People!$A$2:$G$10, 7, FALSE) &amp; "' WHERE " &amp; $A$7 &amp; " = '" &amp; YEAR(B21) &amp; "-" &amp; MONTH(B21) &amp; "-" &amp; DAY(B21) &amp; "' AND " &amp; $A$10 &amp; " = '" &amp; VLOOKUP(B23,People!$A$2:$G$10, 5, FALSE) &amp; "' AND " &amp; $A$13 &amp; " = '" &amp; VLOOKUP(B23,People!$A$2:$G$10, 3, FALSE) &amp; "'"</f>
        <v>UPDATE dbo.SupportSchedule SET Name  = 'Alex Khundoev', Email  = 'alexander.khundoev@citi.com', HomePhone  = '', CellPhone  = '+44 (0)79 6132 1526' WHERE SupportDate  = '2015-11-16' AND Location = 'LDN' AND Team  = 'DEV'</v>
      </c>
      <c r="C29" s="1" t="str">
        <f ca="1">"UPDATE " &amp; $A$4 &amp; " SET " &amp; $A$8 &amp; " = '" &amp; VLOOKUP(C23,People!$A$2:$G$10, 2, FALSE) &amp; "', " &amp; $A$9 &amp; " = '" &amp; VLOOKUP(C23,People!$A$2:$G$10, 4, FALSE) &amp; "', " &amp; $A$11 &amp; " = '" &amp; VLOOKUP(C23,People!$A$2:$G$10, 6, FALSE) &amp; "', " &amp; $A$12 &amp; " = '" &amp; VLOOKUP(C23,People!$A$2:$G$10, 7, FALSE) &amp; "' WHERE " &amp; $A$7 &amp; " = '" &amp; YEAR(C21) &amp; "-" &amp; MONTH(C21) &amp; "-" &amp; DAY(C21) &amp; "' AND " &amp; $A$10 &amp; " = '" &amp; VLOOKUP(C23,People!$A$2:$G$10, 5, FALSE) &amp; "' AND " &amp; $A$13 &amp; " = '" &amp; VLOOKUP(C23,People!$A$2:$G$10, 3, FALSE) &amp; "'"</f>
        <v>UPDATE dbo.SupportSchedule SET Name  = 'Nitin Singh', Email  = 'nitin1.singh@citi.com', HomePhone  = '+44 207986-6316', CellPhone  = '+44 0744 88 67396' WHERE SupportDate  = '2015-11-17' AND Location = 'LDN' AND Team  = 'DEV'</v>
      </c>
      <c r="D29" s="1" t="str">
        <f ca="1">"UPDATE " &amp; $A$4 &amp; " SET " &amp; $A$8 &amp; " = '" &amp; VLOOKUP(D23,People!$A$2:$G$10, 2, FALSE) &amp; "', " &amp; $A$9 &amp; " = '" &amp; VLOOKUP(D23,People!$A$2:$G$10, 4, FALSE) &amp; "', " &amp; $A$11 &amp; " = '" &amp; VLOOKUP(D23,People!$A$2:$G$10, 6, FALSE) &amp; "', " &amp; $A$12 &amp; " = '" &amp; VLOOKUP(D23,People!$A$2:$G$10, 7, FALSE) &amp; "' WHERE " &amp; $A$7 &amp; " = '" &amp; YEAR(D21) &amp; "-" &amp; MONTH(D21) &amp; "-" &amp; DAY(D21) &amp; "' AND " &amp; $A$10 &amp; " = '" &amp; VLOOKUP(D23,People!$A$2:$G$10, 5, FALSE) &amp; "' AND " &amp; $A$13 &amp; " = '" &amp; VLOOKUP(D23,People!$A$2:$G$10, 3, FALSE) &amp; "'"</f>
        <v>UPDATE dbo.SupportSchedule SET Name  = 'Stefanos Piperoglou', Email  = 'stefanos.piperoglou@citi.com', HomePhone  = '+44 (20) 7508-0318', CellPhone  = '+44 (0)7940 203300' WHERE SupportDate  = '2015-11-18' AND Location = 'LDN' AND Team  = 'DEV'</v>
      </c>
      <c r="E29" s="1" t="str">
        <f ca="1">"UPDATE " &amp; $A$4 &amp; " SET " &amp; $A$8 &amp; " = '" &amp; VLOOKUP(E23,People!$A$2:$G$10, 2, FALSE) &amp; "', " &amp; $A$9 &amp; " = '" &amp; VLOOKUP(E23,People!$A$2:$G$10, 4, FALSE) &amp; "', " &amp; $A$11 &amp; " = '" &amp; VLOOKUP(E23,People!$A$2:$G$10, 6, FALSE) &amp; "', " &amp; $A$12 &amp; " = '" &amp; VLOOKUP(E23,People!$A$2:$G$10, 7, FALSE) &amp; "' WHERE " &amp; $A$7 &amp; " = '" &amp; YEAR(E21) &amp; "-" &amp; MONTH(E21) &amp; "-" &amp; DAY(E21) &amp; "' AND " &amp; $A$10 &amp; " = '" &amp; VLOOKUP(E23,People!$A$2:$G$10, 5, FALSE) &amp; "' AND " &amp; $A$13 &amp; " = '" &amp; VLOOKUP(E23,People!$A$2:$G$10, 3, FALSE) &amp; "'"</f>
        <v>UPDATE dbo.SupportSchedule SET Name  = 'Piotr Nowak', Email  = 'piotr1.nowak@citi.com', HomePhone  = '', CellPhone  = '' WHERE SupportDate  = '2015-11-19' AND Location = 'LDN' AND Team  = 'DEV'</v>
      </c>
      <c r="F29" s="1" t="str">
        <f ca="1">"UPDATE " &amp; $A$4 &amp; " SET " &amp; $A$8 &amp; " = '" &amp; VLOOKUP(F23,People!$A$2:$G$10, 2, FALSE) &amp; "', " &amp; $A$9 &amp; " = '" &amp; VLOOKUP(F23,People!$A$2:$G$10, 4, FALSE) &amp; "', " &amp; $A$11 &amp; " = '" &amp; VLOOKUP(F23,People!$A$2:$G$10, 6, FALSE) &amp; "', " &amp; $A$12 &amp; " = '" &amp; VLOOKUP(F23,People!$A$2:$G$10, 7, FALSE) &amp; "' WHERE " &amp; $A$7 &amp; " = '" &amp; YEAR(F21) &amp; "-" &amp; MONTH(F21) &amp; "-" &amp; DAY(F21) &amp; "' AND " &amp; $A$10 &amp; " = '" &amp; VLOOKUP(F23,People!$A$2:$G$10, 5, FALSE) &amp; "' AND " &amp; $A$13 &amp; " = '" &amp; VLOOKUP(F23,People!$A$2:$G$10, 3, FALSE) &amp; "'"</f>
        <v>UPDATE dbo.SupportSchedule SET Name  = 'Nitin Singh', Email  = 'nitin1.singh@citi.com', HomePhone  = '+44 207986-6316', CellPhone  = '+44 0744 88 67396' WHERE SupportDate  = '2015-11-20' AND Location = 'LDN' AND Team  = 'DEV'</v>
      </c>
      <c r="G29" s="1" t="e">
        <f ca="1">"UPDATE " &amp; $A$4 &amp; " SET " &amp; $A$8 &amp; " = '" &amp; VLOOKUP(G23,People!$A$2:$G$10, 2, FALSE) &amp; "', " &amp; $A$9 &amp; " = '" &amp; VLOOKUP(G23,People!$A$2:$G$10, 4, FALSE) &amp; "', " &amp; $A$11 &amp; " = '" &amp; VLOOKUP(G23,People!$A$2:$G$10, 6, FALSE) &amp; "', " &amp; $A$12 &amp; " = '" &amp; VLOOKUP(G23,People!$A$2:$G$10, 7, FALSE) &amp; "' WHERE " &amp; $A$7 &amp; " = '" &amp; YEAR(G21) &amp; "-" &amp; MONTH(G21) &amp; "-" &amp; DAY(G21) &amp; "' AND " &amp; $A$10 &amp; " = '" &amp; VLOOKUP(G23,People!$A$2:$G$10, 5, FALSE) &amp; "' AND " &amp; $A$13 &amp; " = '" &amp; VLOOKUP(G23,People!$A$2:$G$10, 3, FALSE) &amp; "'"</f>
        <v>#N/A</v>
      </c>
      <c r="H29" s="1" t="str">
        <f ca="1">"UPDATE " &amp; $A$4 &amp; " SET " &amp; $A$8 &amp; " = '" &amp; VLOOKUP(H23,People!$A$2:$G$10, 2, FALSE) &amp; "', " &amp; $A$9 &amp; " = '" &amp; VLOOKUP(H23,People!$A$2:$G$10, 4, FALSE) &amp; "', " &amp; $A$11 &amp; " = '" &amp; VLOOKUP(H23,People!$A$2:$G$10, 6, FALSE) &amp; "', " &amp; $A$12 &amp; " = '" &amp; VLOOKUP(H23,People!$A$2:$G$10, 7, FALSE) &amp; "' WHERE " &amp; $A$7 &amp; " = '" &amp; YEAR(H21) &amp; "-" &amp; MONTH(H21) &amp; "-" &amp; DAY(H21) &amp; "' AND " &amp; $A$10 &amp; " = '" &amp; VLOOKUP(H23,People!$A$2:$G$10, 5, FALSE) &amp; "' AND " &amp; $A$13 &amp; " = '" &amp; VLOOKUP(H23,People!$A$2:$G$10, 3, FALSE) &amp; "'"</f>
        <v>UPDATE dbo.SupportSchedule SET Name  = 'Stefanos Piperoglou', Email  = 'stefanos.piperoglou@citi.com', HomePhone  = '+44 (20) 7508-0318', CellPhone  = '+44 (0)7940 203300' WHERE SupportDate  = '2015-11-22' AND Location = 'LDN' AND Team  = 'DEV'</v>
      </c>
      <c r="I29" s="1" t="str">
        <f ca="1">"UPDATE " &amp; $A$4 &amp; " SET " &amp; $A$8 &amp; " = '" &amp; VLOOKUP(I23,People!$A$2:$G$10, 2, FALSE) &amp; "', " &amp; $A$9 &amp; " = '" &amp; VLOOKUP(I23,People!$A$2:$G$10, 4, FALSE) &amp; "', " &amp; $A$11 &amp; " = '" &amp; VLOOKUP(I23,People!$A$2:$G$10, 6, FALSE) &amp; "', " &amp; $A$12 &amp; " = '" &amp; VLOOKUP(I23,People!$A$2:$G$10, 7, FALSE) &amp; "' WHERE " &amp; $A$7 &amp; " = '" &amp; YEAR(I21) &amp; "-" &amp; MONTH(I21) &amp; "-" &amp; DAY(I21) &amp; "' AND " &amp; $A$10 &amp; " = '" &amp; VLOOKUP(I23,People!$A$2:$G$10, 5, FALSE) &amp; "' AND " &amp; $A$13 &amp; " = '" &amp; VLOOKUP(I23,People!$A$2:$G$10, 3, FALSE) &amp; "'"</f>
        <v>UPDATE dbo.SupportSchedule SET Name  = 'Nitin Singh', Email  = 'nitin1.singh@citi.com', HomePhone  = '+44 207986-6316', CellPhone  = '+44 0744 88 67396' WHERE SupportDate  = '2015-11-23' AND Location = 'LDN' AND Team  = 'DEV'</v>
      </c>
      <c r="J29" s="1" t="str">
        <f ca="1">"UPDATE " &amp; $A$4 &amp; " SET " &amp; $A$8 &amp; " = '" &amp; VLOOKUP(J23,People!$A$2:$G$10, 2, FALSE) &amp; "', " &amp; $A$9 &amp; " = '" &amp; VLOOKUP(J23,People!$A$2:$G$10, 4, FALSE) &amp; "', " &amp; $A$11 &amp; " = '" &amp; VLOOKUP(J23,People!$A$2:$G$10, 6, FALSE) &amp; "', " &amp; $A$12 &amp; " = '" &amp; VLOOKUP(J23,People!$A$2:$G$10, 7, FALSE) &amp; "' WHERE " &amp; $A$7 &amp; " = '" &amp; YEAR(J21) &amp; "-" &amp; MONTH(J21) &amp; "-" &amp; DAY(J21) &amp; "' AND " &amp; $A$10 &amp; " = '" &amp; VLOOKUP(J23,People!$A$2:$G$10, 5, FALSE) &amp; "' AND " &amp; $A$13 &amp; " = '" &amp; VLOOKUP(J23,People!$A$2:$G$10, 3, FALSE) &amp; "'"</f>
        <v>UPDATE dbo.SupportSchedule SET Name  = 'Ali Merali', Email  = 'ali.merali@citi.com', HomePhone  = '', CellPhone  = '+44 7795 351250' WHERE SupportDate  = '2015-11-24' AND Location = 'LDN' AND Team  = 'DEV'</v>
      </c>
      <c r="K29" s="1" t="str">
        <f ca="1">"UPDATE " &amp; $A$4 &amp; " SET " &amp; $A$8 &amp; " = '" &amp; VLOOKUP(K23,People!$A$2:$G$10, 2, FALSE) &amp; "', " &amp; $A$9 &amp; " = '" &amp; VLOOKUP(K23,People!$A$2:$G$10, 4, FALSE) &amp; "', " &amp; $A$11 &amp; " = '" &amp; VLOOKUP(K23,People!$A$2:$G$10, 6, FALSE) &amp; "', " &amp; $A$12 &amp; " = '" &amp; VLOOKUP(K23,People!$A$2:$G$10, 7, FALSE) &amp; "' WHERE " &amp; $A$7 &amp; " = '" &amp; YEAR(K21) &amp; "-" &amp; MONTH(K21) &amp; "-" &amp; DAY(K21) &amp; "' AND " &amp; $A$10 &amp; " = '" &amp; VLOOKUP(K23,People!$A$2:$G$10, 5, FALSE) &amp; "' AND " &amp; $A$13 &amp; " = '" &amp; VLOOKUP(K23,People!$A$2:$G$10, 3, FALSE) &amp; "'"</f>
        <v>UPDATE dbo.SupportSchedule SET Name  = 'Alex Khundoev', Email  = 'alexander.khundoev@citi.com', HomePhone  = '', CellPhone  = '+44 (0)79 6132 1526' WHERE SupportDate  = '2015-11-25' AND Location = 'LDN' AND Team  = 'DEV'</v>
      </c>
      <c r="L29" s="1" t="str">
        <f ca="1">"UPDATE " &amp; $A$4 &amp; " SET " &amp; $A$8 &amp; " = '" &amp; VLOOKUP(L23,People!$A$2:$G$10, 2, FALSE) &amp; "', " &amp; $A$9 &amp; " = '" &amp; VLOOKUP(L23,People!$A$2:$G$10, 4, FALSE) &amp; "', " &amp; $A$11 &amp; " = '" &amp; VLOOKUP(L23,People!$A$2:$G$10, 6, FALSE) &amp; "', " &amp; $A$12 &amp; " = '" &amp; VLOOKUP(L23,People!$A$2:$G$10, 7, FALSE) &amp; "' WHERE " &amp; $A$7 &amp; " = '" &amp; YEAR(L21) &amp; "-" &amp; MONTH(L21) &amp; "-" &amp; DAY(L21) &amp; "' AND " &amp; $A$10 &amp; " = '" &amp; VLOOKUP(L23,People!$A$2:$G$10, 5, FALSE) &amp; "' AND " &amp; $A$13 &amp; " = '" &amp; VLOOKUP(L23,People!$A$2:$G$10, 3, FALSE) &amp; "'"</f>
        <v>UPDATE dbo.SupportSchedule SET Name  = 'Piotr Nowak', Email  = 'piotr1.nowak@citi.com', HomePhone  = '', CellPhone  = '' WHERE SupportDate  = '2015-11-26' AND Location = 'LDN' AND Team  = 'DEV'</v>
      </c>
      <c r="M29" s="1" t="str">
        <f ca="1">"UPDATE " &amp; $A$4 &amp; " SET " &amp; $A$8 &amp; " = '" &amp; VLOOKUP(M23,People!$A$2:$G$10, 2, FALSE) &amp; "', " &amp; $A$9 &amp; " = '" &amp; VLOOKUP(M23,People!$A$2:$G$10, 4, FALSE) &amp; "', " &amp; $A$11 &amp; " = '" &amp; VLOOKUP(M23,People!$A$2:$G$10, 6, FALSE) &amp; "', " &amp; $A$12 &amp; " = '" &amp; VLOOKUP(M23,People!$A$2:$G$10, 7, FALSE) &amp; "' WHERE " &amp; $A$7 &amp; " = '" &amp; YEAR(M21) &amp; "-" &amp; MONTH(M21) &amp; "-" &amp; DAY(M21) &amp; "' AND " &amp; $A$10 &amp; " = '" &amp; VLOOKUP(M23,People!$A$2:$G$10, 5, FALSE) &amp; "' AND " &amp; $A$13 &amp; " = '" &amp; VLOOKUP(M23,People!$A$2:$G$10, 3, FALSE) &amp; "'"</f>
        <v>UPDATE dbo.SupportSchedule SET Name  = 'Nitin Singh', Email  = 'nitin1.singh@citi.com', HomePhone  = '+44 207986-6316', CellPhone  = '+44 0744 88 67396' WHERE SupportDate  = '2015-11-27' AND Location = 'LDN' AND Team  = 'DEV'</v>
      </c>
      <c r="N29" s="1" t="e">
        <f ca="1">"UPDATE " &amp; $A$4 &amp; " SET " &amp; $A$8 &amp; " = '" &amp; VLOOKUP(N23,People!$A$2:$G$10, 2, FALSE) &amp; "', " &amp; $A$9 &amp; " = '" &amp; VLOOKUP(N23,People!$A$2:$G$10, 4, FALSE) &amp; "', " &amp; $A$11 &amp; " = '" &amp; VLOOKUP(N23,People!$A$2:$G$10, 6, FALSE) &amp; "', " &amp; $A$12 &amp; " = '" &amp; VLOOKUP(N23,People!$A$2:$G$10, 7, FALSE) &amp; "' WHERE " &amp; $A$7 &amp; " = '" &amp; YEAR(N21) &amp; "-" &amp; MONTH(N21) &amp; "-" &amp; DAY(N21) &amp; "' AND " &amp; $A$10 &amp; " = '" &amp; VLOOKUP(N23,People!$A$2:$G$10, 5, FALSE) &amp; "' AND " &amp; $A$13 &amp; " = '" &amp; VLOOKUP(N23,People!$A$2:$G$10, 3, FALSE) &amp; "'"</f>
        <v>#N/A</v>
      </c>
      <c r="O29" s="1" t="str">
        <f ca="1">"UPDATE " &amp; $A$4 &amp; " SET " &amp; $A$8 &amp; " = '" &amp; VLOOKUP(O23,People!$A$2:$G$10, 2, FALSE) &amp; "', " &amp; $A$9 &amp; " = '" &amp; VLOOKUP(O23,People!$A$2:$G$10, 4, FALSE) &amp; "', " &amp; $A$11 &amp; " = '" &amp; VLOOKUP(O23,People!$A$2:$G$10, 6, FALSE) &amp; "', " &amp; $A$12 &amp; " = '" &amp; VLOOKUP(O23,People!$A$2:$G$10, 7, FALSE) &amp; "' WHERE " &amp; $A$7 &amp; " = '" &amp; YEAR(O21) &amp; "-" &amp; MONTH(O21) &amp; "-" &amp; DAY(O21) &amp; "' AND " &amp; $A$10 &amp; " = '" &amp; VLOOKUP(O23,People!$A$2:$G$10, 5, FALSE) &amp; "' AND " &amp; $A$13 &amp; " = '" &amp; VLOOKUP(O23,People!$A$2:$G$10, 3, FALSE) &amp; "'"</f>
        <v>UPDATE dbo.SupportSchedule SET Name  = 'Alex Khundoev', Email  = 'alexander.khundoev@citi.com', HomePhone  = '', CellPhone  = '+44 (0)79 6132 1526' WHERE SupportDate  = '2015-11-29' AND Location = 'LDN' AND Team  = 'DEV'</v>
      </c>
      <c r="P29" s="1" t="str">
        <f ca="1">"UPDATE " &amp; $A$4 &amp; " SET " &amp; $A$8 &amp; " = '" &amp; VLOOKUP(P23,People!$A$2:$G$10, 2, FALSE) &amp; "', " &amp; $A$9 &amp; " = '" &amp; VLOOKUP(P23,People!$A$2:$G$10, 4, FALSE) &amp; "', " &amp; $A$11 &amp; " = '" &amp; VLOOKUP(P23,People!$A$2:$G$10, 6, FALSE) &amp; "', " &amp; $A$12 &amp; " = '" &amp; VLOOKUP(P23,People!$A$2:$G$10, 7, FALSE) &amp; "' WHERE " &amp; $A$7 &amp; " = '" &amp; YEAR(P21) &amp; "-" &amp; MONTH(P21) &amp; "-" &amp; DAY(P21) &amp; "' AND " &amp; $A$10 &amp; " = '" &amp; VLOOKUP(P23,People!$A$2:$G$10, 5, FALSE) &amp; "' AND " &amp; $A$13 &amp; " = '" &amp; VLOOKUP(P23,People!$A$2:$G$10, 3, FALSE) &amp; "'"</f>
        <v>UPDATE dbo.SupportSchedule SET Name  = 'Nitin Singh', Email  = 'nitin1.singh@citi.com', HomePhone  = '+44 207986-6316', CellPhone  = '+44 0744 88 67396' WHERE SupportDate  = '2015-11-30' AND Location = 'LDN' AND Team  = 'DEV'</v>
      </c>
      <c r="Q29" s="1" t="str">
        <f ca="1">"UPDATE " &amp; $A$4 &amp; " SET " &amp; $A$8 &amp; " = '" &amp; VLOOKUP(Q23,People!$A$2:$G$10, 2, FALSE) &amp; "', " &amp; $A$9 &amp; " = '" &amp; VLOOKUP(Q23,People!$A$2:$G$10, 4, FALSE) &amp; "', " &amp; $A$11 &amp; " = '" &amp; VLOOKUP(Q23,People!$A$2:$G$10, 6, FALSE) &amp; "', " &amp; $A$12 &amp; " = '" &amp; VLOOKUP(Q23,People!$A$2:$G$10, 7, FALSE) &amp; "' WHERE " &amp; $A$7 &amp; " = '" &amp; YEAR(Q21) &amp; "-" &amp; MONTH(Q21) &amp; "-" &amp; DAY(Q21) &amp; "' AND " &amp; $A$10 &amp; " = '" &amp; VLOOKUP(Q23,People!$A$2:$G$10, 5, FALSE) &amp; "' AND " &amp; $A$13 &amp; " = '" &amp; VLOOKUP(Q23,People!$A$2:$G$10, 3, FALSE) &amp; "'"</f>
        <v>UPDATE dbo.SupportSchedule SET Name  = 'Stefanos Piperoglou', Email  = 'stefanos.piperoglou@citi.com', HomePhone  = '+44 (20) 7508-0318', CellPhone  = '+44 (0)7940 203300' WHERE SupportDate  = '2015-12-1' AND Location = 'LDN' AND Team  = 'DEV'</v>
      </c>
      <c r="R29" s="1" t="str">
        <f ca="1">"UPDATE " &amp; $A$4 &amp; " SET " &amp; $A$8 &amp; " = '" &amp; VLOOKUP(R23,People!$A$2:$G$10, 2, FALSE) &amp; "', " &amp; $A$9 &amp; " = '" &amp; VLOOKUP(R23,People!$A$2:$G$10, 4, FALSE) &amp; "', " &amp; $A$11 &amp; " = '" &amp; VLOOKUP(R23,People!$A$2:$G$10, 6, FALSE) &amp; "', " &amp; $A$12 &amp; " = '" &amp; VLOOKUP(R23,People!$A$2:$G$10, 7, FALSE) &amp; "' WHERE " &amp; $A$7 &amp; " = '" &amp; YEAR(R21) &amp; "-" &amp; MONTH(R21) &amp; "-" &amp; DAY(R21) &amp; "' AND " &amp; $A$10 &amp; " = '" &amp; VLOOKUP(R23,People!$A$2:$G$10, 5, FALSE) &amp; "' AND " &amp; $A$13 &amp; " = '" &amp; VLOOKUP(R23,People!$A$2:$G$10, 3, FALSE) &amp; "'"</f>
        <v>UPDATE dbo.SupportSchedule SET Name  = 'Nitin Singh', Email  = 'nitin1.singh@citi.com', HomePhone  = '+44 207986-6316', CellPhone  = '+44 0744 88 67396' WHERE SupportDate  = '2015-12-2' AND Location = 'LDN' AND Team  = 'DEV'</v>
      </c>
      <c r="S29" s="1" t="str">
        <f ca="1">"UPDATE " &amp; $A$4 &amp; " SET " &amp; $A$8 &amp; " = '" &amp; VLOOKUP(S23,People!$A$2:$G$10, 2, FALSE) &amp; "', " &amp; $A$9 &amp; " = '" &amp; VLOOKUP(S23,People!$A$2:$G$10, 4, FALSE) &amp; "', " &amp; $A$11 &amp; " = '" &amp; VLOOKUP(S23,People!$A$2:$G$10, 6, FALSE) &amp; "', " &amp; $A$12 &amp; " = '" &amp; VLOOKUP(S23,People!$A$2:$G$10, 7, FALSE) &amp; "' WHERE " &amp; $A$7 &amp; " = '" &amp; YEAR(S21) &amp; "-" &amp; MONTH(S21) &amp; "-" &amp; DAY(S21) &amp; "' AND " &amp; $A$10 &amp; " = '" &amp; VLOOKUP(S23,People!$A$2:$G$10, 5, FALSE) &amp; "' AND " &amp; $A$13 &amp; " = '" &amp; VLOOKUP(S23,People!$A$2:$G$10, 3, FALSE) &amp; "'"</f>
        <v>UPDATE dbo.SupportSchedule SET Name  = 'Ali Merali', Email  = 'ali.merali@citi.com', HomePhone  = '', CellPhone  = '+44 7795 351250' WHERE SupportDate  = '2015-12-3' AND Location = 'LDN' AND Team  = 'DEV'</v>
      </c>
      <c r="T29" s="1" t="str">
        <f ca="1">"UPDATE " &amp; $A$4 &amp; " SET " &amp; $A$8 &amp; " = '" &amp; VLOOKUP(T23,People!$A$2:$G$10, 2, FALSE) &amp; "', " &amp; $A$9 &amp; " = '" &amp; VLOOKUP(T23,People!$A$2:$G$10, 4, FALSE) &amp; "', " &amp; $A$11 &amp; " = '" &amp; VLOOKUP(T23,People!$A$2:$G$10, 6, FALSE) &amp; "', " &amp; $A$12 &amp; " = '" &amp; VLOOKUP(T23,People!$A$2:$G$10, 7, FALSE) &amp; "' WHERE " &amp; $A$7 &amp; " = '" &amp; YEAR(T21) &amp; "-" &amp; MONTH(T21) &amp; "-" &amp; DAY(T21) &amp; "' AND " &amp; $A$10 &amp; " = '" &amp; VLOOKUP(T23,People!$A$2:$G$10, 5, FALSE) &amp; "' AND " &amp; $A$13 &amp; " = '" &amp; VLOOKUP(T23,People!$A$2:$G$10, 3, FALSE) &amp; "'"</f>
        <v>UPDATE dbo.SupportSchedule SET Name  = 'Piotr Nowak', Email  = 'piotr1.nowak@citi.com', HomePhone  = '', CellPhone  = '' WHERE SupportDate  = '2015-12-4' AND Location = 'LDN' AND Team  = 'DEV'</v>
      </c>
      <c r="U29" s="1" t="e">
        <f ca="1">"UPDATE " &amp; $A$4 &amp; " SET " &amp; $A$8 &amp; " = '" &amp; VLOOKUP(U23,People!$A$2:$G$10, 2, FALSE) &amp; "', " &amp; $A$9 &amp; " = '" &amp; VLOOKUP(U23,People!$A$2:$G$10, 4, FALSE) &amp; "', " &amp; $A$11 &amp; " = '" &amp; VLOOKUP(U23,People!$A$2:$G$10, 6, FALSE) &amp; "', " &amp; $A$12 &amp; " = '" &amp; VLOOKUP(U23,People!$A$2:$G$10, 7, FALSE) &amp; "' WHERE " &amp; $A$7 &amp; " = '" &amp; YEAR(U21) &amp; "-" &amp; MONTH(U21) &amp; "-" &amp; DAY(U21) &amp; "' AND " &amp; $A$10 &amp; " = '" &amp; VLOOKUP(U23,People!$A$2:$G$10, 5, FALSE) &amp; "' AND " &amp; $A$13 &amp; " = '" &amp; VLOOKUP(U23,People!$A$2:$G$10, 3, FALSE) &amp; "'"</f>
        <v>#N/A</v>
      </c>
      <c r="V29" s="1" t="str">
        <f ca="1">"UPDATE " &amp; $A$4 &amp; " SET " &amp; $A$8 &amp; " = '" &amp; VLOOKUP(V23,People!$A$2:$G$10, 2, FALSE) &amp; "', " &amp; $A$9 &amp; " = '" &amp; VLOOKUP(V23,People!$A$2:$G$10, 4, FALSE) &amp; "', " &amp; $A$11 &amp; " = '" &amp; VLOOKUP(V23,People!$A$2:$G$10, 6, FALSE) &amp; "', " &amp; $A$12 &amp; " = '" &amp; VLOOKUP(V23,People!$A$2:$G$10, 7, FALSE) &amp; "' WHERE " &amp; $A$7 &amp; " = '" &amp; YEAR(V21) &amp; "-" &amp; MONTH(V21) &amp; "-" &amp; DAY(V21) &amp; "' AND " &amp; $A$10 &amp; " = '" &amp; VLOOKUP(V23,People!$A$2:$G$10, 5, FALSE) &amp; "' AND " &amp; $A$13 &amp; " = '" &amp; VLOOKUP(V23,People!$A$2:$G$10, 3, FALSE) &amp; "'"</f>
        <v>UPDATE dbo.SupportSchedule SET Name  = 'Nitin Singh', Email  = 'nitin1.singh@citi.com', HomePhone  = '+44 207986-6316', CellPhone  = '+44 0744 88 67396' WHERE SupportDate  = '2015-12-6' AND Location = 'LDN' AND Team  = 'DEV'</v>
      </c>
      <c r="W29" s="1" t="str">
        <f ca="1">"UPDATE " &amp; $A$4 &amp; " SET " &amp; $A$8 &amp; " = '" &amp; VLOOKUP(W23,People!$A$2:$G$10, 2, FALSE) &amp; "', " &amp; $A$9 &amp; " = '" &amp; VLOOKUP(W23,People!$A$2:$G$10, 4, FALSE) &amp; "', " &amp; $A$11 &amp; " = '" &amp; VLOOKUP(W23,People!$A$2:$G$10, 6, FALSE) &amp; "', " &amp; $A$12 &amp; " = '" &amp; VLOOKUP(W23,People!$A$2:$G$10, 7, FALSE) &amp; "' WHERE " &amp; $A$7 &amp; " = '" &amp; YEAR(W21) &amp; "-" &amp; MONTH(W21) &amp; "-" &amp; DAY(W21) &amp; "' AND " &amp; $A$10 &amp; " = '" &amp; VLOOKUP(W23,People!$A$2:$G$10, 5, FALSE) &amp; "' AND " &amp; $A$13 &amp; " = '" &amp; VLOOKUP(W23,People!$A$2:$G$10, 3, FALSE) &amp; "'"</f>
        <v>UPDATE dbo.SupportSchedule SET Name  = 'Alex Khundoev', Email  = 'alexander.khundoev@citi.com', HomePhone  = '', CellPhone  = '+44 (0)79 6132 1526' WHERE SupportDate  = '2015-12-7' AND Location = 'LDN' AND Team  = 'DEV'</v>
      </c>
      <c r="X29" s="1" t="str">
        <f ca="1">"UPDATE " &amp; $A$4 &amp; " SET " &amp; $A$8 &amp; " = '" &amp; VLOOKUP(X23,People!$A$2:$G$10, 2, FALSE) &amp; "', " &amp; $A$9 &amp; " = '" &amp; VLOOKUP(X23,People!$A$2:$G$10, 4, FALSE) &amp; "', " &amp; $A$11 &amp; " = '" &amp; VLOOKUP(X23,People!$A$2:$G$10, 6, FALSE) &amp; "', " &amp; $A$12 &amp; " = '" &amp; VLOOKUP(X23,People!$A$2:$G$10, 7, FALSE) &amp; "' WHERE " &amp; $A$7 &amp; " = '" &amp; YEAR(X21) &amp; "-" &amp; MONTH(X21) &amp; "-" &amp; DAY(X21) &amp; "' AND " &amp; $A$10 &amp; " = '" &amp; VLOOKUP(X23,People!$A$2:$G$10, 5, FALSE) &amp; "' AND " &amp; $A$13 &amp; " = '" &amp; VLOOKUP(X23,People!$A$2:$G$10, 3, FALSE) &amp; "'"</f>
        <v>UPDATE dbo.SupportSchedule SET Name  = 'Stefanos Piperoglou', Email  = 'stefanos.piperoglou@citi.com', HomePhone  = '+44 (20) 7508-0318', CellPhone  = '+44 (0)7940 203300' WHERE SupportDate  = '2015-12-8' AND Location = 'LDN' AND Team  = 'DEV'</v>
      </c>
      <c r="Y29" s="1" t="str">
        <f ca="1">"UPDATE " &amp; $A$4 &amp; " SET " &amp; $A$8 &amp; " = '" &amp; VLOOKUP(Y23,People!$A$2:$G$10, 2, FALSE) &amp; "', " &amp; $A$9 &amp; " = '" &amp; VLOOKUP(Y23,People!$A$2:$G$10, 4, FALSE) &amp; "', " &amp; $A$11 &amp; " = '" &amp; VLOOKUP(Y23,People!$A$2:$G$10, 6, FALSE) &amp; "', " &amp; $A$12 &amp; " = '" &amp; VLOOKUP(Y23,People!$A$2:$G$10, 7, FALSE) &amp; "' WHERE " &amp; $A$7 &amp; " = '" &amp; YEAR(Y21) &amp; "-" &amp; MONTH(Y21) &amp; "-" &amp; DAY(Y21) &amp; "' AND " &amp; $A$10 &amp; " = '" &amp; VLOOKUP(Y23,People!$A$2:$G$10, 5, FALSE) &amp; "' AND " &amp; $A$13 &amp; " = '" &amp; VLOOKUP(Y23,People!$A$2:$G$10, 3, FALSE) &amp; "'"</f>
        <v>UPDATE dbo.SupportSchedule SET Name  = 'Ali Merali', Email  = 'ali.merali@citi.com', HomePhone  = '', CellPhone  = '+44 7795 351250' WHERE SupportDate  = '2015-12-9' AND Location = 'LDN' AND Team  = 'DEV'</v>
      </c>
      <c r="Z29" s="1" t="str">
        <f ca="1">"UPDATE " &amp; $A$4 &amp; " SET " &amp; $A$8 &amp; " = '" &amp; VLOOKUP(Z23,People!$A$2:$G$10, 2, FALSE) &amp; "', " &amp; $A$9 &amp; " = '" &amp; VLOOKUP(Z23,People!$A$2:$G$10, 4, FALSE) &amp; "', " &amp; $A$11 &amp; " = '" &amp; VLOOKUP(Z23,People!$A$2:$G$10, 6, FALSE) &amp; "', " &amp; $A$12 &amp; " = '" &amp; VLOOKUP(Z23,People!$A$2:$G$10, 7, FALSE) &amp; "' WHERE " &amp; $A$7 &amp; " = '" &amp; YEAR(Z21) &amp; "-" &amp; MONTH(Z21) &amp; "-" &amp; DAY(Z21) &amp; "' AND " &amp; $A$10 &amp; " = '" &amp; VLOOKUP(Z23,People!$A$2:$G$10, 5, FALSE) &amp; "' AND " &amp; $A$13 &amp; " = '" &amp; VLOOKUP(Z23,People!$A$2:$G$10, 3, FALSE) &amp; "'"</f>
        <v>UPDATE dbo.SupportSchedule SET Name  = 'Alex Khundoev', Email  = 'alexander.khundoev@citi.com', HomePhone  = '', CellPhone  = '+44 (0)79 6132 1526' WHERE SupportDate  = '2015-12-10' AND Location = 'LDN' AND Team  = 'DEV'</v>
      </c>
      <c r="AA29" s="1" t="str">
        <f ca="1">"UPDATE " &amp; $A$4 &amp; " SET " &amp; $A$8 &amp; " = '" &amp; VLOOKUP(AA23,People!$A$2:$G$10, 2, FALSE) &amp; "', " &amp; $A$9 &amp; " = '" &amp; VLOOKUP(AA23,People!$A$2:$G$10, 4, FALSE) &amp; "', " &amp; $A$11 &amp; " = '" &amp; VLOOKUP(AA23,People!$A$2:$G$10, 6, FALSE) &amp; "', " &amp; $A$12 &amp; " = '" &amp; VLOOKUP(AA23,People!$A$2:$G$10, 7, FALSE) &amp; "' WHERE " &amp; $A$7 &amp; " = '" &amp; YEAR(AA21) &amp; "-" &amp; MONTH(AA21) &amp; "-" &amp; DAY(AA21) &amp; "' AND " &amp; $A$10 &amp; " = '" &amp; VLOOKUP(AA23,People!$A$2:$G$10, 5, FALSE) &amp; "' AND " &amp; $A$13 &amp; " = '" &amp; VLOOKUP(AA23,People!$A$2:$G$10, 3, FALSE) &amp; "'"</f>
        <v>UPDATE dbo.SupportSchedule SET Name  = 'Piotr Nowak', Email  = 'piotr1.nowak@citi.com', HomePhone  = '', CellPhone  = '' WHERE SupportDate  = '2015-12-11' AND Location = 'LDN' AND Team  = 'DEV'</v>
      </c>
      <c r="AB29" s="1" t="e">
        <f ca="1">"UPDATE " &amp; $A$4 &amp; " SET " &amp; $A$8 &amp; " = '" &amp; VLOOKUP(AB23,People!$A$2:$G$10, 2, FALSE) &amp; "', " &amp; $A$9 &amp; " = '" &amp; VLOOKUP(AB23,People!$A$2:$G$10, 4, FALSE) &amp; "', " &amp; $A$11 &amp; " = '" &amp; VLOOKUP(AB23,People!$A$2:$G$10, 6, FALSE) &amp; "', " &amp; $A$12 &amp; " = '" &amp; VLOOKUP(AB23,People!$A$2:$G$10, 7, FALSE) &amp; "' WHERE " &amp; $A$7 &amp; " = '" &amp; YEAR(AB21) &amp; "-" &amp; MONTH(AB21) &amp; "-" &amp; DAY(AB21) &amp; "' AND " &amp; $A$10 &amp; " = '" &amp; VLOOKUP(AB23,People!$A$2:$G$10, 5, FALSE) &amp; "' AND " &amp; $A$13 &amp; " = '" &amp; VLOOKUP(AB23,People!$A$2:$G$10, 3, FALSE) &amp; "'"</f>
        <v>#N/A</v>
      </c>
      <c r="AC29" s="1" t="str">
        <f ca="1">"UPDATE " &amp; $A$4 &amp; " SET " &amp; $A$8 &amp; " = '" &amp; VLOOKUP(AC23,People!$A$2:$G$10, 2, FALSE) &amp; "', " &amp; $A$9 &amp; " = '" &amp; VLOOKUP(AC23,People!$A$2:$G$10, 4, FALSE) &amp; "', " &amp; $A$11 &amp; " = '" &amp; VLOOKUP(AC23,People!$A$2:$G$10, 6, FALSE) &amp; "', " &amp; $A$12 &amp; " = '" &amp; VLOOKUP(AC23,People!$A$2:$G$10, 7, FALSE) &amp; "' WHERE " &amp; $A$7 &amp; " = '" &amp; YEAR(AC21) &amp; "-" &amp; MONTH(AC21) &amp; "-" &amp; DAY(AC21) &amp; "' AND " &amp; $A$10 &amp; " = '" &amp; VLOOKUP(AC23,People!$A$2:$G$10, 5, FALSE) &amp; "' AND " &amp; $A$13 &amp; " = '" &amp; VLOOKUP(AC23,People!$A$2:$G$10, 3, FALSE) &amp; "'"</f>
        <v>UPDATE dbo.SupportSchedule SET Name  = 'Ali Merali', Email  = 'ali.merali@citi.com', HomePhone  = '', CellPhone  = '+44 7795 351250' WHERE SupportDate  = '2015-12-13' AND Location = 'LDN' AND Team  = 'DEV'</v>
      </c>
      <c r="AD29" s="1" t="str">
        <f ca="1">"UPDATE " &amp; $A$4 &amp; " SET " &amp; $A$8 &amp; " = '" &amp; VLOOKUP(AD23,People!$A$2:$G$10, 2, FALSE) &amp; "', " &amp; $A$9 &amp; " = '" &amp; VLOOKUP(AD23,People!$A$2:$G$10, 4, FALSE) &amp; "', " &amp; $A$11 &amp; " = '" &amp; VLOOKUP(AD23,People!$A$2:$G$10, 6, FALSE) &amp; "', " &amp; $A$12 &amp; " = '" &amp; VLOOKUP(AD23,People!$A$2:$G$10, 7, FALSE) &amp; "' WHERE " &amp; $A$7 &amp; " = '" &amp; YEAR(AD21) &amp; "-" &amp; MONTH(AD21) &amp; "-" &amp; DAY(AD21) &amp; "' AND " &amp; $A$10 &amp; " = '" &amp; VLOOKUP(AD23,People!$A$2:$G$10, 5, FALSE) &amp; "' AND " &amp; $A$13 &amp; " = '" &amp; VLOOKUP(AD23,People!$A$2:$G$10, 3, FALSE) &amp; "'"</f>
        <v>UPDATE dbo.SupportSchedule SET Name  = 'Alex Khundoev', Email  = 'alexander.khundoev@citi.com', HomePhone  = '', CellPhone  = '+44 (0)79 6132 1526' WHERE SupportDate  = '2015-12-14' AND Location = 'LDN' AND Team  = 'DEV'</v>
      </c>
      <c r="AE29" s="1" t="str">
        <f ca="1">"UPDATE " &amp; $A$4 &amp; " SET " &amp; $A$8 &amp; " = '" &amp; VLOOKUP(AE23,People!$A$2:$G$10, 2, FALSE) &amp; "', " &amp; $A$9 &amp; " = '" &amp; VLOOKUP(AE23,People!$A$2:$G$10, 4, FALSE) &amp; "', " &amp; $A$11 &amp; " = '" &amp; VLOOKUP(AE23,People!$A$2:$G$10, 6, FALSE) &amp; "', " &amp; $A$12 &amp; " = '" &amp; VLOOKUP(AE23,People!$A$2:$G$10, 7, FALSE) &amp; "' WHERE " &amp; $A$7 &amp; " = '" &amp; YEAR(AE21) &amp; "-" &amp; MONTH(AE21) &amp; "-" &amp; DAY(AE21) &amp; "' AND " &amp; $A$10 &amp; " = '" &amp; VLOOKUP(AE23,People!$A$2:$G$10, 5, FALSE) &amp; "' AND " &amp; $A$13 &amp; " = '" &amp; VLOOKUP(AE23,People!$A$2:$G$10, 3, FALSE) &amp; "'"</f>
        <v>UPDATE dbo.SupportSchedule SET Name  = 'Stefanos Piperoglou', Email  = 'stefanos.piperoglou@citi.com', HomePhone  = '+44 (20) 7508-0318', CellPhone  = '+44 (0)7940 203300' WHERE SupportDate  = '2015-12-15' AND Location = 'LDN' AND Team  = 'DEV'</v>
      </c>
      <c r="AF29" s="1" t="str">
        <f ca="1">"UPDATE " &amp; $A$4 &amp; " SET " &amp; $A$8 &amp; " = '" &amp; VLOOKUP(AF23,People!$A$2:$G$10, 2, FALSE) &amp; "', " &amp; $A$9 &amp; " = '" &amp; VLOOKUP(AF23,People!$A$2:$G$10, 4, FALSE) &amp; "', " &amp; $A$11 &amp; " = '" &amp; VLOOKUP(AF23,People!$A$2:$G$10, 6, FALSE) &amp; "', " &amp; $A$12 &amp; " = '" &amp; VLOOKUP(AF23,People!$A$2:$G$10, 7, FALSE) &amp; "' WHERE " &amp; $A$7 &amp; " = '" &amp; YEAR(AF21) &amp; "-" &amp; MONTH(AF21) &amp; "-" &amp; DAY(AF21) &amp; "' AND " &amp; $A$10 &amp; " = '" &amp; VLOOKUP(AF23,People!$A$2:$G$10, 5, FALSE) &amp; "' AND " &amp; $A$13 &amp; " = '" &amp; VLOOKUP(AF23,People!$A$2:$G$10, 3, FALSE) &amp; "'"</f>
        <v>UPDATE dbo.SupportSchedule SET Name  = 'Alex Khundoev', Email  = 'alexander.khundoev@citi.com', HomePhone  = '', CellPhone  = '+44 (0)79 6132 1526' WHERE SupportDate  = '2015-12-16' AND Location = 'LDN' AND Team  = 'DEV'</v>
      </c>
      <c r="AG29" s="1" t="str">
        <f ca="1">"UPDATE " &amp; $A$4 &amp; " SET " &amp; $A$8 &amp; " = '" &amp; VLOOKUP(AG23,People!$A$2:$G$10, 2, FALSE) &amp; "', " &amp; $A$9 &amp; " = '" &amp; VLOOKUP(AG23,People!$A$2:$G$10, 4, FALSE) &amp; "', " &amp; $A$11 &amp; " = '" &amp; VLOOKUP(AG23,People!$A$2:$G$10, 6, FALSE) &amp; "', " &amp; $A$12 &amp; " = '" &amp; VLOOKUP(AG23,People!$A$2:$G$10, 7, FALSE) &amp; "' WHERE " &amp; $A$7 &amp; " = '" &amp; YEAR(AG21) &amp; "-" &amp; MONTH(AG21) &amp; "-" &amp; DAY(AG21) &amp; "' AND " &amp; $A$10 &amp; " = '" &amp; VLOOKUP(AG23,People!$A$2:$G$10, 5, FALSE) &amp; "' AND " &amp; $A$13 &amp; " = '" &amp; VLOOKUP(AG23,People!$A$2:$G$10, 3, FALSE) &amp; "'"</f>
        <v>UPDATE dbo.SupportSchedule SET Name  = 'Piotr Nowak', Email  = 'piotr1.nowak@citi.com', HomePhone  = '', CellPhone  = '' WHERE SupportDate  = '2015-12-17' AND Location = 'LDN' AND Team  = 'DEV'</v>
      </c>
      <c r="AH29" s="1" t="str">
        <f ca="1">"UPDATE " &amp; $A$4 &amp; " SET " &amp; $A$8 &amp; " = '" &amp; VLOOKUP(AH23,People!$A$2:$G$10, 2, FALSE) &amp; "', " &amp; $A$9 &amp; " = '" &amp; VLOOKUP(AH23,People!$A$2:$G$10, 4, FALSE) &amp; "', " &amp; $A$11 &amp; " = '" &amp; VLOOKUP(AH23,People!$A$2:$G$10, 6, FALSE) &amp; "', " &amp; $A$12 &amp; " = '" &amp; VLOOKUP(AH23,People!$A$2:$G$10, 7, FALSE) &amp; "' WHERE " &amp; $A$7 &amp; " = '" &amp; YEAR(AH21) &amp; "-" &amp; MONTH(AH21) &amp; "-" &amp; DAY(AH21) &amp; "' AND " &amp; $A$10 &amp; " = '" &amp; VLOOKUP(AH23,People!$A$2:$G$10, 5, FALSE) &amp; "' AND " &amp; $A$13 &amp; " = '" &amp; VLOOKUP(AH23,People!$A$2:$G$10, 3, FALSE) &amp; "'"</f>
        <v>UPDATE dbo.SupportSchedule SET Name  = 'Ali Merali', Email  = 'ali.merali@citi.com', HomePhone  = '', CellPhone  = '+44 7795 351250' WHERE SupportDate  = '2015-12-18' AND Location = 'LDN' AND Team  = 'DEV'</v>
      </c>
      <c r="AI29" s="1" t="e">
        <f ca="1">"UPDATE " &amp; $A$4 &amp; " SET " &amp; $A$8 &amp; " = '" &amp; VLOOKUP(AI23,People!$A$2:$G$10, 2, FALSE) &amp; "', " &amp; $A$9 &amp; " = '" &amp; VLOOKUP(AI23,People!$A$2:$G$10, 4, FALSE) &amp; "', " &amp; $A$11 &amp; " = '" &amp; VLOOKUP(AI23,People!$A$2:$G$10, 6, FALSE) &amp; "', " &amp; $A$12 &amp; " = '" &amp; VLOOKUP(AI23,People!$A$2:$G$10, 7, FALSE) &amp; "' WHERE " &amp; $A$7 &amp; " = '" &amp; YEAR(AI21) &amp; "-" &amp; MONTH(AI21) &amp; "-" &amp; DAY(AI21) &amp; "' AND " &amp; $A$10 &amp; " = '" &amp; VLOOKUP(AI23,People!$A$2:$G$10, 5, FALSE) &amp; "' AND " &amp; $A$13 &amp; " = '" &amp; VLOOKUP(AI23,People!$A$2:$G$10, 3, FALSE) &amp; "'"</f>
        <v>#N/A</v>
      </c>
      <c r="AJ29" s="1" t="str">
        <f ca="1">"UPDATE " &amp; $A$4 &amp; " SET " &amp; $A$8 &amp; " = '" &amp; VLOOKUP(AJ23,People!$A$2:$G$10, 2, FALSE) &amp; "', " &amp; $A$9 &amp; " = '" &amp; VLOOKUP(AJ23,People!$A$2:$G$10, 4, FALSE) &amp; "', " &amp; $A$11 &amp; " = '" &amp; VLOOKUP(AJ23,People!$A$2:$G$10, 6, FALSE) &amp; "', " &amp; $A$12 &amp; " = '" &amp; VLOOKUP(AJ23,People!$A$2:$G$10, 7, FALSE) &amp; "' WHERE " &amp; $A$7 &amp; " = '" &amp; YEAR(AJ21) &amp; "-" &amp; MONTH(AJ21) &amp; "-" &amp; DAY(AJ21) &amp; "' AND " &amp; $A$10 &amp; " = '" &amp; VLOOKUP(AJ23,People!$A$2:$G$10, 5, FALSE) &amp; "' AND " &amp; $A$13 &amp; " = '" &amp; VLOOKUP(AJ23,People!$A$2:$G$10, 3, FALSE) &amp; "'"</f>
        <v>UPDATE dbo.SupportSchedule SET Name  = 'Alex Khundoev', Email  = 'alexander.khundoev@citi.com', HomePhone  = '', CellPhone  = '+44 (0)79 6132 1526' WHERE SupportDate  = '2015-12-20' AND Location = 'LDN' AND Team  = 'DEV'</v>
      </c>
      <c r="AK29" s="1" t="str">
        <f ca="1">"UPDATE " &amp; $A$4 &amp; " SET " &amp; $A$8 &amp; " = '" &amp; VLOOKUP(AK23,People!$A$2:$G$10, 2, FALSE) &amp; "', " &amp; $A$9 &amp; " = '" &amp; VLOOKUP(AK23,People!$A$2:$G$10, 4, FALSE) &amp; "', " &amp; $A$11 &amp; " = '" &amp; VLOOKUP(AK23,People!$A$2:$G$10, 6, FALSE) &amp; "', " &amp; $A$12 &amp; " = '" &amp; VLOOKUP(AK23,People!$A$2:$G$10, 7, FALSE) &amp; "' WHERE " &amp; $A$7 &amp; " = '" &amp; YEAR(AK21) &amp; "-" &amp; MONTH(AK21) &amp; "-" &amp; DAY(AK21) &amp; "' AND " &amp; $A$10 &amp; " = '" &amp; VLOOKUP(AK23,People!$A$2:$G$10, 5, FALSE) &amp; "' AND " &amp; $A$13 &amp; " = '" &amp; VLOOKUP(AK23,People!$A$2:$G$10, 3, FALSE) &amp; "'"</f>
        <v>UPDATE dbo.SupportSchedule SET Name  = 'Stefanos Piperoglou', Email  = 'stefanos.piperoglou@citi.com', HomePhone  = '+44 (20) 7508-0318', CellPhone  = '+44 (0)7940 203300' WHERE SupportDate  = '2015-12-21' AND Location = 'LDN' AND Team  = 'DEV'</v>
      </c>
      <c r="AL29" s="1" t="str">
        <f ca="1">"UPDATE " &amp; $A$4 &amp; " SET " &amp; $A$8 &amp; " = '" &amp; VLOOKUP(AL23,People!$A$2:$G$10, 2, FALSE) &amp; "', " &amp; $A$9 &amp; " = '" &amp; VLOOKUP(AL23,People!$A$2:$G$10, 4, FALSE) &amp; "', " &amp; $A$11 &amp; " = '" &amp; VLOOKUP(AL23,People!$A$2:$G$10, 6, FALSE) &amp; "', " &amp; $A$12 &amp; " = '" &amp; VLOOKUP(AL23,People!$A$2:$G$10, 7, FALSE) &amp; "' WHERE " &amp; $A$7 &amp; " = '" &amp; YEAR(AL21) &amp; "-" &amp; MONTH(AL21) &amp; "-" &amp; DAY(AL21) &amp; "' AND " &amp; $A$10 &amp; " = '" &amp; VLOOKUP(AL23,People!$A$2:$G$10, 5, FALSE) &amp; "' AND " &amp; $A$13 &amp; " = '" &amp; VLOOKUP(AL23,People!$A$2:$G$10, 3, FALSE) &amp; "'"</f>
        <v>UPDATE dbo.SupportSchedule SET Name  = 'Alex Khundoev', Email  = 'alexander.khundoev@citi.com', HomePhone  = '', CellPhone  = '+44 (0)79 6132 1526' WHERE SupportDate  = '2015-12-22' AND Location = 'LDN' AND Team  = 'DEV'</v>
      </c>
      <c r="AM29" s="1" t="str">
        <f ca="1">"UPDATE " &amp; $A$4 &amp; " SET " &amp; $A$8 &amp; " = '" &amp; VLOOKUP(AM23,People!$A$2:$G$10, 2, FALSE) &amp; "', " &amp; $A$9 &amp; " = '" &amp; VLOOKUP(AM23,People!$A$2:$G$10, 4, FALSE) &amp; "', " &amp; $A$11 &amp; " = '" &amp; VLOOKUP(AM23,People!$A$2:$G$10, 6, FALSE) &amp; "', " &amp; $A$12 &amp; " = '" &amp; VLOOKUP(AM23,People!$A$2:$G$10, 7, FALSE) &amp; "' WHERE " &amp; $A$7 &amp; " = '" &amp; YEAR(AM21) &amp; "-" &amp; MONTH(AM21) &amp; "-" &amp; DAY(AM21) &amp; "' AND " &amp; $A$10 &amp; " = '" &amp; VLOOKUP(AM23,People!$A$2:$G$10, 5, FALSE) &amp; "' AND " &amp; $A$13 &amp; " = '" &amp; VLOOKUP(AM23,People!$A$2:$G$10, 3, FALSE) &amp; "'"</f>
        <v>UPDATE dbo.SupportSchedule SET Name  = 'Stefanos Piperoglou', Email  = 'stefanos.piperoglou@citi.com', HomePhone  = '+44 (20) 7508-0318', CellPhone  = '+44 (0)7940 203300' WHERE SupportDate  = '2015-12-23' AND Location = 'LDN' AND Team  = 'DEV'</v>
      </c>
      <c r="AN29" s="1" t="str">
        <f ca="1">"UPDATE " &amp; $A$4 &amp; " SET " &amp; $A$8 &amp; " = '" &amp; VLOOKUP(AN23,People!$A$2:$G$10, 2, FALSE) &amp; "', " &amp; $A$9 &amp; " = '" &amp; VLOOKUP(AN23,People!$A$2:$G$10, 4, FALSE) &amp; "', " &amp; $A$11 &amp; " = '" &amp; VLOOKUP(AN23,People!$A$2:$G$10, 6, FALSE) &amp; "', " &amp; $A$12 &amp; " = '" &amp; VLOOKUP(AN23,People!$A$2:$G$10, 7, FALSE) &amp; "' WHERE " &amp; $A$7 &amp; " = '" &amp; YEAR(AN21) &amp; "-" &amp; MONTH(AN21) &amp; "-" &amp; DAY(AN21) &amp; "' AND " &amp; $A$10 &amp; " = '" &amp; VLOOKUP(AN23,People!$A$2:$G$10, 5, FALSE) &amp; "' AND " &amp; $A$13 &amp; " = '" &amp; VLOOKUP(AN23,People!$A$2:$G$10, 3, FALSE) &amp; "'"</f>
        <v>UPDATE dbo.SupportSchedule SET Name  = 'Ali Merali', Email  = 'ali.merali@citi.com', HomePhone  = '', CellPhone  = '+44 7795 351250' WHERE SupportDate  = '2015-12-24' AND Location = 'LDN' AND Team  = 'DEV'</v>
      </c>
      <c r="AO29" s="1" t="e">
        <f ca="1">"UPDATE " &amp; $A$4 &amp; " SET " &amp; $A$8 &amp; " = '" &amp; VLOOKUP(AO23,People!$A$2:$G$10, 2, FALSE) &amp; "', " &amp; $A$9 &amp; " = '" &amp; VLOOKUP(AO23,People!$A$2:$G$10, 4, FALSE) &amp; "', " &amp; $A$11 &amp; " = '" &amp; VLOOKUP(AO23,People!$A$2:$G$10, 6, FALSE) &amp; "', " &amp; $A$12 &amp; " = '" &amp; VLOOKUP(AO23,People!$A$2:$G$10, 7, FALSE) &amp; "' WHERE " &amp; $A$7 &amp; " = '" &amp; YEAR(AO21) &amp; "-" &amp; MONTH(AO21) &amp; "-" &amp; DAY(AO21) &amp; "' AND " &amp; $A$10 &amp; " = '" &amp; VLOOKUP(AO23,People!$A$2:$G$10, 5, FALSE) &amp; "' AND " &amp; $A$13 &amp; " = '" &amp; VLOOKUP(AO23,People!$A$2:$G$10, 3, FALSE) &amp; "'"</f>
        <v>#N/A</v>
      </c>
      <c r="AP29" s="1" t="e">
        <f ca="1">"UPDATE " &amp; $A$4 &amp; " SET " &amp; $A$8 &amp; " = '" &amp; VLOOKUP(AP23,People!$A$2:$G$10, 2, FALSE) &amp; "', " &amp; $A$9 &amp; " = '" &amp; VLOOKUP(AP23,People!$A$2:$G$10, 4, FALSE) &amp; "', " &amp; $A$11 &amp; " = '" &amp; VLOOKUP(AP23,People!$A$2:$G$10, 6, FALSE) &amp; "', " &amp; $A$12 &amp; " = '" &amp; VLOOKUP(AP23,People!$A$2:$G$10, 7, FALSE) &amp; "' WHERE " &amp; $A$7 &amp; " = '" &amp; YEAR(AP21) &amp; "-" &amp; MONTH(AP21) &amp; "-" &amp; DAY(AP21) &amp; "' AND " &amp; $A$10 &amp; " = '" &amp; VLOOKUP(AP23,People!$A$2:$G$10, 5, FALSE) &amp; "' AND " &amp; $A$13 &amp; " = '" &amp; VLOOKUP(AP23,People!$A$2:$G$10, 3, FALSE) &amp; "'"</f>
        <v>#N/A</v>
      </c>
      <c r="AQ29" s="1" t="str">
        <f ca="1">"UPDATE " &amp; $A$4 &amp; " SET " &amp; $A$8 &amp; " = '" &amp; VLOOKUP(AQ23,People!$A$2:$G$10, 2, FALSE) &amp; "', " &amp; $A$9 &amp; " = '" &amp; VLOOKUP(AQ23,People!$A$2:$G$10, 4, FALSE) &amp; "', " &amp; $A$11 &amp; " = '" &amp; VLOOKUP(AQ23,People!$A$2:$G$10, 6, FALSE) &amp; "', " &amp; $A$12 &amp; " = '" &amp; VLOOKUP(AQ23,People!$A$2:$G$10, 7, FALSE) &amp; "' WHERE " &amp; $A$7 &amp; " = '" &amp; YEAR(AQ21) &amp; "-" &amp; MONTH(AQ21) &amp; "-" &amp; DAY(AQ21) &amp; "' AND " &amp; $A$10 &amp; " = '" &amp; VLOOKUP(AQ23,People!$A$2:$G$10, 5, FALSE) &amp; "' AND " &amp; $A$13 &amp; " = '" &amp; VLOOKUP(AQ23,People!$A$2:$G$10, 3, FALSE) &amp; "'"</f>
        <v>UPDATE dbo.SupportSchedule SET Name  = 'Ali Merali', Email  = 'ali.merali@citi.com', HomePhone  = '', CellPhone  = '+44 7795 351250' WHERE SupportDate  = '2015-12-27' AND Location = 'LDN' AND Team  = 'DEV'</v>
      </c>
      <c r="AR29" s="1" t="e">
        <f ca="1">"UPDATE " &amp; $A$4 &amp; " SET " &amp; $A$8 &amp; " = '" &amp; VLOOKUP(AR23,People!$A$2:$G$10, 2, FALSE) &amp; "', " &amp; $A$9 &amp; " = '" &amp; VLOOKUP(AR23,People!$A$2:$G$10, 4, FALSE) &amp; "', " &amp; $A$11 &amp; " = '" &amp; VLOOKUP(AR23,People!$A$2:$G$10, 6, FALSE) &amp; "', " &amp; $A$12 &amp; " = '" &amp; VLOOKUP(AR23,People!$A$2:$G$10, 7, FALSE) &amp; "' WHERE " &amp; $A$7 &amp; " = '" &amp; YEAR(AR21) &amp; "-" &amp; MONTH(AR21) &amp; "-" &amp; DAY(AR21) &amp; "' AND " &amp; $A$10 &amp; " = '" &amp; VLOOKUP(AR23,People!$A$2:$G$10, 5, FALSE) &amp; "' AND " &amp; $A$13 &amp; " = '" &amp; VLOOKUP(AR23,People!$A$2:$G$10, 3, FALSE) &amp; "'"</f>
        <v>#N/A</v>
      </c>
      <c r="AS29" s="1" t="str">
        <f ca="1">"UPDATE " &amp; $A$4 &amp; " SET " &amp; $A$8 &amp; " = '" &amp; VLOOKUP(AS23,People!$A$2:$G$10, 2, FALSE) &amp; "', " &amp; $A$9 &amp; " = '" &amp; VLOOKUP(AS23,People!$A$2:$G$10, 4, FALSE) &amp; "', " &amp; $A$11 &amp; " = '" &amp; VLOOKUP(AS23,People!$A$2:$G$10, 6, FALSE) &amp; "', " &amp; $A$12 &amp; " = '" &amp; VLOOKUP(AS23,People!$A$2:$G$10, 7, FALSE) &amp; "' WHERE " &amp; $A$7 &amp; " = '" &amp; YEAR(AS21) &amp; "-" &amp; MONTH(AS21) &amp; "-" &amp; DAY(AS21) &amp; "' AND " &amp; $A$10 &amp; " = '" &amp; VLOOKUP(AS23,People!$A$2:$G$10, 5, FALSE) &amp; "' AND " &amp; $A$13 &amp; " = '" &amp; VLOOKUP(AS23,People!$A$2:$G$10, 3, FALSE) &amp; "'"</f>
        <v>UPDATE dbo.SupportSchedule SET Name  = 'Alex Khundoev', Email  = 'alexander.khundoev@citi.com', HomePhone  = '', CellPhone  = '+44 (0)79 6132 1526' WHERE SupportDate  = '2015-12-29' AND Location = 'LDN' AND Team  = 'DEV'</v>
      </c>
      <c r="AT29" s="1" t="str">
        <f ca="1">"UPDATE " &amp; $A$4 &amp; " SET " &amp; $A$8 &amp; " = '" &amp; VLOOKUP(AT23,People!$A$2:$G$10, 2, FALSE) &amp; "', " &amp; $A$9 &amp; " = '" &amp; VLOOKUP(AT23,People!$A$2:$G$10, 4, FALSE) &amp; "', " &amp; $A$11 &amp; " = '" &amp; VLOOKUP(AT23,People!$A$2:$G$10, 6, FALSE) &amp; "', " &amp; $A$12 &amp; " = '" &amp; VLOOKUP(AT23,People!$A$2:$G$10, 7, FALSE) &amp; "' WHERE " &amp; $A$7 &amp; " = '" &amp; YEAR(AT21) &amp; "-" &amp; MONTH(AT21) &amp; "-" &amp; DAY(AT21) &amp; "' AND " &amp; $A$10 &amp; " = '" &amp; VLOOKUP(AT23,People!$A$2:$G$10, 5, FALSE) &amp; "' AND " &amp; $A$13 &amp; " = '" &amp; VLOOKUP(AT23,People!$A$2:$G$10, 3, FALSE) &amp; "'"</f>
        <v>UPDATE dbo.SupportSchedule SET Name  = 'Alex Khundoev', Email  = 'alexander.khundoev@citi.com', HomePhone  = '', CellPhone  = '+44 (0)79 6132 1526' WHERE SupportDate  = '2015-12-30' AND Location = 'LDN' AND Team  = 'DEV'</v>
      </c>
      <c r="AU29" s="1" t="str">
        <f ca="1">"UPDATE " &amp; $A$4 &amp; " SET " &amp; $A$8 &amp; " = '" &amp; VLOOKUP(AU23,People!$A$2:$G$10, 2, FALSE) &amp; "', " &amp; $A$9 &amp; " = '" &amp; VLOOKUP(AU23,People!$A$2:$G$10, 4, FALSE) &amp; "', " &amp; $A$11 &amp; " = '" &amp; VLOOKUP(AU23,People!$A$2:$G$10, 6, FALSE) &amp; "', " &amp; $A$12 &amp; " = '" &amp; VLOOKUP(AU23,People!$A$2:$G$10, 7, FALSE) &amp; "' WHERE " &amp; $A$7 &amp; " = '" &amp; YEAR(AU21) &amp; "-" &amp; MONTH(AU21) &amp; "-" &amp; DAY(AU21) &amp; "' AND " &amp; $A$10 &amp; " = '" &amp; VLOOKUP(AU23,People!$A$2:$G$10, 5, FALSE) &amp; "' AND " &amp; $A$13 &amp; " = '" &amp; VLOOKUP(AU23,People!$A$2:$G$10, 3, FALSE) &amp; "'"</f>
        <v>UPDATE dbo.SupportSchedule SET Name  = 'Ali Merali', Email  = 'ali.merali@citi.com', HomePhone  = '', CellPhone  = '+44 7795 351250' WHERE SupportDate  = '2015-12-31' AND Location = 'LDN' AND Team  = 'DEV'</v>
      </c>
      <c r="AV29" s="1" t="e">
        <f ca="1">"UPDATE " &amp; $A$4 &amp; " SET " &amp; $A$8 &amp; " = '" &amp; VLOOKUP(AV23,People!$A$2:$G$10, 2, FALSE) &amp; "', " &amp; $A$9 &amp; " = '" &amp; VLOOKUP(AV23,People!$A$2:$G$10, 4, FALSE) &amp; "', " &amp; $A$11 &amp; " = '" &amp; VLOOKUP(AV23,People!$A$2:$G$10, 6, FALSE) &amp; "', " &amp; $A$12 &amp; " = '" &amp; VLOOKUP(AV23,People!$A$2:$G$10, 7, FALSE) &amp; "' WHERE " &amp; $A$7 &amp; " = '" &amp; YEAR(AV21) &amp; "-" &amp; MONTH(AV21) &amp; "-" &amp; DAY(AV21) &amp; "' AND " &amp; $A$10 &amp; " = '" &amp; VLOOKUP(AV23,People!$A$2:$G$10, 5, FALSE) &amp; "' AND " &amp; $A$13 &amp; " = '" &amp; VLOOKUP(AV23,People!$A$2:$G$10, 3, FALSE) &amp; "'"</f>
        <v>#N/A</v>
      </c>
      <c r="AW29" s="1" t="e">
        <f ca="1">"UPDATE " &amp; $A$4 &amp; " SET " &amp; $A$8 &amp; " = '" &amp; VLOOKUP(AW23,People!$A$2:$G$10, 2, FALSE) &amp; "', " &amp; $A$9 &amp; " = '" &amp; VLOOKUP(AW23,People!$A$2:$G$10, 4, FALSE) &amp; "', " &amp; $A$11 &amp; " = '" &amp; VLOOKUP(AW23,People!$A$2:$G$10, 6, FALSE) &amp; "', " &amp; $A$12 &amp; " = '" &amp; VLOOKUP(AW23,People!$A$2:$G$10, 7, FALSE) &amp; "' WHERE " &amp; $A$7 &amp; " = '" &amp; YEAR(AW21) &amp; "-" &amp; MONTH(AW21) &amp; "-" &amp; DAY(AW21) &amp; "' AND " &amp; $A$10 &amp; " = '" &amp; VLOOKUP(AW23,People!$A$2:$G$10, 5, FALSE) &amp; "' AND " &amp; $A$13 &amp; " = '" &amp; VLOOKUP(AW23,People!$A$2:$G$10, 3, FALSE) &amp; "'"</f>
        <v>#N/A</v>
      </c>
      <c r="AX29" s="1" t="str">
        <f ca="1">"UPDATE " &amp; $A$4 &amp; " SET " &amp; $A$8 &amp; " = '" &amp; VLOOKUP(AX23,People!$A$2:$G$10, 2, FALSE) &amp; "', " &amp; $A$9 &amp; " = '" &amp; VLOOKUP(AX23,People!$A$2:$G$10, 4, FALSE) &amp; "', " &amp; $A$11 &amp; " = '" &amp; VLOOKUP(AX23,People!$A$2:$G$10, 6, FALSE) &amp; "', " &amp; $A$12 &amp; " = '" &amp; VLOOKUP(AX23,People!$A$2:$G$10, 7, FALSE) &amp; "' WHERE " &amp; $A$7 &amp; " = '" &amp; YEAR(AX21) &amp; "-" &amp; MONTH(AX21) &amp; "-" &amp; DAY(AX21) &amp; "' AND " &amp; $A$10 &amp; " = '" &amp; VLOOKUP(AX23,People!$A$2:$G$10, 5, FALSE) &amp; "' AND " &amp; $A$13 &amp; " = '" &amp; VLOOKUP(AX23,People!$A$2:$G$10, 3, FALSE) &amp; "'"</f>
        <v>UPDATE dbo.SupportSchedule SET Name  = 'Stefanos Piperoglou', Email  = 'stefanos.piperoglou@citi.com', HomePhone  = '+44 (20) 7508-0318', CellPhone  = '+44 (0)7940 203300' WHERE SupportDate  = '2016-1-3' AND Location = 'LDN' AND Team  = 'DEV'</v>
      </c>
      <c r="AY29" s="1" t="str">
        <f ca="1">"UPDATE " &amp; $A$4 &amp; " SET " &amp; $A$8 &amp; " = '" &amp; VLOOKUP(AY23,People!$A$2:$G$10, 2, FALSE) &amp; "', " &amp; $A$9 &amp; " = '" &amp; VLOOKUP(AY23,People!$A$2:$G$10, 4, FALSE) &amp; "', " &amp; $A$11 &amp; " = '" &amp; VLOOKUP(AY23,People!$A$2:$G$10, 6, FALSE) &amp; "', " &amp; $A$12 &amp; " = '" &amp; VLOOKUP(AY23,People!$A$2:$G$10, 7, FALSE) &amp; "' WHERE " &amp; $A$7 &amp; " = '" &amp; YEAR(AY21) &amp; "-" &amp; MONTH(AY21) &amp; "-" &amp; DAY(AY21) &amp; "' AND " &amp; $A$10 &amp; " = '" &amp; VLOOKUP(AY23,People!$A$2:$G$10, 5, FALSE) &amp; "' AND " &amp; $A$13 &amp; " = '" &amp; VLOOKUP(AY23,People!$A$2:$G$10, 3, FALSE) &amp; "'"</f>
        <v>UPDATE dbo.SupportSchedule SET Name  = 'Nitin Singh', Email  = 'nitin1.singh@citi.com', HomePhone  = '+44 207986-6316', CellPhone  = '+44 0744 88 67396' WHERE SupportDate  = '2016-1-4' AND Location = 'LDN' AND Team  = 'DEV'</v>
      </c>
      <c r="AZ29" s="1" t="str">
        <f ca="1">"UPDATE " &amp; $A$4 &amp; " SET " &amp; $A$8 &amp; " = '" &amp; VLOOKUP(AZ23,People!$A$2:$G$10, 2, FALSE) &amp; "', " &amp; $A$9 &amp; " = '" &amp; VLOOKUP(AZ23,People!$A$2:$G$10, 4, FALSE) &amp; "', " &amp; $A$11 &amp; " = '" &amp; VLOOKUP(AZ23,People!$A$2:$G$10, 6, FALSE) &amp; "', " &amp; $A$12 &amp; " = '" &amp; VLOOKUP(AZ23,People!$A$2:$G$10, 7, FALSE) &amp; "' WHERE " &amp; $A$7 &amp; " = '" &amp; YEAR(AZ21) &amp; "-" &amp; MONTH(AZ21) &amp; "-" &amp; DAY(AZ21) &amp; "' AND " &amp; $A$10 &amp; " = '" &amp; VLOOKUP(AZ23,People!$A$2:$G$10, 5, FALSE) &amp; "' AND " &amp; $A$13 &amp; " = '" &amp; VLOOKUP(AZ23,People!$A$2:$G$10, 3, FALSE) &amp; "'"</f>
        <v>UPDATE dbo.SupportSchedule SET Name  = 'Ali Merali', Email  = 'ali.merali@citi.com', HomePhone  = '', CellPhone  = '+44 7795 351250' WHERE SupportDate  = '2016-1-5' AND Location = 'LDN' AND Team  = 'DEV'</v>
      </c>
      <c r="BA29" s="1" t="str">
        <f ca="1">"UPDATE " &amp; $A$4 &amp; " SET " &amp; $A$8 &amp; " = '" &amp; VLOOKUP(BA23,People!$A$2:$G$10, 2, FALSE) &amp; "', " &amp; $A$9 &amp; " = '" &amp; VLOOKUP(BA23,People!$A$2:$G$10, 4, FALSE) &amp; "', " &amp; $A$11 &amp; " = '" &amp; VLOOKUP(BA23,People!$A$2:$G$10, 6, FALSE) &amp; "', " &amp; $A$12 &amp; " = '" &amp; VLOOKUP(BA23,People!$A$2:$G$10, 7, FALSE) &amp; "' WHERE " &amp; $A$7 &amp; " = '" &amp; YEAR(BA21) &amp; "-" &amp; MONTH(BA21) &amp; "-" &amp; DAY(BA21) &amp; "' AND " &amp; $A$10 &amp; " = '" &amp; VLOOKUP(BA23,People!$A$2:$G$10, 5, FALSE) &amp; "' AND " &amp; $A$13 &amp; " = '" &amp; VLOOKUP(BA23,People!$A$2:$G$10, 3, FALSE) &amp; "'"</f>
        <v>UPDATE dbo.SupportSchedule SET Name  = 'Piotr Nowak', Email  = 'piotr1.nowak@citi.com', HomePhone  = '', CellPhone  = '' WHERE SupportDate  = '2016-1-6' AND Location = 'LDN' AND Team  = 'DEV'</v>
      </c>
      <c r="BB29" s="1" t="str">
        <f ca="1">"UPDATE " &amp; $A$4 &amp; " SET " &amp; $A$8 &amp; " = '" &amp; VLOOKUP(BB23,People!$A$2:$G$10, 2, FALSE) &amp; "', " &amp; $A$9 &amp; " = '" &amp; VLOOKUP(BB23,People!$A$2:$G$10, 4, FALSE) &amp; "', " &amp; $A$11 &amp; " = '" &amp; VLOOKUP(BB23,People!$A$2:$G$10, 6, FALSE) &amp; "', " &amp; $A$12 &amp; " = '" &amp; VLOOKUP(BB23,People!$A$2:$G$10, 7, FALSE) &amp; "' WHERE " &amp; $A$7 &amp; " = '" &amp; YEAR(BB21) &amp; "-" &amp; MONTH(BB21) &amp; "-" &amp; DAY(BB21) &amp; "' AND " &amp; $A$10 &amp; " = '" &amp; VLOOKUP(BB23,People!$A$2:$G$10, 5, FALSE) &amp; "' AND " &amp; $A$13 &amp; " = '" &amp; VLOOKUP(BB23,People!$A$2:$G$10, 3, FALSE) &amp; "'"</f>
        <v>UPDATE dbo.SupportSchedule SET Name  = 'Stefanos Piperoglou', Email  = 'stefanos.piperoglou@citi.com', HomePhone  = '+44 (20) 7508-0318', CellPhone  = '+44 (0)7940 203300' WHERE SupportDate  = '2016-1-7' AND Location = 'LDN' AND Team  = 'DEV'</v>
      </c>
      <c r="BC29" s="1" t="str">
        <f ca="1">"UPDATE " &amp; $A$4 &amp; " SET " &amp; $A$8 &amp; " = '" &amp; VLOOKUP(BC23,People!$A$2:$G$10, 2, FALSE) &amp; "', " &amp; $A$9 &amp; " = '" &amp; VLOOKUP(BC23,People!$A$2:$G$10, 4, FALSE) &amp; "', " &amp; $A$11 &amp; " = '" &amp; VLOOKUP(BC23,People!$A$2:$G$10, 6, FALSE) &amp; "', " &amp; $A$12 &amp; " = '" &amp; VLOOKUP(BC23,People!$A$2:$G$10, 7, FALSE) &amp; "' WHERE " &amp; $A$7 &amp; " = '" &amp; YEAR(BC21) &amp; "-" &amp; MONTH(BC21) &amp; "-" &amp; DAY(BC21) &amp; "' AND " &amp; $A$10 &amp; " = '" &amp; VLOOKUP(BC23,People!$A$2:$G$10, 5, FALSE) &amp; "' AND " &amp; $A$13 &amp; " = '" &amp; VLOOKUP(BC23,People!$A$2:$G$10, 3, FALSE) &amp; "'"</f>
        <v>UPDATE dbo.SupportSchedule SET Name  = 'Nitin Singh', Email  = 'nitin1.singh@citi.com', HomePhone  = '+44 207986-6316', CellPhone  = '+44 0744 88 67396' WHERE SupportDate  = '2016-1-8' AND Location = 'LDN' AND Team  = 'DEV'</v>
      </c>
      <c r="BD29" s="1" t="e">
        <f ca="1">"UPDATE " &amp; $A$4 &amp; " SET " &amp; $A$8 &amp; " = '" &amp; VLOOKUP(BD23,People!$A$2:$G$10, 2, FALSE) &amp; "', " &amp; $A$9 &amp; " = '" &amp; VLOOKUP(BD23,People!$A$2:$G$10, 4, FALSE) &amp; "', " &amp; $A$11 &amp; " = '" &amp; VLOOKUP(BD23,People!$A$2:$G$10, 6, FALSE) &amp; "', " &amp; $A$12 &amp; " = '" &amp; VLOOKUP(BD23,People!$A$2:$G$10, 7, FALSE) &amp; "' WHERE " &amp; $A$7 &amp; " = '" &amp; YEAR(BD21) &amp; "-" &amp; MONTH(BD21) &amp; "-" &amp; DAY(BD21) &amp; "' AND " &amp; $A$10 &amp; " = '" &amp; VLOOKUP(BD23,People!$A$2:$G$10, 5, FALSE) &amp; "' AND " &amp; $A$13 &amp; " = '" &amp; VLOOKUP(BD23,People!$A$2:$G$10, 3, FALSE) &amp; "'"</f>
        <v>#N/A</v>
      </c>
      <c r="BE29" s="1" t="str">
        <f ca="1">"UPDATE " &amp; $A$4 &amp; " SET " &amp; $A$8 &amp; " = '" &amp; VLOOKUP(BE23,People!$A$2:$G$10, 2, FALSE) &amp; "', " &amp; $A$9 &amp; " = '" &amp; VLOOKUP(BE23,People!$A$2:$G$10, 4, FALSE) &amp; "', " &amp; $A$11 &amp; " = '" &amp; VLOOKUP(BE23,People!$A$2:$G$10, 6, FALSE) &amp; "', " &amp; $A$12 &amp; " = '" &amp; VLOOKUP(BE23,People!$A$2:$G$10, 7, FALSE) &amp; "' WHERE " &amp; $A$7 &amp; " = '" &amp; YEAR(BE21) &amp; "-" &amp; MONTH(BE21) &amp; "-" &amp; DAY(BE21) &amp; "' AND " &amp; $A$10 &amp; " = '" &amp; VLOOKUP(BE23,People!$A$2:$G$10, 5, FALSE) &amp; "' AND " &amp; $A$13 &amp; " = '" &amp; VLOOKUP(BE23,People!$A$2:$G$10, 3, FALSE) &amp; "'"</f>
        <v>UPDATE dbo.SupportSchedule SET Name  = 'Ali Merali', Email  = 'ali.merali@citi.com', HomePhone  = '', CellPhone  = '+44 7795 351250' WHERE SupportDate  = '2016-1-10' AND Location = 'LDN' AND Team  = 'DEV'</v>
      </c>
      <c r="BF29" s="1" t="str">
        <f ca="1">"UPDATE " &amp; $A$4 &amp; " SET " &amp; $A$8 &amp; " = '" &amp; VLOOKUP(BF23,People!$A$2:$G$10, 2, FALSE) &amp; "', " &amp; $A$9 &amp; " = '" &amp; VLOOKUP(BF23,People!$A$2:$G$10, 4, FALSE) &amp; "', " &amp; $A$11 &amp; " = '" &amp; VLOOKUP(BF23,People!$A$2:$G$10, 6, FALSE) &amp; "', " &amp; $A$12 &amp; " = '" &amp; VLOOKUP(BF23,People!$A$2:$G$10, 7, FALSE) &amp; "' WHERE " &amp; $A$7 &amp; " = '" &amp; YEAR(BF21) &amp; "-" &amp; MONTH(BF21) &amp; "-" &amp; DAY(BF21) &amp; "' AND " &amp; $A$10 &amp; " = '" &amp; VLOOKUP(BF23,People!$A$2:$G$10, 5, FALSE) &amp; "' AND " &amp; $A$13 &amp; " = '" &amp; VLOOKUP(BF23,People!$A$2:$G$10, 3, FALSE) &amp; "'"</f>
        <v>UPDATE dbo.SupportSchedule SET Name  = 'Piotr Nowak', Email  = 'piotr1.nowak@citi.com', HomePhone  = '', CellPhone  = '' WHERE SupportDate  = '2016-1-11' AND Location = 'LDN' AND Team  = 'DEV'</v>
      </c>
      <c r="BG29" s="1" t="str">
        <f ca="1">"UPDATE " &amp; $A$4 &amp; " SET " &amp; $A$8 &amp; " = '" &amp; VLOOKUP(BG23,People!$A$2:$G$10, 2, FALSE) &amp; "', " &amp; $A$9 &amp; " = '" &amp; VLOOKUP(BG23,People!$A$2:$G$10, 4, FALSE) &amp; "', " &amp; $A$11 &amp; " = '" &amp; VLOOKUP(BG23,People!$A$2:$G$10, 6, FALSE) &amp; "', " &amp; $A$12 &amp; " = '" &amp; VLOOKUP(BG23,People!$A$2:$G$10, 7, FALSE) &amp; "' WHERE " &amp; $A$7 &amp; " = '" &amp; YEAR(BG21) &amp; "-" &amp; MONTH(BG21) &amp; "-" &amp; DAY(BG21) &amp; "' AND " &amp; $A$10 &amp; " = '" &amp; VLOOKUP(BG23,People!$A$2:$G$10, 5, FALSE) &amp; "' AND " &amp; $A$13 &amp; " = '" &amp; VLOOKUP(BG23,People!$A$2:$G$10, 3, FALSE) &amp; "'"</f>
        <v>UPDATE dbo.SupportSchedule SET Name  = 'Stefanos Piperoglou', Email  = 'stefanos.piperoglou@citi.com', HomePhone  = '+44 (20) 7508-0318', CellPhone  = '+44 (0)7940 203300' WHERE SupportDate  = '2016-1-12' AND Location = 'LDN' AND Team  = 'DEV'</v>
      </c>
      <c r="BH29" s="1" t="str">
        <f ca="1">"UPDATE " &amp; $A$4 &amp; " SET " &amp; $A$8 &amp; " = '" &amp; VLOOKUP(BH23,People!$A$2:$G$10, 2, FALSE) &amp; "', " &amp; $A$9 &amp; " = '" &amp; VLOOKUP(BH23,People!$A$2:$G$10, 4, FALSE) &amp; "', " &amp; $A$11 &amp; " = '" &amp; VLOOKUP(BH23,People!$A$2:$G$10, 6, FALSE) &amp; "', " &amp; $A$12 &amp; " = '" &amp; VLOOKUP(BH23,People!$A$2:$G$10, 7, FALSE) &amp; "' WHERE " &amp; $A$7 &amp; " = '" &amp; YEAR(BH21) &amp; "-" &amp; MONTH(BH21) &amp; "-" &amp; DAY(BH21) &amp; "' AND " &amp; $A$10 &amp; " = '" &amp; VLOOKUP(BH23,People!$A$2:$G$10, 5, FALSE) &amp; "' AND " &amp; $A$13 &amp; " = '" &amp; VLOOKUP(BH23,People!$A$2:$G$10, 3, FALSE) &amp; "'"</f>
        <v>UPDATE dbo.SupportSchedule SET Name  = 'Nitin Singh', Email  = 'nitin1.singh@citi.com', HomePhone  = '+44 207986-6316', CellPhone  = '+44 0744 88 67396' WHERE SupportDate  = '2016-1-13' AND Location = 'LDN' AND Team  = 'DEV'</v>
      </c>
      <c r="BI29" s="1" t="str">
        <f ca="1">"UPDATE " &amp; $A$4 &amp; " SET " &amp; $A$8 &amp; " = '" &amp; VLOOKUP(BI23,People!$A$2:$G$10, 2, FALSE) &amp; "', " &amp; $A$9 &amp; " = '" &amp; VLOOKUP(BI23,People!$A$2:$G$10, 4, FALSE) &amp; "', " &amp; $A$11 &amp; " = '" &amp; VLOOKUP(BI23,People!$A$2:$G$10, 6, FALSE) &amp; "', " &amp; $A$12 &amp; " = '" &amp; VLOOKUP(BI23,People!$A$2:$G$10, 7, FALSE) &amp; "' WHERE " &amp; $A$7 &amp; " = '" &amp; YEAR(BI21) &amp; "-" &amp; MONTH(BI21) &amp; "-" &amp; DAY(BI21) &amp; "' AND " &amp; $A$10 &amp; " = '" &amp; VLOOKUP(BI23,People!$A$2:$G$10, 5, FALSE) &amp; "' AND " &amp; $A$13 &amp; " = '" &amp; VLOOKUP(BI23,People!$A$2:$G$10, 3, FALSE) &amp; "'"</f>
        <v>UPDATE dbo.SupportSchedule SET Name  = 'Alex Khundoev', Email  = 'alexander.khundoev@citi.com', HomePhone  = '', CellPhone  = '+44 (0)79 6132 1526' WHERE SupportDate  = '2016-1-14' AND Location = 'LDN' AND Team  = 'DEV'</v>
      </c>
      <c r="BJ29" s="1" t="str">
        <f ca="1">"UPDATE " &amp; $A$4 &amp; " SET " &amp; $A$8 &amp; " = '" &amp; VLOOKUP(BJ23,People!$A$2:$G$10, 2, FALSE) &amp; "', " &amp; $A$9 &amp; " = '" &amp; VLOOKUP(BJ23,People!$A$2:$G$10, 4, FALSE) &amp; "', " &amp; $A$11 &amp; " = '" &amp; VLOOKUP(BJ23,People!$A$2:$G$10, 6, FALSE) &amp; "', " &amp; $A$12 &amp; " = '" &amp; VLOOKUP(BJ23,People!$A$2:$G$10, 7, FALSE) &amp; "' WHERE " &amp; $A$7 &amp; " = '" &amp; YEAR(BJ21) &amp; "-" &amp; MONTH(BJ21) &amp; "-" &amp; DAY(BJ21) &amp; "' AND " &amp; $A$10 &amp; " = '" &amp; VLOOKUP(BJ23,People!$A$2:$G$10, 5, FALSE) &amp; "' AND " &amp; $A$13 &amp; " = '" &amp; VLOOKUP(BJ23,People!$A$2:$G$10, 3, FALSE) &amp; "'"</f>
        <v>UPDATE dbo.SupportSchedule SET Name  = 'Ali Merali', Email  = 'ali.merali@citi.com', HomePhone  = '', CellPhone  = '+44 7795 351250' WHERE SupportDate  = '2016-1-15' AND Location = 'LDN' AND Team  = 'DEV'</v>
      </c>
      <c r="BK29" s="1" t="e">
        <f ca="1">"UPDATE " &amp; $A$4 &amp; " SET " &amp; $A$8 &amp; " = '" &amp; VLOOKUP(BK23,People!$A$2:$G$10, 2, FALSE) &amp; "', " &amp; $A$9 &amp; " = '" &amp; VLOOKUP(BK23,People!$A$2:$G$10, 4, FALSE) &amp; "', " &amp; $A$11 &amp; " = '" &amp; VLOOKUP(BK23,People!$A$2:$G$10, 6, FALSE) &amp; "', " &amp; $A$12 &amp; " = '" &amp; VLOOKUP(BK23,People!$A$2:$G$10, 7, FALSE) &amp; "' WHERE " &amp; $A$7 &amp; " = '" &amp; YEAR(BK21) &amp; "-" &amp; MONTH(BK21) &amp; "-" &amp; DAY(BK21) &amp; "' AND " &amp; $A$10 &amp; " = '" &amp; VLOOKUP(BK23,People!$A$2:$G$10, 5, FALSE) &amp; "' AND " &amp; $A$13 &amp; " = '" &amp; VLOOKUP(BK23,People!$A$2:$G$10, 3, FALSE) &amp; "'"</f>
        <v>#N/A</v>
      </c>
      <c r="BL29" s="1" t="str">
        <f ca="1">"UPDATE " &amp; $A$4 &amp; " SET " &amp; $A$8 &amp; " = '" &amp; VLOOKUP(BL23,People!$A$2:$G$10, 2, FALSE) &amp; "', " &amp; $A$9 &amp; " = '" &amp; VLOOKUP(BL23,People!$A$2:$G$10, 4, FALSE) &amp; "', " &amp; $A$11 &amp; " = '" &amp; VLOOKUP(BL23,People!$A$2:$G$10, 6, FALSE) &amp; "', " &amp; $A$12 &amp; " = '" &amp; VLOOKUP(BL23,People!$A$2:$G$10, 7, FALSE) &amp; "' WHERE " &amp; $A$7 &amp; " = '" &amp; YEAR(BL21) &amp; "-" &amp; MONTH(BL21) &amp; "-" &amp; DAY(BL21) &amp; "' AND " &amp; $A$10 &amp; " = '" &amp; VLOOKUP(BL23,People!$A$2:$G$10, 5, FALSE) &amp; "' AND " &amp; $A$13 &amp; " = '" &amp; VLOOKUP(BL23,People!$A$2:$G$10, 3, FALSE) &amp; "'"</f>
        <v>UPDATE dbo.SupportSchedule SET Name  = 'Piotr Nowak', Email  = 'piotr1.nowak@citi.com', HomePhone  = '', CellPhone  = '' WHERE SupportDate  = '2016-1-17' AND Location = 'LDN' AND Team  = 'DEV'</v>
      </c>
      <c r="BM29" s="1" t="str">
        <f ca="1">"UPDATE " &amp; $A$4 &amp; " SET " &amp; $A$8 &amp; " = '" &amp; VLOOKUP(BM23,People!$A$2:$G$10, 2, FALSE) &amp; "', " &amp; $A$9 &amp; " = '" &amp; VLOOKUP(BM23,People!$A$2:$G$10, 4, FALSE) &amp; "', " &amp; $A$11 &amp; " = '" &amp; VLOOKUP(BM23,People!$A$2:$G$10, 6, FALSE) &amp; "', " &amp; $A$12 &amp; " = '" &amp; VLOOKUP(BM23,People!$A$2:$G$10, 7, FALSE) &amp; "' WHERE " &amp; $A$7 &amp; " = '" &amp; YEAR(BM21) &amp; "-" &amp; MONTH(BM21) &amp; "-" &amp; DAY(BM21) &amp; "' AND " &amp; $A$10 &amp; " = '" &amp; VLOOKUP(BM23,People!$A$2:$G$10, 5, FALSE) &amp; "' AND " &amp; $A$13 &amp; " = '" &amp; VLOOKUP(BM23,People!$A$2:$G$10, 3, FALSE) &amp; "'"</f>
        <v>UPDATE dbo.SupportSchedule SET Name  = 'Stefanos Piperoglou', Email  = 'stefanos.piperoglou@citi.com', HomePhone  = '+44 (20) 7508-0318', CellPhone  = '+44 (0)7940 203300' WHERE SupportDate  = '2016-1-18' AND Location = 'LDN' AND Team  = 'DEV'</v>
      </c>
      <c r="BN29" s="1" t="str">
        <f ca="1">"UPDATE " &amp; $A$4 &amp; " SET " &amp; $A$8 &amp; " = '" &amp; VLOOKUP(BN23,People!$A$2:$G$10, 2, FALSE) &amp; "', " &amp; $A$9 &amp; " = '" &amp; VLOOKUP(BN23,People!$A$2:$G$10, 4, FALSE) &amp; "', " &amp; $A$11 &amp; " = '" &amp; VLOOKUP(BN23,People!$A$2:$G$10, 6, FALSE) &amp; "', " &amp; $A$12 &amp; " = '" &amp; VLOOKUP(BN23,People!$A$2:$G$10, 7, FALSE) &amp; "' WHERE " &amp; $A$7 &amp; " = '" &amp; YEAR(BN21) &amp; "-" &amp; MONTH(BN21) &amp; "-" &amp; DAY(BN21) &amp; "' AND " &amp; $A$10 &amp; " = '" &amp; VLOOKUP(BN23,People!$A$2:$G$10, 5, FALSE) &amp; "' AND " &amp; $A$13 &amp; " = '" &amp; VLOOKUP(BN23,People!$A$2:$G$10, 3, FALSE) &amp; "'"</f>
        <v>UPDATE dbo.SupportSchedule SET Name  = 'Nitin Singh', Email  = 'nitin1.singh@citi.com', HomePhone  = '+44 207986-6316', CellPhone  = '+44 0744 88 67396' WHERE SupportDate  = '2016-1-19' AND Location = 'LDN' AND Team  = 'DEV'</v>
      </c>
      <c r="BO29" s="1" t="str">
        <f ca="1">"UPDATE " &amp; $A$4 &amp; " SET " &amp; $A$8 &amp; " = '" &amp; VLOOKUP(BO23,People!$A$2:$G$10, 2, FALSE) &amp; "', " &amp; $A$9 &amp; " = '" &amp; VLOOKUP(BO23,People!$A$2:$G$10, 4, FALSE) &amp; "', " &amp; $A$11 &amp; " = '" &amp; VLOOKUP(BO23,People!$A$2:$G$10, 6, FALSE) &amp; "', " &amp; $A$12 &amp; " = '" &amp; VLOOKUP(BO23,People!$A$2:$G$10, 7, FALSE) &amp; "' WHERE " &amp; $A$7 &amp; " = '" &amp; YEAR(BO21) &amp; "-" &amp; MONTH(BO21) &amp; "-" &amp; DAY(BO21) &amp; "' AND " &amp; $A$10 &amp; " = '" &amp; VLOOKUP(BO23,People!$A$2:$G$10, 5, FALSE) &amp; "' AND " &amp; $A$13 &amp; " = '" &amp; VLOOKUP(BO23,People!$A$2:$G$10, 3, FALSE) &amp; "'"</f>
        <v>UPDATE dbo.SupportSchedule SET Name  = 'Alex Khundoev', Email  = 'alexander.khundoev@citi.com', HomePhone  = '', CellPhone  = '+44 (0)79 6132 1526' WHERE SupportDate  = '2016-1-20' AND Location = 'LDN' AND Team  = 'DEV'</v>
      </c>
      <c r="BP29" s="1" t="str">
        <f ca="1">"UPDATE " &amp; $A$4 &amp; " SET " &amp; $A$8 &amp; " = '" &amp; VLOOKUP(BP23,People!$A$2:$G$10, 2, FALSE) &amp; "', " &amp; $A$9 &amp; " = '" &amp; VLOOKUP(BP23,People!$A$2:$G$10, 4, FALSE) &amp; "', " &amp; $A$11 &amp; " = '" &amp; VLOOKUP(BP23,People!$A$2:$G$10, 6, FALSE) &amp; "', " &amp; $A$12 &amp; " = '" &amp; VLOOKUP(BP23,People!$A$2:$G$10, 7, FALSE) &amp; "' WHERE " &amp; $A$7 &amp; " = '" &amp; YEAR(BP21) &amp; "-" &amp; MONTH(BP21) &amp; "-" &amp; DAY(BP21) &amp; "' AND " &amp; $A$10 &amp; " = '" &amp; VLOOKUP(BP23,People!$A$2:$G$10, 5, FALSE) &amp; "' AND " &amp; $A$13 &amp; " = '" &amp; VLOOKUP(BP23,People!$A$2:$G$10, 3, FALSE) &amp; "'"</f>
        <v>UPDATE dbo.SupportSchedule SET Name  = 'Ali Merali', Email  = 'ali.merali@citi.com', HomePhone  = '', CellPhone  = '+44 7795 351250' WHERE SupportDate  = '2016-1-21' AND Location = 'LDN' AND Team  = 'DEV'</v>
      </c>
      <c r="BQ29" s="1" t="str">
        <f ca="1">"UPDATE " &amp; $A$4 &amp; " SET " &amp; $A$8 &amp; " = '" &amp; VLOOKUP(BQ23,People!$A$2:$G$10, 2, FALSE) &amp; "', " &amp; $A$9 &amp; " = '" &amp; VLOOKUP(BQ23,People!$A$2:$G$10, 4, FALSE) &amp; "', " &amp; $A$11 &amp; " = '" &amp; VLOOKUP(BQ23,People!$A$2:$G$10, 6, FALSE) &amp; "', " &amp; $A$12 &amp; " = '" &amp; VLOOKUP(BQ23,People!$A$2:$G$10, 7, FALSE) &amp; "' WHERE " &amp; $A$7 &amp; " = '" &amp; YEAR(BQ21) &amp; "-" &amp; MONTH(BQ21) &amp; "-" &amp; DAY(BQ21) &amp; "' AND " &amp; $A$10 &amp; " = '" &amp; VLOOKUP(BQ23,People!$A$2:$G$10, 5, FALSE) &amp; "' AND " &amp; $A$13 &amp; " = '" &amp; VLOOKUP(BQ23,People!$A$2:$G$10, 3, FALSE) &amp; "'"</f>
        <v>UPDATE dbo.SupportSchedule SET Name  = 'Piotr Nowak', Email  = 'piotr1.nowak@citi.com', HomePhone  = '', CellPhone  = '' WHERE SupportDate  = '2016-1-22' AND Location = 'LDN' AND Team  = 'DEV'</v>
      </c>
      <c r="BR29" s="1" t="e">
        <f ca="1">"UPDATE " &amp; $A$4 &amp; " SET " &amp; $A$8 &amp; " = '" &amp; VLOOKUP(BR23,People!$A$2:$G$10, 2, FALSE) &amp; "', " &amp; $A$9 &amp; " = '" &amp; VLOOKUP(BR23,People!$A$2:$G$10, 4, FALSE) &amp; "', " &amp; $A$11 &amp; " = '" &amp; VLOOKUP(BR23,People!$A$2:$G$10, 6, FALSE) &amp; "', " &amp; $A$12 &amp; " = '" &amp; VLOOKUP(BR23,People!$A$2:$G$10, 7, FALSE) &amp; "' WHERE " &amp; $A$7 &amp; " = '" &amp; YEAR(BR21) &amp; "-" &amp; MONTH(BR21) &amp; "-" &amp; DAY(BR21) &amp; "' AND " &amp; $A$10 &amp; " = '" &amp; VLOOKUP(BR23,People!$A$2:$G$10, 5, FALSE) &amp; "' AND " &amp; $A$13 &amp; " = '" &amp; VLOOKUP(BR23,People!$A$2:$G$10, 3, FALSE) &amp; "'"</f>
        <v>#N/A</v>
      </c>
      <c r="BS29" s="1" t="str">
        <f ca="1">"UPDATE " &amp; $A$4 &amp; " SET " &amp; $A$8 &amp; " = '" &amp; VLOOKUP(BS23,People!$A$2:$G$10, 2, FALSE) &amp; "', " &amp; $A$9 &amp; " = '" &amp; VLOOKUP(BS23,People!$A$2:$G$10, 4, FALSE) &amp; "', " &amp; $A$11 &amp; " = '" &amp; VLOOKUP(BS23,People!$A$2:$G$10, 6, FALSE) &amp; "', " &amp; $A$12 &amp; " = '" &amp; VLOOKUP(BS23,People!$A$2:$G$10, 7, FALSE) &amp; "' WHERE " &amp; $A$7 &amp; " = '" &amp; YEAR(BS21) &amp; "-" &amp; MONTH(BS21) &amp; "-" &amp; DAY(BS21) &amp; "' AND " &amp; $A$10 &amp; " = '" &amp; VLOOKUP(BS23,People!$A$2:$G$10, 5, FALSE) &amp; "' AND " &amp; $A$13 &amp; " = '" &amp; VLOOKUP(BS23,People!$A$2:$G$10, 3, FALSE) &amp; "'"</f>
        <v>UPDATE dbo.SupportSchedule SET Name  = 'Stefanos Piperoglou', Email  = 'stefanos.piperoglou@citi.com', HomePhone  = '+44 (20) 7508-0318', CellPhone  = '+44 (0)7940 203300' WHERE SupportDate  = '2016-1-24' AND Location = 'LDN' AND Team  = 'DEV'</v>
      </c>
      <c r="BT29" s="1" t="str">
        <f ca="1">"UPDATE " &amp; $A$4 &amp; " SET " &amp; $A$8 &amp; " = '" &amp; VLOOKUP(BT23,People!$A$2:$G$10, 2, FALSE) &amp; "', " &amp; $A$9 &amp; " = '" &amp; VLOOKUP(BT23,People!$A$2:$G$10, 4, FALSE) &amp; "', " &amp; $A$11 &amp; " = '" &amp; VLOOKUP(BT23,People!$A$2:$G$10, 6, FALSE) &amp; "', " &amp; $A$12 &amp; " = '" &amp; VLOOKUP(BT23,People!$A$2:$G$10, 7, FALSE) &amp; "' WHERE " &amp; $A$7 &amp; " = '" &amp; YEAR(BT21) &amp; "-" &amp; MONTH(BT21) &amp; "-" &amp; DAY(BT21) &amp; "' AND " &amp; $A$10 &amp; " = '" &amp; VLOOKUP(BT23,People!$A$2:$G$10, 5, FALSE) &amp; "' AND " &amp; $A$13 &amp; " = '" &amp; VLOOKUP(BT23,People!$A$2:$G$10, 3, FALSE) &amp; "'"</f>
        <v>UPDATE dbo.SupportSchedule SET Name  = 'Nitin Singh', Email  = 'nitin1.singh@citi.com', HomePhone  = '+44 207986-6316', CellPhone  = '+44 0744 88 67396' WHERE SupportDate  = '2016-1-25' AND Location = 'LDN' AND Team  = 'DEV'</v>
      </c>
      <c r="BU29" s="1" t="str">
        <f ca="1">"UPDATE " &amp; $A$4 &amp; " SET " &amp; $A$8 &amp; " = '" &amp; VLOOKUP(BU23,People!$A$2:$G$10, 2, FALSE) &amp; "', " &amp; $A$9 &amp; " = '" &amp; VLOOKUP(BU23,People!$A$2:$G$10, 4, FALSE) &amp; "', " &amp; $A$11 &amp; " = '" &amp; VLOOKUP(BU23,People!$A$2:$G$10, 6, FALSE) &amp; "', " &amp; $A$12 &amp; " = '" &amp; VLOOKUP(BU23,People!$A$2:$G$10, 7, FALSE) &amp; "' WHERE " &amp; $A$7 &amp; " = '" &amp; YEAR(BU21) &amp; "-" &amp; MONTH(BU21) &amp; "-" &amp; DAY(BU21) &amp; "' AND " &amp; $A$10 &amp; " = '" &amp; VLOOKUP(BU23,People!$A$2:$G$10, 5, FALSE) &amp; "' AND " &amp; $A$13 &amp; " = '" &amp; VLOOKUP(BU23,People!$A$2:$G$10, 3, FALSE) &amp; "'"</f>
        <v>UPDATE dbo.SupportSchedule SET Name  = 'Alex Khundoev', Email  = 'alexander.khundoev@citi.com', HomePhone  = '', CellPhone  = '+44 (0)79 6132 1526' WHERE SupportDate  = '2016-1-26' AND Location = 'LDN' AND Team  = 'DEV'</v>
      </c>
      <c r="BV29" s="1" t="str">
        <f ca="1">"UPDATE " &amp; $A$4 &amp; " SET " &amp; $A$8 &amp; " = '" &amp; VLOOKUP(BV23,People!$A$2:$G$10, 2, FALSE) &amp; "', " &amp; $A$9 &amp; " = '" &amp; VLOOKUP(BV23,People!$A$2:$G$10, 4, FALSE) &amp; "', " &amp; $A$11 &amp; " = '" &amp; VLOOKUP(BV23,People!$A$2:$G$10, 6, FALSE) &amp; "', " &amp; $A$12 &amp; " = '" &amp; VLOOKUP(BV23,People!$A$2:$G$10, 7, FALSE) &amp; "' WHERE " &amp; $A$7 &amp; " = '" &amp; YEAR(BV21) &amp; "-" &amp; MONTH(BV21) &amp; "-" &amp; DAY(BV21) &amp; "' AND " &amp; $A$10 &amp; " = '" &amp; VLOOKUP(BV23,People!$A$2:$G$10, 5, FALSE) &amp; "' AND " &amp; $A$13 &amp; " = '" &amp; VLOOKUP(BV23,People!$A$2:$G$10, 3, FALSE) &amp; "'"</f>
        <v>UPDATE dbo.SupportSchedule SET Name  = 'Ali Merali', Email  = 'ali.merali@citi.com', HomePhone  = '', CellPhone  = '+44 7795 351250' WHERE SupportDate  = '2016-1-27' AND Location = 'LDN' AND Team  = 'DEV'</v>
      </c>
      <c r="BW29" s="1" t="str">
        <f ca="1">"UPDATE " &amp; $A$4 &amp; " SET " &amp; $A$8 &amp; " = '" &amp; VLOOKUP(BW23,People!$A$2:$G$10, 2, FALSE) &amp; "', " &amp; $A$9 &amp; " = '" &amp; VLOOKUP(BW23,People!$A$2:$G$10, 4, FALSE) &amp; "', " &amp; $A$11 &amp; " = '" &amp; VLOOKUP(BW23,People!$A$2:$G$10, 6, FALSE) &amp; "', " &amp; $A$12 &amp; " = '" &amp; VLOOKUP(BW23,People!$A$2:$G$10, 7, FALSE) &amp; "' WHERE " &amp; $A$7 &amp; " = '" &amp; YEAR(BW21) &amp; "-" &amp; MONTH(BW21) &amp; "-" &amp; DAY(BW21) &amp; "' AND " &amp; $A$10 &amp; " = '" &amp; VLOOKUP(BW23,People!$A$2:$G$10, 5, FALSE) &amp; "' AND " &amp; $A$13 &amp; " = '" &amp; VLOOKUP(BW23,People!$A$2:$G$10, 3, FALSE) &amp; "'"</f>
        <v>UPDATE dbo.SupportSchedule SET Name  = 'Piotr Nowak', Email  = 'piotr1.nowak@citi.com', HomePhone  = '', CellPhone  = '' WHERE SupportDate  = '2016-1-28' AND Location = 'LDN' AND Team  = 'DEV'</v>
      </c>
      <c r="BX29" s="1" t="str">
        <f ca="1">"UPDATE " &amp; $A$4 &amp; " SET " &amp; $A$8 &amp; " = '" &amp; VLOOKUP(BX23,People!$A$2:$G$10, 2, FALSE) &amp; "', " &amp; $A$9 &amp; " = '" &amp; VLOOKUP(BX23,People!$A$2:$G$10, 4, FALSE) &amp; "', " &amp; $A$11 &amp; " = '" &amp; VLOOKUP(BX23,People!$A$2:$G$10, 6, FALSE) &amp; "', " &amp; $A$12 &amp; " = '" &amp; VLOOKUP(BX23,People!$A$2:$G$10, 7, FALSE) &amp; "' WHERE " &amp; $A$7 &amp; " = '" &amp; YEAR(BX21) &amp; "-" &amp; MONTH(BX21) &amp; "-" &amp; DAY(BX21) &amp; "' AND " &amp; $A$10 &amp; " = '" &amp; VLOOKUP(BX23,People!$A$2:$G$10, 5, FALSE) &amp; "' AND " &amp; $A$13 &amp; " = '" &amp; VLOOKUP(BX23,People!$A$2:$G$10, 3, FALSE) &amp; "'"</f>
        <v>UPDATE dbo.SupportSchedule SET Name  = 'Stefanos Piperoglou', Email  = 'stefanos.piperoglou@citi.com', HomePhone  = '+44 (20) 7508-0318', CellPhone  = '+44 (0)7940 203300' WHERE SupportDate  = '2016-1-29' AND Location = 'LDN' AND Team  = 'DEV'</v>
      </c>
      <c r="BY29" s="1" t="e">
        <f ca="1">"UPDATE " &amp; $A$4 &amp; " SET " &amp; $A$8 &amp; " = '" &amp; VLOOKUP(BY23,People!$A$2:$G$10, 2, FALSE) &amp; "', " &amp; $A$9 &amp; " = '" &amp; VLOOKUP(BY23,People!$A$2:$G$10, 4, FALSE) &amp; "', " &amp; $A$11 &amp; " = '" &amp; VLOOKUP(BY23,People!$A$2:$G$10, 6, FALSE) &amp; "', " &amp; $A$12 &amp; " = '" &amp; VLOOKUP(BY23,People!$A$2:$G$10, 7, FALSE) &amp; "' WHERE " &amp; $A$7 &amp; " = '" &amp; YEAR(BY21) &amp; "-" &amp; MONTH(BY21) &amp; "-" &amp; DAY(BY21) &amp; "' AND " &amp; $A$10 &amp; " = '" &amp; VLOOKUP(BY23,People!$A$2:$G$10, 5, FALSE) &amp; "' AND " &amp; $A$13 &amp; " = '" &amp; VLOOKUP(BY23,People!$A$2:$G$10, 3, FALSE) &amp; "'"</f>
        <v>#N/A</v>
      </c>
      <c r="BZ29" s="1" t="str">
        <f ca="1">"UPDATE " &amp; $A$4 &amp; " SET " &amp; $A$8 &amp; " = '" &amp; VLOOKUP(BZ23,People!$A$2:$G$10, 2, FALSE) &amp; "', " &amp; $A$9 &amp; " = '" &amp; VLOOKUP(BZ23,People!$A$2:$G$10, 4, FALSE) &amp; "', " &amp; $A$11 &amp; " = '" &amp; VLOOKUP(BZ23,People!$A$2:$G$10, 6, FALSE) &amp; "', " &amp; $A$12 &amp; " = '" &amp; VLOOKUP(BZ23,People!$A$2:$G$10, 7, FALSE) &amp; "' WHERE " &amp; $A$7 &amp; " = '" &amp; YEAR(BZ21) &amp; "-" &amp; MONTH(BZ21) &amp; "-" &amp; DAY(BZ21) &amp; "' AND " &amp; $A$10 &amp; " = '" &amp; VLOOKUP(BZ23,People!$A$2:$G$10, 5, FALSE) &amp; "' AND " &amp; $A$13 &amp; " = '" &amp; VLOOKUP(BZ23,People!$A$2:$G$10, 3, FALSE) &amp; "'"</f>
        <v>UPDATE dbo.SupportSchedule SET Name  = 'Nitin Singh', Email  = 'nitin1.singh@citi.com', HomePhone  = '+44 207986-6316', CellPhone  = '+44 0744 88 67396' WHERE SupportDate  = '2016-1-31' AND Location = 'LDN' AND Team  = 'DEV'</v>
      </c>
    </row>
    <row r="30" spans="1:78" x14ac:dyDescent="0.2">
      <c r="A30" s="8"/>
      <c r="B30" s="19"/>
    </row>
    <row r="31" spans="1:78" x14ac:dyDescent="0.2">
      <c r="A31" s="43" t="s">
        <v>77</v>
      </c>
      <c r="B31" s="19"/>
    </row>
    <row r="32" spans="1:78" s="44" customFormat="1" x14ac:dyDescent="0.2">
      <c r="A32" s="43" t="s">
        <v>74</v>
      </c>
      <c r="B32" s="44" t="str">
        <f ca="1">IF(ISNA(B28), "", B28)</f>
        <v>UPDATE dbo.SupportSchedule SET Name  = 'Dave Fielding', Email  = 'dave.fielding@citi.com', HomePhone  = '+44 (20) 7508-3601', CellPhone  = '' WHERE SupportDate  = '2015-11-16' AND Location = 'LDN' AND Team  = 'GUI'</v>
      </c>
      <c r="C32" s="44" t="str">
        <f t="shared" ref="C32:AU32" ca="1" si="0">IF(ISNA(C28), "", C28)</f>
        <v>UPDATE dbo.SupportSchedule SET Name  = 'Artur Biniek', Email  = 'artur.biniek@citi.com', HomePhone  = '+44 207508-6310', CellPhone  = '' WHERE SupportDate  = '2015-11-17' AND Location = 'LDN' AND Team  = 'GUI'</v>
      </c>
      <c r="D32" s="44" t="str">
        <f t="shared" ca="1" si="0"/>
        <v>UPDATE dbo.SupportSchedule SET Name  = 'Dariusz Soyta', Email  = 'dariusz.soyta@citi.com', HomePhone  = '+44 (20) 7986 3364', CellPhone  = '' WHERE SupportDate  = '2015-11-18' AND Location = 'LDN' AND Team  = 'GUI'</v>
      </c>
      <c r="E32" s="44" t="str">
        <f t="shared" ca="1" si="0"/>
        <v>UPDATE dbo.SupportSchedule SET Name  = 'Artur Biniek', Email  = 'artur.biniek@citi.com', HomePhone  = '+44 207508-6310', CellPhone  = '' WHERE SupportDate  = '2015-11-19' AND Location = 'LDN' AND Team  = 'GUI'</v>
      </c>
      <c r="F32" s="44" t="str">
        <f t="shared" ca="1" si="0"/>
        <v>UPDATE dbo.SupportSchedule SET Name  = 'Dariusz Soyta', Email  = 'dariusz.soyta@citi.com', HomePhone  = '+44 (20) 7986 3364', CellPhone  = '' WHERE SupportDate  = '2015-11-20' AND Location = 'LDN' AND Team  = 'GUI'</v>
      </c>
      <c r="G32" s="44" t="str">
        <f t="shared" ca="1" si="0"/>
        <v/>
      </c>
      <c r="H32" s="44" t="str">
        <f t="shared" ca="1" si="0"/>
        <v/>
      </c>
      <c r="I32" s="44" t="str">
        <f t="shared" ca="1" si="0"/>
        <v>UPDATE dbo.SupportSchedule SET Name  = 'Dave Fielding', Email  = 'dave.fielding@citi.com', HomePhone  = '+44 (20) 7508-3601', CellPhone  = '' WHERE SupportDate  = '2015-11-23' AND Location = 'LDN' AND Team  = 'GUI'</v>
      </c>
      <c r="J32" s="44" t="str">
        <f t="shared" ca="1" si="0"/>
        <v>UPDATE dbo.SupportSchedule SET Name  = 'Dariusz Soyta', Email  = 'dariusz.soyta@citi.com', HomePhone  = '+44 (20) 7986 3364', CellPhone  = '' WHERE SupportDate  = '2015-11-24' AND Location = 'LDN' AND Team  = 'GUI'</v>
      </c>
      <c r="K32" s="44" t="str">
        <f t="shared" ca="1" si="0"/>
        <v>UPDATE dbo.SupportSchedule SET Name  = 'Dave Fielding', Email  = 'dave.fielding@citi.com', HomePhone  = '+44 (20) 7508-3601', CellPhone  = '' WHERE SupportDate  = '2015-11-25' AND Location = 'LDN' AND Team  = 'GUI'</v>
      </c>
      <c r="L32" s="44" t="str">
        <f t="shared" ca="1" si="0"/>
        <v>UPDATE dbo.SupportSchedule SET Name  = 'Artur Biniek', Email  = 'artur.biniek@citi.com', HomePhone  = '+44 207508-6310', CellPhone  = '' WHERE SupportDate  = '2015-11-26' AND Location = 'LDN' AND Team  = 'GUI'</v>
      </c>
      <c r="M32" s="44" t="str">
        <f t="shared" ca="1" si="0"/>
        <v>UPDATE dbo.SupportSchedule SET Name  = 'Shane O''Callaghan', Email  = 'shane.ocallaghan@citi.com', HomePhone  = '+44 (20) 7986 3957', CellPhone  = '' WHERE SupportDate  = '2015-11-27' AND Location = 'LDN' AND Team  = 'GUI'</v>
      </c>
      <c r="N32" s="44" t="str">
        <f t="shared" ca="1" si="0"/>
        <v/>
      </c>
      <c r="O32" s="44" t="str">
        <f t="shared" ca="1" si="0"/>
        <v/>
      </c>
      <c r="P32" s="44" t="str">
        <f t="shared" ca="1" si="0"/>
        <v>UPDATE dbo.SupportSchedule SET Name  = 'Shane O''Callaghan', Email  = 'shane.ocallaghan@citi.com', HomePhone  = '+44 (20) 7986 3957', CellPhone  = '' WHERE SupportDate  = '2015-11-30' AND Location = 'LDN' AND Team  = 'GUI'</v>
      </c>
      <c r="Q32" s="44" t="str">
        <f t="shared" ca="1" si="0"/>
        <v>UPDATE dbo.SupportSchedule SET Name  = 'Dave Fielding', Email  = 'dave.fielding@citi.com', HomePhone  = '+44 (20) 7508-3601', CellPhone  = '' WHERE SupportDate  = '2015-12-1' AND Location = 'LDN' AND Team  = 'GUI'</v>
      </c>
      <c r="R32" s="44" t="str">
        <f t="shared" ca="1" si="0"/>
        <v>UPDATE dbo.SupportSchedule SET Name  = 'Artur Biniek', Email  = 'artur.biniek@citi.com', HomePhone  = '+44 207508-6310', CellPhone  = '' WHERE SupportDate  = '2015-12-2' AND Location = 'LDN' AND Team  = 'GUI'</v>
      </c>
      <c r="S32" s="44" t="str">
        <f t="shared" ca="1" si="0"/>
        <v>UPDATE dbo.SupportSchedule SET Name  = 'Dariusz Soyta', Email  = 'dariusz.soyta@citi.com', HomePhone  = '+44 (20) 7986 3364', CellPhone  = '' WHERE SupportDate  = '2015-12-3' AND Location = 'LDN' AND Team  = 'GUI'</v>
      </c>
      <c r="T32" s="44" t="str">
        <f t="shared" ca="1" si="0"/>
        <v>UPDATE dbo.SupportSchedule SET Name  = 'Shane O''Callaghan', Email  = 'shane.ocallaghan@citi.com', HomePhone  = '+44 (20) 7986 3957', CellPhone  = '' WHERE SupportDate  = '2015-12-4' AND Location = 'LDN' AND Team  = 'GUI'</v>
      </c>
      <c r="U32" s="44" t="str">
        <f t="shared" ca="1" si="0"/>
        <v/>
      </c>
      <c r="V32" s="44" t="str">
        <f t="shared" ca="1" si="0"/>
        <v/>
      </c>
      <c r="W32" s="44" t="str">
        <f t="shared" ca="1" si="0"/>
        <v>UPDATE dbo.SupportSchedule SET Name  = 'Shane O''Callaghan', Email  = 'shane.ocallaghan@citi.com', HomePhone  = '+44 (20) 7986 3957', CellPhone  = '' WHERE SupportDate  = '2015-12-7' AND Location = 'LDN' AND Team  = 'GUI'</v>
      </c>
      <c r="X32" s="44" t="str">
        <f t="shared" ca="1" si="0"/>
        <v>UPDATE dbo.SupportSchedule SET Name  = 'Artur Biniek', Email  = 'artur.biniek@citi.com', HomePhone  = '+44 207508-6310', CellPhone  = '' WHERE SupportDate  = '2015-12-8' AND Location = 'LDN' AND Team  = 'GUI'</v>
      </c>
      <c r="Y32" s="44" t="str">
        <f t="shared" ca="1" si="0"/>
        <v>UPDATE dbo.SupportSchedule SET Name  = 'Dariusz Soyta', Email  = 'dariusz.soyta@citi.com', HomePhone  = '+44 (20) 7986 3364', CellPhone  = '' WHERE SupportDate  = '2015-12-9' AND Location = 'LDN' AND Team  = 'GUI'</v>
      </c>
      <c r="Z32" s="44" t="str">
        <f t="shared" ca="1" si="0"/>
        <v>UPDATE dbo.SupportSchedule SET Name  = 'Dave Fielding', Email  = 'dave.fielding@citi.com', HomePhone  = '+44 (20) 7508-3601', CellPhone  = '' WHERE SupportDate  = '2015-12-10' AND Location = 'LDN' AND Team  = 'GUI'</v>
      </c>
      <c r="AA32" s="44" t="str">
        <f t="shared" ca="1" si="0"/>
        <v>UPDATE dbo.SupportSchedule SET Name  = 'Artur Biniek', Email  = 'artur.biniek@citi.com', HomePhone  = '+44 207508-6310', CellPhone  = '' WHERE SupportDate  = '2015-12-11' AND Location = 'LDN' AND Team  = 'GUI'</v>
      </c>
      <c r="AB32" s="44" t="str">
        <f t="shared" ca="1" si="0"/>
        <v/>
      </c>
      <c r="AC32" s="44" t="str">
        <f t="shared" ca="1" si="0"/>
        <v/>
      </c>
      <c r="AD32" s="44" t="str">
        <f t="shared" ca="1" si="0"/>
        <v>UPDATE dbo.SupportSchedule SET Name  = 'Dave Fielding', Email  = 'dave.fielding@citi.com', HomePhone  = '+44 (20) 7508-3601', CellPhone  = '' WHERE SupportDate  = '2015-12-14' AND Location = 'LDN' AND Team  = 'GUI'</v>
      </c>
      <c r="AE32" s="44" t="str">
        <f t="shared" ca="1" si="0"/>
        <v>UPDATE dbo.SupportSchedule SET Name  = 'Shane O''Callaghan', Email  = 'shane.ocallaghan@citi.com', HomePhone  = '+44 (20) 7986 3957', CellPhone  = '' WHERE SupportDate  = '2015-12-15' AND Location = 'LDN' AND Team  = 'GUI'</v>
      </c>
      <c r="AF32" s="44" t="str">
        <f t="shared" ca="1" si="0"/>
        <v>UPDATE dbo.SupportSchedule SET Name  = 'Dariusz Soyta', Email  = 'dariusz.soyta@citi.com', HomePhone  = '+44 (20) 7986 3364', CellPhone  = '' WHERE SupportDate  = '2015-12-16' AND Location = 'LDN' AND Team  = 'GUI'</v>
      </c>
      <c r="AG32" s="44" t="str">
        <f t="shared" ca="1" si="0"/>
        <v>UPDATE dbo.SupportSchedule SET Name  = 'Artur Biniek', Email  = 'artur.biniek@citi.com', HomePhone  = '+44 207508-6310', CellPhone  = '' WHERE SupportDate  = '2015-12-17' AND Location = 'LDN' AND Team  = 'GUI'</v>
      </c>
      <c r="AH32" s="44" t="str">
        <f t="shared" ca="1" si="0"/>
        <v>UPDATE dbo.SupportSchedule SET Name  = 'Dariusz Soyta', Email  = 'dariusz.soyta@citi.com', HomePhone  = '+44 (20) 7986 3364', CellPhone  = '' WHERE SupportDate  = '2015-12-18' AND Location = 'LDN' AND Team  = 'GUI'</v>
      </c>
      <c r="AI32" s="44" t="str">
        <f t="shared" ca="1" si="0"/>
        <v/>
      </c>
      <c r="AJ32" s="44" t="str">
        <f t="shared" ca="1" si="0"/>
        <v/>
      </c>
      <c r="AK32" s="44" t="str">
        <f t="shared" ca="1" si="0"/>
        <v>UPDATE dbo.SupportSchedule SET Name  = 'Dave Fielding', Email  = 'dave.fielding@citi.com', HomePhone  = '+44 (20) 7508-3601', CellPhone  = '' WHERE SupportDate  = '2015-12-21' AND Location = 'LDN' AND Team  = 'GUI'</v>
      </c>
      <c r="AL32" s="44" t="str">
        <f t="shared" ca="1" si="0"/>
        <v>UPDATE dbo.SupportSchedule SET Name  = 'Shane O''Callaghan', Email  = 'shane.ocallaghan@citi.com', HomePhone  = '+44 (20) 7986 3957', CellPhone  = '' WHERE SupportDate  = '2015-12-22' AND Location = 'LDN' AND Team  = 'GUI'</v>
      </c>
      <c r="AM32" s="44" t="str">
        <f t="shared" ca="1" si="0"/>
        <v>UPDATE dbo.SupportSchedule SET Name  = 'Shane O''Callaghan', Email  = 'shane.ocallaghan@citi.com', HomePhone  = '+44 (20) 7986 3957', CellPhone  = '' WHERE SupportDate  = '2015-12-23' AND Location = 'LDN' AND Team  = 'GUI'</v>
      </c>
      <c r="AN32" s="44" t="str">
        <f t="shared" ca="1" si="0"/>
        <v>UPDATE dbo.SupportSchedule SET Name  = 'Dave Fielding', Email  = 'dave.fielding@citi.com', HomePhone  = '+44 (20) 7508-3601', CellPhone  = '' WHERE SupportDate  = '2015-12-24' AND Location = 'LDN' AND Team  = 'GUI'</v>
      </c>
      <c r="AO32" s="44" t="str">
        <f t="shared" ca="1" si="0"/>
        <v/>
      </c>
      <c r="AP32" s="44" t="str">
        <f t="shared" ca="1" si="0"/>
        <v/>
      </c>
      <c r="AQ32" s="44" t="str">
        <f t="shared" ca="1" si="0"/>
        <v/>
      </c>
      <c r="AR32" s="44" t="str">
        <f t="shared" ca="1" si="0"/>
        <v/>
      </c>
      <c r="AS32" s="44" t="str">
        <f t="shared" ca="1" si="0"/>
        <v>UPDATE dbo.SupportSchedule SET Name  = 'Shane O''Callaghan', Email  = 'shane.ocallaghan@citi.com', HomePhone  = '+44 (20) 7986 3957', CellPhone  = '' WHERE SupportDate  = '2015-12-29' AND Location = 'LDN' AND Team  = 'GUI'</v>
      </c>
      <c r="AT32" s="44" t="str">
        <f t="shared" ca="1" si="0"/>
        <v>UPDATE dbo.SupportSchedule SET Name  = 'Dave Fielding', Email  = 'dave.fielding@citi.com', HomePhone  = '+44 (20) 7508-3601', CellPhone  = '' WHERE SupportDate  = '2015-12-30' AND Location = 'LDN' AND Team  = 'GUI'</v>
      </c>
      <c r="AU32" s="44" t="str">
        <f t="shared" ca="1" si="0"/>
        <v>UPDATE dbo.SupportSchedule SET Name  = 'Dave Fielding', Email  = 'dave.fielding@citi.com', HomePhone  = '+44 (20) 7508-3601', CellPhone  = '' WHERE SupportDate  = '2015-12-31' AND Location = 'LDN' AND Team  = 'GUI'</v>
      </c>
      <c r="AV32" s="44" t="str">
        <f t="shared" ref="AV32:BZ32" ca="1" si="1">IF(ISNA(AV28), "", AV28)</f>
        <v/>
      </c>
      <c r="AW32" s="44" t="str">
        <f t="shared" ca="1" si="1"/>
        <v/>
      </c>
      <c r="AX32" s="44" t="str">
        <f t="shared" ca="1" si="1"/>
        <v/>
      </c>
      <c r="AY32" s="44" t="str">
        <f t="shared" ca="1" si="1"/>
        <v>UPDATE dbo.SupportSchedule SET Name  = 'Shane O''Callaghan', Email  = 'shane.ocallaghan@citi.com', HomePhone  = '+44 (20) 7986 3957', CellPhone  = '' WHERE SupportDate  = '2016-1-4' AND Location = 'LDN' AND Team  = 'GUI'</v>
      </c>
      <c r="AZ32" s="44" t="str">
        <f t="shared" ca="1" si="1"/>
        <v>UPDATE dbo.SupportSchedule SET Name  = 'Dariusz Soyta', Email  = 'dariusz.soyta@citi.com', HomePhone  = '+44 (20) 7986 3364', CellPhone  = '' WHERE SupportDate  = '2016-1-5' AND Location = 'LDN' AND Team  = 'GUI'</v>
      </c>
      <c r="BA32" s="44" t="str">
        <f t="shared" ca="1" si="1"/>
        <v>UPDATE dbo.SupportSchedule SET Name  = 'Artur Biniek', Email  = 'artur.biniek@citi.com', HomePhone  = '+44 207508-6310', CellPhone  = '' WHERE SupportDate  = '2016-1-6' AND Location = 'LDN' AND Team  = 'GUI'</v>
      </c>
      <c r="BB32" s="44" t="str">
        <f t="shared" ca="1" si="1"/>
        <v>UPDATE dbo.SupportSchedule SET Name  = 'Dave Fielding', Email  = 'dave.fielding@citi.com', HomePhone  = '+44 (20) 7508-3601', CellPhone  = '' WHERE SupportDate  = '2016-1-7' AND Location = 'LDN' AND Team  = 'GUI'</v>
      </c>
      <c r="BC32" s="44" t="str">
        <f t="shared" ca="1" si="1"/>
        <v>UPDATE dbo.SupportSchedule SET Name  = 'Shane O''Callaghan', Email  = 'shane.ocallaghan@citi.com', HomePhone  = '+44 (20) 7986 3957', CellPhone  = '' WHERE SupportDate  = '2016-1-8' AND Location = 'LDN' AND Team  = 'GUI'</v>
      </c>
      <c r="BD32" s="44" t="str">
        <f t="shared" ca="1" si="1"/>
        <v/>
      </c>
      <c r="BE32" s="44" t="str">
        <f t="shared" ca="1" si="1"/>
        <v/>
      </c>
      <c r="BF32" s="44" t="str">
        <f t="shared" ca="1" si="1"/>
        <v>UPDATE dbo.SupportSchedule SET Name  = 'Dariusz Soyta', Email  = 'dariusz.soyta@citi.com', HomePhone  = '+44 (20) 7986 3364', CellPhone  = '' WHERE SupportDate  = '2016-1-11' AND Location = 'LDN' AND Team  = 'GUI'</v>
      </c>
      <c r="BG32" s="44" t="str">
        <f t="shared" ca="1" si="1"/>
        <v>UPDATE dbo.SupportSchedule SET Name  = 'Artur Biniek', Email  = 'artur.biniek@citi.com', HomePhone  = '+44 207508-6310', CellPhone  = '' WHERE SupportDate  = '2016-1-12' AND Location = 'LDN' AND Team  = 'GUI'</v>
      </c>
      <c r="BH32" s="44" t="str">
        <f t="shared" ca="1" si="1"/>
        <v>UPDATE dbo.SupportSchedule SET Name  = 'Dave Fielding', Email  = 'dave.fielding@citi.com', HomePhone  = '+44 (20) 7508-3601', CellPhone  = '' WHERE SupportDate  = '2016-1-13' AND Location = 'LDN' AND Team  = 'GUI'</v>
      </c>
      <c r="BI32" s="44" t="str">
        <f t="shared" ca="1" si="1"/>
        <v>UPDATE dbo.SupportSchedule SET Name  = 'Shane O''Callaghan', Email  = 'shane.ocallaghan@citi.com', HomePhone  = '+44 (20) 7986 3957', CellPhone  = '' WHERE SupportDate  = '2016-1-14' AND Location = 'LDN' AND Team  = 'GUI'</v>
      </c>
      <c r="BJ32" s="44" t="str">
        <f t="shared" ca="1" si="1"/>
        <v>UPDATE dbo.SupportSchedule SET Name  = 'Dariusz Soyta', Email  = 'dariusz.soyta@citi.com', HomePhone  = '+44 (20) 7986 3364', CellPhone  = '' WHERE SupportDate  = '2016-1-15' AND Location = 'LDN' AND Team  = 'GUI'</v>
      </c>
      <c r="BK32" s="44" t="str">
        <f t="shared" ca="1" si="1"/>
        <v/>
      </c>
      <c r="BL32" s="44" t="str">
        <f t="shared" ca="1" si="1"/>
        <v/>
      </c>
      <c r="BM32" s="44" t="str">
        <f t="shared" ca="1" si="1"/>
        <v>UPDATE dbo.SupportSchedule SET Name  = 'Artur Biniek', Email  = 'artur.biniek@citi.com', HomePhone  = '+44 207508-6310', CellPhone  = '' WHERE SupportDate  = '2016-1-18' AND Location = 'LDN' AND Team  = 'GUI'</v>
      </c>
      <c r="BN32" s="44" t="str">
        <f t="shared" ca="1" si="1"/>
        <v>UPDATE dbo.SupportSchedule SET Name  = 'Dave Fielding', Email  = 'dave.fielding@citi.com', HomePhone  = '+44 (20) 7508-3601', CellPhone  = '' WHERE SupportDate  = '2016-1-19' AND Location = 'LDN' AND Team  = 'GUI'</v>
      </c>
      <c r="BO32" s="44" t="str">
        <f t="shared" ca="1" si="1"/>
        <v>UPDATE dbo.SupportSchedule SET Name  = 'Shane O''Callaghan', Email  = 'shane.ocallaghan@citi.com', HomePhone  = '+44 (20) 7986 3957', CellPhone  = '' WHERE SupportDate  = '2016-1-20' AND Location = 'LDN' AND Team  = 'GUI'</v>
      </c>
      <c r="BP32" s="44" t="str">
        <f t="shared" ca="1" si="1"/>
        <v>UPDATE dbo.SupportSchedule SET Name  = 'Dariusz Soyta', Email  = 'dariusz.soyta@citi.com', HomePhone  = '+44 (20) 7986 3364', CellPhone  = '' WHERE SupportDate  = '2016-1-21' AND Location = 'LDN' AND Team  = 'GUI'</v>
      </c>
      <c r="BQ32" s="44" t="str">
        <f t="shared" ca="1" si="1"/>
        <v>UPDATE dbo.SupportSchedule SET Name  = 'Artur Biniek', Email  = 'artur.biniek@citi.com', HomePhone  = '+44 207508-6310', CellPhone  = '' WHERE SupportDate  = '2016-1-22' AND Location = 'LDN' AND Team  = 'GUI'</v>
      </c>
      <c r="BR32" s="44" t="str">
        <f t="shared" ca="1" si="1"/>
        <v/>
      </c>
      <c r="BS32" s="44" t="str">
        <f t="shared" ca="1" si="1"/>
        <v/>
      </c>
      <c r="BT32" s="44" t="str">
        <f t="shared" ca="1" si="1"/>
        <v>UPDATE dbo.SupportSchedule SET Name  = 'Dave Fielding', Email  = 'dave.fielding@citi.com', HomePhone  = '+44 (20) 7508-3601', CellPhone  = '' WHERE SupportDate  = '2016-1-25' AND Location = 'LDN' AND Team  = 'GUI'</v>
      </c>
      <c r="BU32" s="44" t="str">
        <f t="shared" ca="1" si="1"/>
        <v>UPDATE dbo.SupportSchedule SET Name  = 'Shane O''Callaghan', Email  = 'shane.ocallaghan@citi.com', HomePhone  = '+44 (20) 7986 3957', CellPhone  = '' WHERE SupportDate  = '2016-1-26' AND Location = 'LDN' AND Team  = 'GUI'</v>
      </c>
      <c r="BV32" s="44" t="str">
        <f t="shared" ca="1" si="1"/>
        <v>UPDATE dbo.SupportSchedule SET Name  = 'Dariusz Soyta', Email  = 'dariusz.soyta@citi.com', HomePhone  = '+44 (20) 7986 3364', CellPhone  = '' WHERE SupportDate  = '2016-1-27' AND Location = 'LDN' AND Team  = 'GUI'</v>
      </c>
      <c r="BW32" s="44" t="str">
        <f t="shared" ca="1" si="1"/>
        <v>UPDATE dbo.SupportSchedule SET Name  = 'Artur Biniek', Email  = 'artur.biniek@citi.com', HomePhone  = '+44 207508-6310', CellPhone  = '' WHERE SupportDate  = '2016-1-28' AND Location = 'LDN' AND Team  = 'GUI'</v>
      </c>
      <c r="BX32" s="44" t="str">
        <f t="shared" ca="1" si="1"/>
        <v>UPDATE dbo.SupportSchedule SET Name  = 'Dariusz Soyta', Email  = 'dariusz.soyta@citi.com', HomePhone  = '+44 (20) 7986 3364', CellPhone  = '' WHERE SupportDate  = '2016-1-29' AND Location = 'LDN' AND Team  = 'GUI'</v>
      </c>
      <c r="BY32" s="44" t="str">
        <f t="shared" ca="1" si="1"/>
        <v/>
      </c>
      <c r="BZ32" s="44" t="str">
        <f t="shared" ca="1" si="1"/>
        <v/>
      </c>
    </row>
    <row r="33" spans="1:78" s="44" customFormat="1" x14ac:dyDescent="0.2">
      <c r="A33" s="43" t="s">
        <v>75</v>
      </c>
      <c r="B33" s="44" t="str">
        <f ca="1">IF(ISNA(B29), "", B29)</f>
        <v>UPDATE dbo.SupportSchedule SET Name  = 'Alex Khundoev', Email  = 'alexander.khundoev@citi.com', HomePhone  = '', CellPhone  = '+44 (0)79 6132 1526' WHERE SupportDate  = '2015-11-16' AND Location = 'LDN' AND Team  = 'DEV'</v>
      </c>
      <c r="C33" s="44" t="str">
        <f t="shared" ref="C33:AU33" ca="1" si="2">IF(ISNA(C29), "", C29)</f>
        <v>UPDATE dbo.SupportSchedule SET Name  = 'Nitin Singh', Email  = 'nitin1.singh@citi.com', HomePhone  = '+44 207986-6316', CellPhone  = '+44 0744 88 67396' WHERE SupportDate  = '2015-11-17' AND Location = 'LDN' AND Team  = 'DEV'</v>
      </c>
      <c r="D33" s="44" t="str">
        <f t="shared" ca="1" si="2"/>
        <v>UPDATE dbo.SupportSchedule SET Name  = 'Stefanos Piperoglou', Email  = 'stefanos.piperoglou@citi.com', HomePhone  = '+44 (20) 7508-0318', CellPhone  = '+44 (0)7940 203300' WHERE SupportDate  = '2015-11-18' AND Location = 'LDN' AND Team  = 'DEV'</v>
      </c>
      <c r="E33" s="44" t="str">
        <f t="shared" ca="1" si="2"/>
        <v>UPDATE dbo.SupportSchedule SET Name  = 'Piotr Nowak', Email  = 'piotr1.nowak@citi.com', HomePhone  = '', CellPhone  = '' WHERE SupportDate  = '2015-11-19' AND Location = 'LDN' AND Team  = 'DEV'</v>
      </c>
      <c r="F33" s="44" t="str">
        <f t="shared" ca="1" si="2"/>
        <v>UPDATE dbo.SupportSchedule SET Name  = 'Nitin Singh', Email  = 'nitin1.singh@citi.com', HomePhone  = '+44 207986-6316', CellPhone  = '+44 0744 88 67396' WHERE SupportDate  = '2015-11-20' AND Location = 'LDN' AND Team  = 'DEV'</v>
      </c>
      <c r="G33" s="44" t="str">
        <f t="shared" ca="1" si="2"/>
        <v/>
      </c>
      <c r="H33" s="44" t="str">
        <f t="shared" ca="1" si="2"/>
        <v>UPDATE dbo.SupportSchedule SET Name  = 'Stefanos Piperoglou', Email  = 'stefanos.piperoglou@citi.com', HomePhone  = '+44 (20) 7508-0318', CellPhone  = '+44 (0)7940 203300' WHERE SupportDate  = '2015-11-22' AND Location = 'LDN' AND Team  = 'DEV'</v>
      </c>
      <c r="I33" s="44" t="str">
        <f t="shared" ca="1" si="2"/>
        <v>UPDATE dbo.SupportSchedule SET Name  = 'Nitin Singh', Email  = 'nitin1.singh@citi.com', HomePhone  = '+44 207986-6316', CellPhone  = '+44 0744 88 67396' WHERE SupportDate  = '2015-11-23' AND Location = 'LDN' AND Team  = 'DEV'</v>
      </c>
      <c r="J33" s="44" t="str">
        <f t="shared" ca="1" si="2"/>
        <v>UPDATE dbo.SupportSchedule SET Name  = 'Ali Merali', Email  = 'ali.merali@citi.com', HomePhone  = '', CellPhone  = '+44 7795 351250' WHERE SupportDate  = '2015-11-24' AND Location = 'LDN' AND Team  = 'DEV'</v>
      </c>
      <c r="K33" s="44" t="str">
        <f t="shared" ca="1" si="2"/>
        <v>UPDATE dbo.SupportSchedule SET Name  = 'Alex Khundoev', Email  = 'alexander.khundoev@citi.com', HomePhone  = '', CellPhone  = '+44 (0)79 6132 1526' WHERE SupportDate  = '2015-11-25' AND Location = 'LDN' AND Team  = 'DEV'</v>
      </c>
      <c r="L33" s="44" t="str">
        <f t="shared" ca="1" si="2"/>
        <v>UPDATE dbo.SupportSchedule SET Name  = 'Piotr Nowak', Email  = 'piotr1.nowak@citi.com', HomePhone  = '', CellPhone  = '' WHERE SupportDate  = '2015-11-26' AND Location = 'LDN' AND Team  = 'DEV'</v>
      </c>
      <c r="M33" s="44" t="str">
        <f t="shared" ca="1" si="2"/>
        <v>UPDATE dbo.SupportSchedule SET Name  = 'Nitin Singh', Email  = 'nitin1.singh@citi.com', HomePhone  = '+44 207986-6316', CellPhone  = '+44 0744 88 67396' WHERE SupportDate  = '2015-11-27' AND Location = 'LDN' AND Team  = 'DEV'</v>
      </c>
      <c r="N33" s="44" t="str">
        <f t="shared" ca="1" si="2"/>
        <v/>
      </c>
      <c r="O33" s="44" t="str">
        <f t="shared" ca="1" si="2"/>
        <v>UPDATE dbo.SupportSchedule SET Name  = 'Alex Khundoev', Email  = 'alexander.khundoev@citi.com', HomePhone  = '', CellPhone  = '+44 (0)79 6132 1526' WHERE SupportDate  = '2015-11-29' AND Location = 'LDN' AND Team  = 'DEV'</v>
      </c>
      <c r="P33" s="44" t="str">
        <f t="shared" ca="1" si="2"/>
        <v>UPDATE dbo.SupportSchedule SET Name  = 'Nitin Singh', Email  = 'nitin1.singh@citi.com', HomePhone  = '+44 207986-6316', CellPhone  = '+44 0744 88 67396' WHERE SupportDate  = '2015-11-30' AND Location = 'LDN' AND Team  = 'DEV'</v>
      </c>
      <c r="Q33" s="44" t="str">
        <f t="shared" ca="1" si="2"/>
        <v>UPDATE dbo.SupportSchedule SET Name  = 'Stefanos Piperoglou', Email  = 'stefanos.piperoglou@citi.com', HomePhone  = '+44 (20) 7508-0318', CellPhone  = '+44 (0)7940 203300' WHERE SupportDate  = '2015-12-1' AND Location = 'LDN' AND Team  = 'DEV'</v>
      </c>
      <c r="R33" s="44" t="str">
        <f t="shared" ca="1" si="2"/>
        <v>UPDATE dbo.SupportSchedule SET Name  = 'Nitin Singh', Email  = 'nitin1.singh@citi.com', HomePhone  = '+44 207986-6316', CellPhone  = '+44 0744 88 67396' WHERE SupportDate  = '2015-12-2' AND Location = 'LDN' AND Team  = 'DEV'</v>
      </c>
      <c r="S33" s="44" t="str">
        <f t="shared" ca="1" si="2"/>
        <v>UPDATE dbo.SupportSchedule SET Name  = 'Ali Merali', Email  = 'ali.merali@citi.com', HomePhone  = '', CellPhone  = '+44 7795 351250' WHERE SupportDate  = '2015-12-3' AND Location = 'LDN' AND Team  = 'DEV'</v>
      </c>
      <c r="T33" s="44" t="str">
        <f t="shared" ca="1" si="2"/>
        <v>UPDATE dbo.SupportSchedule SET Name  = 'Piotr Nowak', Email  = 'piotr1.nowak@citi.com', HomePhone  = '', CellPhone  = '' WHERE SupportDate  = '2015-12-4' AND Location = 'LDN' AND Team  = 'DEV'</v>
      </c>
      <c r="U33" s="44" t="str">
        <f t="shared" ca="1" si="2"/>
        <v/>
      </c>
      <c r="V33" s="44" t="str">
        <f t="shared" ca="1" si="2"/>
        <v>UPDATE dbo.SupportSchedule SET Name  = 'Nitin Singh', Email  = 'nitin1.singh@citi.com', HomePhone  = '+44 207986-6316', CellPhone  = '+44 0744 88 67396' WHERE SupportDate  = '2015-12-6' AND Location = 'LDN' AND Team  = 'DEV'</v>
      </c>
      <c r="W33" s="44" t="str">
        <f t="shared" ca="1" si="2"/>
        <v>UPDATE dbo.SupportSchedule SET Name  = 'Alex Khundoev', Email  = 'alexander.khundoev@citi.com', HomePhone  = '', CellPhone  = '+44 (0)79 6132 1526' WHERE SupportDate  = '2015-12-7' AND Location = 'LDN' AND Team  = 'DEV'</v>
      </c>
      <c r="X33" s="44" t="str">
        <f t="shared" ca="1" si="2"/>
        <v>UPDATE dbo.SupportSchedule SET Name  = 'Stefanos Piperoglou', Email  = 'stefanos.piperoglou@citi.com', HomePhone  = '+44 (20) 7508-0318', CellPhone  = '+44 (0)7940 203300' WHERE SupportDate  = '2015-12-8' AND Location = 'LDN' AND Team  = 'DEV'</v>
      </c>
      <c r="Y33" s="44" t="str">
        <f t="shared" ca="1" si="2"/>
        <v>UPDATE dbo.SupportSchedule SET Name  = 'Ali Merali', Email  = 'ali.merali@citi.com', HomePhone  = '', CellPhone  = '+44 7795 351250' WHERE SupportDate  = '2015-12-9' AND Location = 'LDN' AND Team  = 'DEV'</v>
      </c>
      <c r="Z33" s="44" t="str">
        <f t="shared" ca="1" si="2"/>
        <v>UPDATE dbo.SupportSchedule SET Name  = 'Alex Khundoev', Email  = 'alexander.khundoev@citi.com', HomePhone  = '', CellPhone  = '+44 (0)79 6132 1526' WHERE SupportDate  = '2015-12-10' AND Location = 'LDN' AND Team  = 'DEV'</v>
      </c>
      <c r="AA33" s="44" t="str">
        <f t="shared" ca="1" si="2"/>
        <v>UPDATE dbo.SupportSchedule SET Name  = 'Piotr Nowak', Email  = 'piotr1.nowak@citi.com', HomePhone  = '', CellPhone  = '' WHERE SupportDate  = '2015-12-11' AND Location = 'LDN' AND Team  = 'DEV'</v>
      </c>
      <c r="AB33" s="44" t="str">
        <f t="shared" ca="1" si="2"/>
        <v/>
      </c>
      <c r="AC33" s="44" t="str">
        <f t="shared" ca="1" si="2"/>
        <v>UPDATE dbo.SupportSchedule SET Name  = 'Ali Merali', Email  = 'ali.merali@citi.com', HomePhone  = '', CellPhone  = '+44 7795 351250' WHERE SupportDate  = '2015-12-13' AND Location = 'LDN' AND Team  = 'DEV'</v>
      </c>
      <c r="AD33" s="44" t="str">
        <f t="shared" ca="1" si="2"/>
        <v>UPDATE dbo.SupportSchedule SET Name  = 'Alex Khundoev', Email  = 'alexander.khundoev@citi.com', HomePhone  = '', CellPhone  = '+44 (0)79 6132 1526' WHERE SupportDate  = '2015-12-14' AND Location = 'LDN' AND Team  = 'DEV'</v>
      </c>
      <c r="AE33" s="44" t="str">
        <f t="shared" ca="1" si="2"/>
        <v>UPDATE dbo.SupportSchedule SET Name  = 'Stefanos Piperoglou', Email  = 'stefanos.piperoglou@citi.com', HomePhone  = '+44 (20) 7508-0318', CellPhone  = '+44 (0)7940 203300' WHERE SupportDate  = '2015-12-15' AND Location = 'LDN' AND Team  = 'DEV'</v>
      </c>
      <c r="AF33" s="44" t="str">
        <f t="shared" ca="1" si="2"/>
        <v>UPDATE dbo.SupportSchedule SET Name  = 'Alex Khundoev', Email  = 'alexander.khundoev@citi.com', HomePhone  = '', CellPhone  = '+44 (0)79 6132 1526' WHERE SupportDate  = '2015-12-16' AND Location = 'LDN' AND Team  = 'DEV'</v>
      </c>
      <c r="AG33" s="44" t="str">
        <f t="shared" ca="1" si="2"/>
        <v>UPDATE dbo.SupportSchedule SET Name  = 'Piotr Nowak', Email  = 'piotr1.nowak@citi.com', HomePhone  = '', CellPhone  = '' WHERE SupportDate  = '2015-12-17' AND Location = 'LDN' AND Team  = 'DEV'</v>
      </c>
      <c r="AH33" s="44" t="str">
        <f t="shared" ca="1" si="2"/>
        <v>UPDATE dbo.SupportSchedule SET Name  = 'Ali Merali', Email  = 'ali.merali@citi.com', HomePhone  = '', CellPhone  = '+44 7795 351250' WHERE SupportDate  = '2015-12-18' AND Location = 'LDN' AND Team  = 'DEV'</v>
      </c>
      <c r="AI33" s="44" t="str">
        <f t="shared" ca="1" si="2"/>
        <v/>
      </c>
      <c r="AJ33" s="44" t="str">
        <f t="shared" ca="1" si="2"/>
        <v>UPDATE dbo.SupportSchedule SET Name  = 'Alex Khundoev', Email  = 'alexander.khundoev@citi.com', HomePhone  = '', CellPhone  = '+44 (0)79 6132 1526' WHERE SupportDate  = '2015-12-20' AND Location = 'LDN' AND Team  = 'DEV'</v>
      </c>
      <c r="AK33" s="44" t="str">
        <f t="shared" ca="1" si="2"/>
        <v>UPDATE dbo.SupportSchedule SET Name  = 'Stefanos Piperoglou', Email  = 'stefanos.piperoglou@citi.com', HomePhone  = '+44 (20) 7508-0318', CellPhone  = '+44 (0)7940 203300' WHERE SupportDate  = '2015-12-21' AND Location = 'LDN' AND Team  = 'DEV'</v>
      </c>
      <c r="AL33" s="44" t="str">
        <f t="shared" ca="1" si="2"/>
        <v>UPDATE dbo.SupportSchedule SET Name  = 'Alex Khundoev', Email  = 'alexander.khundoev@citi.com', HomePhone  = '', CellPhone  = '+44 (0)79 6132 1526' WHERE SupportDate  = '2015-12-22' AND Location = 'LDN' AND Team  = 'DEV'</v>
      </c>
      <c r="AM33" s="44" t="str">
        <f t="shared" ca="1" si="2"/>
        <v>UPDATE dbo.SupportSchedule SET Name  = 'Stefanos Piperoglou', Email  = 'stefanos.piperoglou@citi.com', HomePhone  = '+44 (20) 7508-0318', CellPhone  = '+44 (0)7940 203300' WHERE SupportDate  = '2015-12-23' AND Location = 'LDN' AND Team  = 'DEV'</v>
      </c>
      <c r="AN33" s="44" t="str">
        <f t="shared" ca="1" si="2"/>
        <v>UPDATE dbo.SupportSchedule SET Name  = 'Ali Merali', Email  = 'ali.merali@citi.com', HomePhone  = '', CellPhone  = '+44 7795 351250' WHERE SupportDate  = '2015-12-24' AND Location = 'LDN' AND Team  = 'DEV'</v>
      </c>
      <c r="AO33" s="44" t="str">
        <f t="shared" ca="1" si="2"/>
        <v/>
      </c>
      <c r="AP33" s="44" t="str">
        <f t="shared" ca="1" si="2"/>
        <v/>
      </c>
      <c r="AQ33" s="44" t="str">
        <f t="shared" ca="1" si="2"/>
        <v>UPDATE dbo.SupportSchedule SET Name  = 'Ali Merali', Email  = 'ali.merali@citi.com', HomePhone  = '', CellPhone  = '+44 7795 351250' WHERE SupportDate  = '2015-12-27' AND Location = 'LDN' AND Team  = 'DEV'</v>
      </c>
      <c r="AR33" s="44" t="str">
        <f t="shared" ca="1" si="2"/>
        <v/>
      </c>
      <c r="AS33" s="44" t="str">
        <f t="shared" ca="1" si="2"/>
        <v>UPDATE dbo.SupportSchedule SET Name  = 'Alex Khundoev', Email  = 'alexander.khundoev@citi.com', HomePhone  = '', CellPhone  = '+44 (0)79 6132 1526' WHERE SupportDate  = '2015-12-29' AND Location = 'LDN' AND Team  = 'DEV'</v>
      </c>
      <c r="AT33" s="44" t="str">
        <f t="shared" ca="1" si="2"/>
        <v>UPDATE dbo.SupportSchedule SET Name  = 'Alex Khundoev', Email  = 'alexander.khundoev@citi.com', HomePhone  = '', CellPhone  = '+44 (0)79 6132 1526' WHERE SupportDate  = '2015-12-30' AND Location = 'LDN' AND Team  = 'DEV'</v>
      </c>
      <c r="AU33" s="44" t="str">
        <f t="shared" ca="1" si="2"/>
        <v>UPDATE dbo.SupportSchedule SET Name  = 'Ali Merali', Email  = 'ali.merali@citi.com', HomePhone  = '', CellPhone  = '+44 7795 351250' WHERE SupportDate  = '2015-12-31' AND Location = 'LDN' AND Team  = 'DEV'</v>
      </c>
      <c r="AV33" s="44" t="str">
        <f t="shared" ref="AV33:BZ33" ca="1" si="3">IF(ISNA(AV29), "", AV29)</f>
        <v/>
      </c>
      <c r="AW33" s="44" t="str">
        <f t="shared" ca="1" si="3"/>
        <v/>
      </c>
      <c r="AX33" s="44" t="str">
        <f t="shared" ca="1" si="3"/>
        <v>UPDATE dbo.SupportSchedule SET Name  = 'Stefanos Piperoglou', Email  = 'stefanos.piperoglou@citi.com', HomePhone  = '+44 (20) 7508-0318', CellPhone  = '+44 (0)7940 203300' WHERE SupportDate  = '2016-1-3' AND Location = 'LDN' AND Team  = 'DEV'</v>
      </c>
      <c r="AY33" s="44" t="str">
        <f t="shared" ca="1" si="3"/>
        <v>UPDATE dbo.SupportSchedule SET Name  = 'Nitin Singh', Email  = 'nitin1.singh@citi.com', HomePhone  = '+44 207986-6316', CellPhone  = '+44 0744 88 67396' WHERE SupportDate  = '2016-1-4' AND Location = 'LDN' AND Team  = 'DEV'</v>
      </c>
      <c r="AZ33" s="44" t="str">
        <f t="shared" ca="1" si="3"/>
        <v>UPDATE dbo.SupportSchedule SET Name  = 'Ali Merali', Email  = 'ali.merali@citi.com', HomePhone  = '', CellPhone  = '+44 7795 351250' WHERE SupportDate  = '2016-1-5' AND Location = 'LDN' AND Team  = 'DEV'</v>
      </c>
      <c r="BA33" s="44" t="str">
        <f t="shared" ca="1" si="3"/>
        <v>UPDATE dbo.SupportSchedule SET Name  = 'Piotr Nowak', Email  = 'piotr1.nowak@citi.com', HomePhone  = '', CellPhone  = '' WHERE SupportDate  = '2016-1-6' AND Location = 'LDN' AND Team  = 'DEV'</v>
      </c>
      <c r="BB33" s="44" t="str">
        <f t="shared" ca="1" si="3"/>
        <v>UPDATE dbo.SupportSchedule SET Name  = 'Stefanos Piperoglou', Email  = 'stefanos.piperoglou@citi.com', HomePhone  = '+44 (20) 7508-0318', CellPhone  = '+44 (0)7940 203300' WHERE SupportDate  = '2016-1-7' AND Location = 'LDN' AND Team  = 'DEV'</v>
      </c>
      <c r="BC33" s="44" t="str">
        <f t="shared" ca="1" si="3"/>
        <v>UPDATE dbo.SupportSchedule SET Name  = 'Nitin Singh', Email  = 'nitin1.singh@citi.com', HomePhone  = '+44 207986-6316', CellPhone  = '+44 0744 88 67396' WHERE SupportDate  = '2016-1-8' AND Location = 'LDN' AND Team  = 'DEV'</v>
      </c>
      <c r="BD33" s="44" t="str">
        <f t="shared" ca="1" si="3"/>
        <v/>
      </c>
      <c r="BE33" s="44" t="str">
        <f t="shared" ca="1" si="3"/>
        <v>UPDATE dbo.SupportSchedule SET Name  = 'Ali Merali', Email  = 'ali.merali@citi.com', HomePhone  = '', CellPhone  = '+44 7795 351250' WHERE SupportDate  = '2016-1-10' AND Location = 'LDN' AND Team  = 'DEV'</v>
      </c>
      <c r="BF33" s="44" t="str">
        <f t="shared" ca="1" si="3"/>
        <v>UPDATE dbo.SupportSchedule SET Name  = 'Piotr Nowak', Email  = 'piotr1.nowak@citi.com', HomePhone  = '', CellPhone  = '' WHERE SupportDate  = '2016-1-11' AND Location = 'LDN' AND Team  = 'DEV'</v>
      </c>
      <c r="BG33" s="44" t="str">
        <f t="shared" ca="1" si="3"/>
        <v>UPDATE dbo.SupportSchedule SET Name  = 'Stefanos Piperoglou', Email  = 'stefanos.piperoglou@citi.com', HomePhone  = '+44 (20) 7508-0318', CellPhone  = '+44 (0)7940 203300' WHERE SupportDate  = '2016-1-12' AND Location = 'LDN' AND Team  = 'DEV'</v>
      </c>
      <c r="BH33" s="44" t="str">
        <f t="shared" ca="1" si="3"/>
        <v>UPDATE dbo.SupportSchedule SET Name  = 'Nitin Singh', Email  = 'nitin1.singh@citi.com', HomePhone  = '+44 207986-6316', CellPhone  = '+44 0744 88 67396' WHERE SupportDate  = '2016-1-13' AND Location = 'LDN' AND Team  = 'DEV'</v>
      </c>
      <c r="BI33" s="44" t="str">
        <f t="shared" ca="1" si="3"/>
        <v>UPDATE dbo.SupportSchedule SET Name  = 'Alex Khundoev', Email  = 'alexander.khundoev@citi.com', HomePhone  = '', CellPhone  = '+44 (0)79 6132 1526' WHERE SupportDate  = '2016-1-14' AND Location = 'LDN' AND Team  = 'DEV'</v>
      </c>
      <c r="BJ33" s="44" t="str">
        <f t="shared" ca="1" si="3"/>
        <v>UPDATE dbo.SupportSchedule SET Name  = 'Ali Merali', Email  = 'ali.merali@citi.com', HomePhone  = '', CellPhone  = '+44 7795 351250' WHERE SupportDate  = '2016-1-15' AND Location = 'LDN' AND Team  = 'DEV'</v>
      </c>
      <c r="BK33" s="44" t="str">
        <f t="shared" ca="1" si="3"/>
        <v/>
      </c>
      <c r="BL33" s="44" t="str">
        <f t="shared" ca="1" si="3"/>
        <v>UPDATE dbo.SupportSchedule SET Name  = 'Piotr Nowak', Email  = 'piotr1.nowak@citi.com', HomePhone  = '', CellPhone  = '' WHERE SupportDate  = '2016-1-17' AND Location = 'LDN' AND Team  = 'DEV'</v>
      </c>
      <c r="BM33" s="44" t="str">
        <f t="shared" ca="1" si="3"/>
        <v>UPDATE dbo.SupportSchedule SET Name  = 'Stefanos Piperoglou', Email  = 'stefanos.piperoglou@citi.com', HomePhone  = '+44 (20) 7508-0318', CellPhone  = '+44 (0)7940 203300' WHERE SupportDate  = '2016-1-18' AND Location = 'LDN' AND Team  = 'DEV'</v>
      </c>
      <c r="BN33" s="44" t="str">
        <f t="shared" ca="1" si="3"/>
        <v>UPDATE dbo.SupportSchedule SET Name  = 'Nitin Singh', Email  = 'nitin1.singh@citi.com', HomePhone  = '+44 207986-6316', CellPhone  = '+44 0744 88 67396' WHERE SupportDate  = '2016-1-19' AND Location = 'LDN' AND Team  = 'DEV'</v>
      </c>
      <c r="BO33" s="44" t="str">
        <f t="shared" ca="1" si="3"/>
        <v>UPDATE dbo.SupportSchedule SET Name  = 'Alex Khundoev', Email  = 'alexander.khundoev@citi.com', HomePhone  = '', CellPhone  = '+44 (0)79 6132 1526' WHERE SupportDate  = '2016-1-20' AND Location = 'LDN' AND Team  = 'DEV'</v>
      </c>
      <c r="BP33" s="44" t="str">
        <f t="shared" ca="1" si="3"/>
        <v>UPDATE dbo.SupportSchedule SET Name  = 'Ali Merali', Email  = 'ali.merali@citi.com', HomePhone  = '', CellPhone  = '+44 7795 351250' WHERE SupportDate  = '2016-1-21' AND Location = 'LDN' AND Team  = 'DEV'</v>
      </c>
      <c r="BQ33" s="44" t="str">
        <f t="shared" ca="1" si="3"/>
        <v>UPDATE dbo.SupportSchedule SET Name  = 'Piotr Nowak', Email  = 'piotr1.nowak@citi.com', HomePhone  = '', CellPhone  = '' WHERE SupportDate  = '2016-1-22' AND Location = 'LDN' AND Team  = 'DEV'</v>
      </c>
      <c r="BR33" s="44" t="str">
        <f t="shared" ca="1" si="3"/>
        <v/>
      </c>
      <c r="BS33" s="44" t="str">
        <f t="shared" ca="1" si="3"/>
        <v>UPDATE dbo.SupportSchedule SET Name  = 'Stefanos Piperoglou', Email  = 'stefanos.piperoglou@citi.com', HomePhone  = '+44 (20) 7508-0318', CellPhone  = '+44 (0)7940 203300' WHERE SupportDate  = '2016-1-24' AND Location = 'LDN' AND Team  = 'DEV'</v>
      </c>
      <c r="BT33" s="44" t="str">
        <f t="shared" ca="1" si="3"/>
        <v>UPDATE dbo.SupportSchedule SET Name  = 'Nitin Singh', Email  = 'nitin1.singh@citi.com', HomePhone  = '+44 207986-6316', CellPhone  = '+44 0744 88 67396' WHERE SupportDate  = '2016-1-25' AND Location = 'LDN' AND Team  = 'DEV'</v>
      </c>
      <c r="BU33" s="44" t="str">
        <f t="shared" ca="1" si="3"/>
        <v>UPDATE dbo.SupportSchedule SET Name  = 'Alex Khundoev', Email  = 'alexander.khundoev@citi.com', HomePhone  = '', CellPhone  = '+44 (0)79 6132 1526' WHERE SupportDate  = '2016-1-26' AND Location = 'LDN' AND Team  = 'DEV'</v>
      </c>
      <c r="BV33" s="44" t="str">
        <f t="shared" ca="1" si="3"/>
        <v>UPDATE dbo.SupportSchedule SET Name  = 'Ali Merali', Email  = 'ali.merali@citi.com', HomePhone  = '', CellPhone  = '+44 7795 351250' WHERE SupportDate  = '2016-1-27' AND Location = 'LDN' AND Team  = 'DEV'</v>
      </c>
      <c r="BW33" s="44" t="str">
        <f t="shared" ca="1" si="3"/>
        <v>UPDATE dbo.SupportSchedule SET Name  = 'Piotr Nowak', Email  = 'piotr1.nowak@citi.com', HomePhone  = '', CellPhone  = '' WHERE SupportDate  = '2016-1-28' AND Location = 'LDN' AND Team  = 'DEV'</v>
      </c>
      <c r="BX33" s="44" t="str">
        <f t="shared" ca="1" si="3"/>
        <v>UPDATE dbo.SupportSchedule SET Name  = 'Stefanos Piperoglou', Email  = 'stefanos.piperoglou@citi.com', HomePhone  = '+44 (20) 7508-0318', CellPhone  = '+44 (0)7940 203300' WHERE SupportDate  = '2016-1-29' AND Location = 'LDN' AND Team  = 'DEV'</v>
      </c>
      <c r="BY33" s="44" t="str">
        <f t="shared" ca="1" si="3"/>
        <v/>
      </c>
      <c r="BZ33" s="44" t="str">
        <f t="shared" ca="1" si="3"/>
        <v>UPDATE dbo.SupportSchedule SET Name  = 'Nitin Singh', Email  = 'nitin1.singh@citi.com', HomePhone  = '+44 207986-6316', CellPhone  = '+44 0744 88 67396' WHERE SupportDate  = '2016-1-31' AND Location = 'LDN' AND Team  = 'DEV'</v>
      </c>
    </row>
    <row r="34" spans="1:78" x14ac:dyDescent="0.2">
      <c r="A34" s="8"/>
    </row>
    <row r="35" spans="1:78" x14ac:dyDescent="0.2">
      <c r="A35"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Rota</vt:lpstr>
      <vt:lpstr>People</vt:lpstr>
      <vt:lpstr>SQL</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Fielding, Dave [ICG-IT]</dc:creator>
  <cp:lastModifiedBy>Fielding, Dave [ICG-IT]</cp:lastModifiedBy>
  <cp:lastPrinted>2015-11-26T11:32:27Z</cp:lastPrinted>
  <dcterms:created xsi:type="dcterms:W3CDTF">2015-11-16T08:33:30Z</dcterms:created>
  <dcterms:modified xsi:type="dcterms:W3CDTF">2015-11-26T13:09:36Z</dcterms:modified>
</cp:coreProperties>
</file>