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https://liveuclac-my.sharepoint.com/personal/ucjujb6_ucl_ac_uk/Documents/Wellcome fellowship/Prospective and retrospective measures maltreatment and psychopathology/Dataset/"/>
    </mc:Choice>
  </mc:AlternateContent>
  <xr:revisionPtr revIDLastSave="0" documentId="8_{DEB7646A-3B65-5946-A083-F245C868ACF6}" xr6:coauthVersionLast="47" xr6:coauthVersionMax="47" xr10:uidLastSave="{00000000-0000-0000-0000-000000000000}"/>
  <bookViews>
    <workbookView xWindow="0" yWindow="500" windowWidth="27420" windowHeight="16580" xr2:uid="{00000000-000D-0000-FFFF-FFFF00000000}"/>
  </bookViews>
  <sheets>
    <sheet name="Data extraction" sheetId="1" r:id="rId1"/>
    <sheet name="Variable descrip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72" i="1" l="1"/>
  <c r="AG72" i="1"/>
  <c r="AB72" i="1"/>
  <c r="BD71" i="1"/>
  <c r="AG71" i="1"/>
  <c r="AB71" i="1"/>
  <c r="BD70" i="1"/>
  <c r="AG70" i="1"/>
  <c r="AB70" i="1"/>
  <c r="BD69" i="1"/>
  <c r="AG69" i="1"/>
  <c r="AB69" i="1"/>
  <c r="BD68" i="1"/>
  <c r="AG68" i="1"/>
  <c r="AB68" i="1"/>
  <c r="BD67" i="1"/>
  <c r="AG67" i="1"/>
  <c r="AB67" i="1"/>
  <c r="BD66" i="1"/>
  <c r="AG66" i="1"/>
  <c r="AB66" i="1"/>
  <c r="BD65" i="1"/>
  <c r="AG65" i="1"/>
  <c r="AB65" i="1"/>
  <c r="BD64" i="1"/>
  <c r="AG64" i="1"/>
  <c r="AB64" i="1"/>
  <c r="BD63" i="1"/>
  <c r="AG63" i="1"/>
  <c r="AB63" i="1"/>
  <c r="BD62" i="1"/>
  <c r="AG62" i="1"/>
  <c r="AB62" i="1"/>
  <c r="BD61" i="1"/>
  <c r="AG61" i="1"/>
  <c r="AB61" i="1"/>
  <c r="BD60" i="1"/>
  <c r="AG60" i="1"/>
  <c r="AB60" i="1"/>
  <c r="BD59" i="1"/>
  <c r="AG59" i="1"/>
  <c r="AB59" i="1"/>
  <c r="BD58" i="1"/>
  <c r="AG58" i="1"/>
  <c r="AB58" i="1"/>
  <c r="BD57" i="1"/>
  <c r="AG57" i="1"/>
  <c r="AB57" i="1"/>
  <c r="BD56" i="1"/>
  <c r="AG56" i="1"/>
  <c r="AB56" i="1"/>
  <c r="BD55" i="1"/>
  <c r="AG55" i="1"/>
  <c r="AB55" i="1"/>
  <c r="BD54" i="1"/>
  <c r="AG54" i="1"/>
  <c r="AB54" i="1"/>
  <c r="BD53" i="1"/>
  <c r="AG53" i="1"/>
  <c r="AB53" i="1"/>
  <c r="BD52" i="1"/>
  <c r="AG52" i="1"/>
  <c r="AB52" i="1"/>
  <c r="BD51" i="1"/>
  <c r="AG51" i="1"/>
  <c r="AB51" i="1"/>
  <c r="BD50" i="1"/>
  <c r="AG50" i="1"/>
  <c r="AB50" i="1"/>
  <c r="BD49" i="1"/>
  <c r="AG49" i="1"/>
  <c r="AB49" i="1"/>
  <c r="BD48" i="1"/>
  <c r="AG48" i="1"/>
  <c r="AB48" i="1"/>
  <c r="BD47" i="1"/>
  <c r="AG47" i="1"/>
  <c r="AB47" i="1"/>
  <c r="BD46" i="1"/>
  <c r="AG46" i="1"/>
  <c r="AB46" i="1"/>
  <c r="BD45" i="1"/>
  <c r="AG45" i="1"/>
  <c r="AB45" i="1"/>
  <c r="BD44" i="1"/>
  <c r="AG44" i="1"/>
  <c r="AB44" i="1"/>
  <c r="BD43" i="1"/>
  <c r="AG43" i="1"/>
  <c r="AB43" i="1"/>
  <c r="BD42" i="1"/>
  <c r="AG42" i="1"/>
  <c r="AB42" i="1"/>
  <c r="BD41" i="1"/>
  <c r="AG41" i="1"/>
  <c r="AB41" i="1"/>
  <c r="BD40" i="1"/>
  <c r="AG40" i="1"/>
  <c r="AB40" i="1"/>
  <c r="BD39" i="1"/>
  <c r="AG39" i="1"/>
  <c r="AB39" i="1"/>
  <c r="BD38" i="1"/>
  <c r="AG38" i="1"/>
  <c r="AB38" i="1"/>
  <c r="BD198" i="1"/>
  <c r="BD197" i="1"/>
  <c r="BD196" i="1"/>
  <c r="BD195" i="1"/>
  <c r="BD194" i="1"/>
  <c r="BD193" i="1"/>
  <c r="BD192" i="1"/>
  <c r="BD191" i="1"/>
  <c r="AS115" i="1"/>
  <c r="AG113" i="1"/>
  <c r="AG114" i="1"/>
  <c r="AG115" i="1"/>
  <c r="AG112" i="1"/>
  <c r="AN111" i="1"/>
  <c r="AN112" i="1"/>
  <c r="AN113" i="1"/>
  <c r="AN114" i="1"/>
  <c r="AN115" i="1"/>
  <c r="AN110" i="1"/>
  <c r="AG111" i="1"/>
  <c r="AG110" i="1"/>
  <c r="AS111" i="1"/>
  <c r="AS112" i="1"/>
  <c r="AS113" i="1"/>
  <c r="AS114" i="1"/>
  <c r="AS110" i="1"/>
  <c r="AS8" i="1"/>
  <c r="AS9" i="1"/>
  <c r="AS10" i="1"/>
  <c r="AS11" i="1"/>
  <c r="AS12" i="1"/>
  <c r="AS13" i="1"/>
  <c r="AS14" i="1"/>
  <c r="AS15" i="1"/>
  <c r="AS16" i="1"/>
  <c r="AS17" i="1"/>
  <c r="AS18" i="1"/>
  <c r="AS19" i="1"/>
  <c r="AS20" i="1"/>
  <c r="AS21" i="1"/>
  <c r="AS22" i="1"/>
  <c r="AS23" i="1"/>
  <c r="AS24" i="1"/>
  <c r="AS25" i="1"/>
  <c r="AS26" i="1"/>
  <c r="AS27" i="1"/>
  <c r="AS28" i="1"/>
  <c r="AS29" i="1"/>
  <c r="AS30" i="1"/>
  <c r="AS31" i="1"/>
  <c r="AS7" i="1"/>
  <c r="AS3" i="1"/>
  <c r="AS4" i="1"/>
  <c r="AS5" i="1"/>
  <c r="AS2" i="1"/>
  <c r="AB111" i="1"/>
  <c r="AB112" i="1"/>
  <c r="AB113" i="1"/>
  <c r="AB114" i="1"/>
  <c r="AB115" i="1"/>
  <c r="AB110" i="1"/>
  <c r="AN8" i="1"/>
  <c r="AN9" i="1"/>
  <c r="AN10" i="1"/>
  <c r="AN11" i="1"/>
  <c r="AN12" i="1"/>
  <c r="AN13" i="1"/>
  <c r="AN14" i="1"/>
  <c r="AN15" i="1"/>
  <c r="AN16" i="1"/>
  <c r="AN17" i="1"/>
  <c r="AN18" i="1"/>
  <c r="AN19" i="1"/>
  <c r="AN20" i="1"/>
  <c r="AN21" i="1"/>
  <c r="AN22" i="1"/>
  <c r="AN23" i="1"/>
  <c r="AN24" i="1"/>
  <c r="AN25" i="1"/>
  <c r="AN26" i="1"/>
  <c r="AN27" i="1"/>
  <c r="AN28" i="1"/>
  <c r="AN29" i="1"/>
  <c r="AN30" i="1"/>
  <c r="AN31" i="1"/>
  <c r="AN7" i="1"/>
  <c r="AG91" i="1"/>
  <c r="AG92" i="1"/>
  <c r="AG93" i="1"/>
  <c r="AG94" i="1"/>
  <c r="AG95" i="1"/>
  <c r="AG90" i="1"/>
  <c r="AG73" i="1"/>
  <c r="AG74" i="1"/>
  <c r="AG75" i="1"/>
  <c r="AG8" i="1"/>
  <c r="AG9" i="1"/>
  <c r="AG10" i="1"/>
  <c r="AG11" i="1"/>
  <c r="AG12" i="1"/>
  <c r="AG13" i="1"/>
  <c r="AG14" i="1"/>
  <c r="AG15" i="1"/>
  <c r="AG16" i="1"/>
  <c r="AG17" i="1"/>
  <c r="AG18" i="1"/>
  <c r="AG19" i="1"/>
  <c r="AG20" i="1"/>
  <c r="AG21" i="1"/>
  <c r="AG22" i="1"/>
  <c r="AG23" i="1"/>
  <c r="AG24" i="1"/>
  <c r="AG25" i="1"/>
  <c r="AG26" i="1"/>
  <c r="AG27" i="1"/>
  <c r="AG28" i="1"/>
  <c r="AG29" i="1"/>
  <c r="AG30" i="1"/>
  <c r="AG31" i="1"/>
  <c r="AG7" i="1"/>
  <c r="AG3" i="1"/>
  <c r="AG4" i="1"/>
  <c r="AG5" i="1"/>
  <c r="AG2" i="1"/>
  <c r="AB91" i="1"/>
  <c r="AB92" i="1"/>
  <c r="AB93" i="1"/>
  <c r="AB94" i="1"/>
  <c r="AB95" i="1"/>
  <c r="AB90" i="1"/>
  <c r="AB73" i="1"/>
  <c r="AB74" i="1"/>
  <c r="AB75" i="1"/>
  <c r="AB8" i="1"/>
  <c r="AB9" i="1"/>
  <c r="AB10" i="1"/>
  <c r="AB11" i="1"/>
  <c r="AB12" i="1"/>
  <c r="AB13" i="1"/>
  <c r="AB14" i="1"/>
  <c r="AB15" i="1"/>
  <c r="AB16" i="1"/>
  <c r="AB17" i="1"/>
  <c r="AB18" i="1"/>
  <c r="AB19" i="1"/>
  <c r="AB20" i="1"/>
  <c r="AB21" i="1"/>
  <c r="AB22" i="1"/>
  <c r="AB23" i="1"/>
  <c r="AB24" i="1"/>
  <c r="AB25" i="1"/>
  <c r="AB26" i="1"/>
  <c r="AB27" i="1"/>
  <c r="AB28" i="1"/>
  <c r="AB29" i="1"/>
  <c r="AB30" i="1"/>
  <c r="AB31" i="1"/>
  <c r="AB7" i="1"/>
  <c r="AB3" i="1"/>
  <c r="AB4" i="1"/>
  <c r="AB5" i="1"/>
  <c r="AB2" i="1"/>
  <c r="AG6" i="1"/>
  <c r="AB6" i="1"/>
  <c r="AS169" i="1"/>
  <c r="AS170" i="1"/>
  <c r="AS171" i="1"/>
  <c r="AS172" i="1"/>
  <c r="AS173" i="1"/>
  <c r="AS174" i="1"/>
  <c r="AS175" i="1"/>
  <c r="AS176" i="1"/>
  <c r="AS177" i="1"/>
  <c r="AS178" i="1"/>
  <c r="AS179" i="1"/>
  <c r="AS180" i="1"/>
  <c r="AS181" i="1"/>
  <c r="AS182" i="1"/>
  <c r="AS183" i="1"/>
  <c r="AS184" i="1"/>
  <c r="AS185" i="1"/>
  <c r="AS186" i="1"/>
  <c r="AS187" i="1"/>
  <c r="AS168" i="1"/>
  <c r="AN169" i="1"/>
  <c r="AN170" i="1"/>
  <c r="AN171" i="1"/>
  <c r="AN172" i="1"/>
  <c r="AN173" i="1"/>
  <c r="AN174" i="1"/>
  <c r="AN175" i="1"/>
  <c r="AN176" i="1"/>
  <c r="AN177" i="1"/>
  <c r="AN178" i="1"/>
  <c r="AN179" i="1"/>
  <c r="AN180" i="1"/>
  <c r="AN181" i="1"/>
  <c r="AN182" i="1"/>
  <c r="AN183" i="1"/>
  <c r="AN184" i="1"/>
  <c r="AN185" i="1"/>
  <c r="AN186" i="1"/>
  <c r="AN187" i="1"/>
  <c r="AN168" i="1"/>
  <c r="AN3" i="1"/>
  <c r="AN4" i="1"/>
  <c r="AN5" i="1"/>
  <c r="AN2" i="1"/>
  <c r="BD3" i="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2" i="1"/>
  <c r="L91" i="1"/>
  <c r="R91" i="1"/>
  <c r="R90" i="1"/>
  <c r="L90" i="1"/>
</calcChain>
</file>

<file path=xl/sharedStrings.xml><?xml version="1.0" encoding="utf-8"?>
<sst xmlns="http://schemas.openxmlformats.org/spreadsheetml/2006/main" count="4924" uniqueCount="354">
  <si>
    <t>author</t>
  </si>
  <si>
    <t>year</t>
  </si>
  <si>
    <t>cohort</t>
  </si>
  <si>
    <t>country</t>
  </si>
  <si>
    <t>percent_female</t>
  </si>
  <si>
    <t>ethnicity</t>
  </si>
  <si>
    <t>n</t>
  </si>
  <si>
    <t>p_exposure_type</t>
  </si>
  <si>
    <t>p_measure_type</t>
  </si>
  <si>
    <t>p_measure_informant</t>
  </si>
  <si>
    <t>p_obs_period</t>
  </si>
  <si>
    <t>p_age_assessment</t>
  </si>
  <si>
    <t>p_variable_type</t>
  </si>
  <si>
    <t>r_exposure_type</t>
  </si>
  <si>
    <t>r_measure_type</t>
  </si>
  <si>
    <t>r_measure_informant</t>
  </si>
  <si>
    <t>r_obs_period</t>
  </si>
  <si>
    <t>r_age_assessment</t>
  </si>
  <si>
    <t>r_variable_type</t>
  </si>
  <si>
    <t>mh_outcome</t>
  </si>
  <si>
    <t>mh_measure</t>
  </si>
  <si>
    <t>mh_informant</t>
  </si>
  <si>
    <t>mh_age_assessment</t>
  </si>
  <si>
    <t>mh_variable_type</t>
  </si>
  <si>
    <t>p_unadj_es_type</t>
  </si>
  <si>
    <t>p_unadj_es</t>
  </si>
  <si>
    <t>p_unadj_se</t>
  </si>
  <si>
    <t>p_unadj_lowCI</t>
  </si>
  <si>
    <t>p_unadj_upCI</t>
  </si>
  <si>
    <t>r_unadj_es_type</t>
  </si>
  <si>
    <t>r_unadj_es</t>
  </si>
  <si>
    <t>r_unadj_se</t>
  </si>
  <si>
    <t>r_unadj_lowCI</t>
  </si>
  <si>
    <t>r_unadj_upCI</t>
  </si>
  <si>
    <t>p_r_adjust_report</t>
  </si>
  <si>
    <t>p_r_adjust_calculat</t>
  </si>
  <si>
    <t>p_adjust_es_type</t>
  </si>
  <si>
    <t>p_adjust_es</t>
  </si>
  <si>
    <t>p_adjust_se</t>
  </si>
  <si>
    <t>p_adjust_lowCI</t>
  </si>
  <si>
    <t>p_adjust_upCI</t>
  </si>
  <si>
    <t>r_adjust_es_type</t>
  </si>
  <si>
    <t>r_adjust_es</t>
  </si>
  <si>
    <t>r_adjust_se</t>
  </si>
  <si>
    <t>r_adjust_lowCI</t>
  </si>
  <si>
    <t>r_adjust_upCI</t>
  </si>
  <si>
    <t>q_exposed_rep</t>
  </si>
  <si>
    <t>q_control_selec</t>
  </si>
  <si>
    <t>q_exposure_retro</t>
  </si>
  <si>
    <t>q_exposure_type_comparison</t>
  </si>
  <si>
    <t>q_exposure_time_comparison</t>
  </si>
  <si>
    <t>q_mh_control</t>
  </si>
  <si>
    <t>q_confound</t>
  </si>
  <si>
    <t>q_longitud</t>
  </si>
  <si>
    <t>q_total</t>
  </si>
  <si>
    <t>Variable</t>
  </si>
  <si>
    <t>Description</t>
  </si>
  <si>
    <t>Further clarification</t>
  </si>
  <si>
    <t>First author surname</t>
  </si>
  <si>
    <t xml:space="preserve">Year of publication </t>
  </si>
  <si>
    <t xml:space="preserve">Cohort name </t>
  </si>
  <si>
    <t xml:space="preserve">The name of the cohort e.g., “ALSPAC”. If there is no name for the sample put the name of the last author and a distinguishing factor about the cohort i.e. “Widom_Midwest” </t>
  </si>
  <si>
    <t>Country of study origin</t>
  </si>
  <si>
    <t>Percentage female of analytic sample</t>
  </si>
  <si>
    <t>Please report the percentage of the final analytic sample that is female. You may need to calculate this if it is not already reported, e.g. by dividing the number of females by the sample size. If the number of females is only reported for the original study sample (i.e., not the smaller sample included for analysis), please report that.</t>
  </si>
  <si>
    <t>Ethnicity / racial characteristics of sample</t>
  </si>
  <si>
    <t>sample size for analysis</t>
  </si>
  <si>
    <t>Please report the number of participants included in the analysis (note this is likely to be smaller than the total cohort N at inception).</t>
  </si>
  <si>
    <t>The type of exposure reported by the prospective measure</t>
  </si>
  <si>
    <t>Report the type of adverse childhood experience assessed using the prospective measure, as described in the paper.</t>
  </si>
  <si>
    <t>The type of prospective measure</t>
  </si>
  <si>
    <t>The informant for the prospective measure</t>
  </si>
  <si>
    <t>Observational period for ACE reported using prospective measure</t>
  </si>
  <si>
    <t>Report the observational period (year) for the adversity assessed using the prospective measure. For example, if CPS records were used to identify children exposed to maltreatment before age 12, report “0-12” in the cell.</t>
  </si>
  <si>
    <t>Age at which the prospective report was made</t>
  </si>
  <si>
    <t>Variable type for the prospective measure</t>
  </si>
  <si>
    <t>Report the variable type of prospective measure; e.g., “continuous” (if on a continuous scale), “binary” (if 2 categories, e.g., exposed and non-exposed), or “categorical” (if more than 2 categories, e.g. severe / moderate / none).</t>
  </si>
  <si>
    <t>The type of exposure reported by the retrospective measure</t>
  </si>
  <si>
    <t>Report the type of adverse childhood experience assessed using the retrospective measure, as described in the paper.</t>
  </si>
  <si>
    <t>The type of retrospective measure</t>
  </si>
  <si>
    <t>Report the type of retrospective measure used:</t>
  </si>
  <si>
    <t>The informant for the retrospective measure</t>
  </si>
  <si>
    <t>It should be "self" here in most instances</t>
  </si>
  <si>
    <t>Observational period for ACE reported using retrospective measure</t>
  </si>
  <si>
    <t xml:space="preserve">Report the observational period (year) for the adversity assessed using the retrospective measure. For example, if this is from birth to age 18, report “0-18” in the cell. Note that some studies may not report this explicitly. If this is the case, please look up the measure used to check when the age range was. The Child Trauma Questionnaire usually assesses maltreatment from birth to age 18 unless otherwise specified in the paper.  </t>
  </si>
  <si>
    <t>Age at which the retrospective report was made</t>
  </si>
  <si>
    <t>Report the age in years</t>
  </si>
  <si>
    <t>Variable type for the retrospective measure</t>
  </si>
  <si>
    <t>Report the variable type of retrospective measure; e.g., “continuous” (if on a continuous scale), “binary” (if 2 categories, e.g., exposed and non-exposed), or “categorical” (if more than 2 categories, e.g. severe / moderate / none).</t>
  </si>
  <si>
    <t>Mental health outcome, as described in the paper</t>
  </si>
  <si>
    <t xml:space="preserve">The assessment being used to measure mental health outcome </t>
  </si>
  <si>
    <t>Report either "questionnaire", "interview", or "record"</t>
  </si>
  <si>
    <t>The informant reporting on the mental health outcome</t>
  </si>
  <si>
    <t>Age at which mental health was assessed, in years</t>
  </si>
  <si>
    <t>Variable type for the mental health measure</t>
  </si>
  <si>
    <t>Report the variable type for the mental health measure; e.g., “continuous” (if on a continuous scale), “binary” , or “categorical”</t>
  </si>
  <si>
    <t>Type of effect size for the unadjusted association between prospective measure &amp; psychopathology</t>
  </si>
  <si>
    <t>Report the type of effect size for the unadjusted association between the prospective measure and psychopathology. Please use the following labels: “cohen_d” (also sometimes referred to as standardised mean difference), “odds_ratio”, "relative_risk",  “unstandardised_beta” (for an unstandardised regression coefficient, e.g. where neither the adversity nor mental health is standardised and the study does not state the coefficients are standardised), “standardised_beta” (for a standardised regression coefficient, i.e., if both variables are standardised / Z-scores, or it is stated the coefficient is standardised), or “correlation” (correlation coefficient). If another effect size measure is reported, please report this as described in the paper. If means and SDs are presented, cohen's d will need to be calculated (e.g using online calculator https://www.socscistatistics.com/effectsize/default3.aspx, equation or R package)</t>
  </si>
  <si>
    <t>Effect size for the unadjusted association between prospective measure &amp; psychopathology</t>
  </si>
  <si>
    <t xml:space="preserve">Report the effect size for the unadjusted association between the prospective measure and psychopathology. </t>
  </si>
  <si>
    <t>Standard error for the unadjusted association between prospective measure &amp; psychopathology</t>
  </si>
  <si>
    <t>Report the standard error (if provided) of the unadjusted association between the prospective measure and psychopathology.</t>
  </si>
  <si>
    <t>Lower confidence interval for the unadjusted association between prospective measure &amp; psychopathology</t>
  </si>
  <si>
    <t>Report the lower confidence interval (if provided) of the unadjusted association between the prospective measure and psychopathology. Only complete this if the standard error is NOT reported.</t>
  </si>
  <si>
    <t>Upper confidence interval for the unadjusted association between prospective measure &amp; psychopathology</t>
  </si>
  <si>
    <t>Report the upper confidence interval (if provided) of the unadjusted association between the prospective measure and psychopathology. Only complete this if the standard error is NOT reported.</t>
  </si>
  <si>
    <t>Type of effect size for the unadjusted association between retrospective measure &amp; psychopathology</t>
  </si>
  <si>
    <t>Report the type of effect size for the unadjusted association between the retrospective measure and psychopathology. Please use the following labels: “cohen_d” (also sometimes referred to as standardised mean difference), “odds_ratio” (odds ratio), “unstandardised_beta” (for an unstandardised regression coefficient, e.g. where neither the adversity nor mental health is standardised and the study does not state the coefficients are standardised), “standardised_beta” (for a standardised regression coefficient, i.e., if both variables are standardised / Z-scores, or it is stated the coefficient is standardised), or “correlation” (correlation coefficient). If another effect size measure is reported, please report this as described in the paper. If means and SDs are presented, cohen's d will need to be calculated (e.g using online calculator https://www.socscistatistics.com/effectsize/default3.aspx, equation or R package)</t>
  </si>
  <si>
    <t>Effect size for the unadjusted association between retrospective measure &amp; psychopathology</t>
  </si>
  <si>
    <t>Report the effect size for the unadjusted association between the retrospective measure and psychopathology.</t>
  </si>
  <si>
    <t>Standard error for the unadjusted association between retrospective measure &amp; psychopathology</t>
  </si>
  <si>
    <t>Report the standard error (if provided) of the unadjusted association between the retrospective measure and psychopathology.</t>
  </si>
  <si>
    <t>Lower confidence interval for the unadjusted association between retrospective measure &amp; psychopathology</t>
  </si>
  <si>
    <t>Report the lower confidence interval (if provided) of the unadjusted association between the retropective measure and psychopathology. Only complete this if the standard error is NOT reported.</t>
  </si>
  <si>
    <t>Upper confidence interval for the unadjusted association between retrospective measure &amp; psychopathology</t>
  </si>
  <si>
    <t>Report the upper confidence interval (if provided) of the unadjusted association between the retrospective measure and psychopathology. Only complete this if the standard error is NOT reported.</t>
  </si>
  <si>
    <t>Whether adjusted associations between prospective and retrospective measures with psychopathology are reported</t>
  </si>
  <si>
    <t>Report "y" if adjusted effects are reported or "n" if not reported</t>
  </si>
  <si>
    <t>Whether data is available to calculate adjusted associations between prospective and retrospective measures with psychopathology</t>
  </si>
  <si>
    <t>Report "y" if the paper reports both 1) the correlation/agreement between pro &amp; retro measures, or a 2x2 table of their prevalence, and 2) unadjusted associations between pro &amp; retro measures with psychopathology. Report "n" if this information is not provided</t>
  </si>
  <si>
    <t>Type of effect size for the adjusted association between prospective measure &amp; psychopathology</t>
  </si>
  <si>
    <t>Report the type of effect size for the adjusted association between the prospective measure and psychopathology. Please use the following labels: “cohen_d” (also sometimes referred to as standardised mean difference), “odds_ratio” (odds ratio), “unstandardised_beta” (for an unstandardised regression coefficient, e.g. where neither the adversity nor mental health is standardised and the study does not state the coefficients are standardised), “standardised_beta” (for a standardised regression coefficient, i.e., if both variables are standardised / Z-scores, or it is stated the coefficient is standardised), or “correlation” (correlation coefficient). If another effect size measure is reported, please report this as described in the paper.</t>
  </si>
  <si>
    <t>Effect size for the adjusted association between prospective measure &amp; psychopathology</t>
  </si>
  <si>
    <t>Report the effect size given for the association between prospective measure and the mental health outcome, controlling for the retrospective measure.</t>
  </si>
  <si>
    <t>Standard error for the adjusted association between prospective measure &amp; psychopathology</t>
  </si>
  <si>
    <t>Report the standard error for the effect size given for the association between prospective measure and the mental health outcome, controlling for the retrospective measure.</t>
  </si>
  <si>
    <t>Lower confidence interval for the adjusted association between prospective measure &amp; psychopathology</t>
  </si>
  <si>
    <t>Report the lower confidence interval of the effect size given for the association between prospective measure and the mental health outcome, controlling for the prospective measure. Only complete this if the standard error is NOT reported.</t>
  </si>
  <si>
    <t>Upper confidence interval for the adjusted association between prospective measure &amp; psychopathology</t>
  </si>
  <si>
    <t>Report the upper confidence interval of the effect size given for the association between prospective measure and the mental health outcome, controlling for the prospective measure. Only complete this if the standard error is NOT reported.</t>
  </si>
  <si>
    <t>Type of effect size for the adjusted association between retrospective measure &amp; psychopathology</t>
  </si>
  <si>
    <t>Report the type of effect size for the adjusted association between the retrospective measure and psychopathology. Please use the following labels: “cohen_d” (also sometimes referred to as standardised mean difference), “odds_ratio” (odds ratio), “unstandardised_beta” (for an unstandardised regression coefficient, e.g. where neither the adversity nor mental health is standardised and the study does not state the coefficients are standardised), “standardised_beta” (for a standardised regression coefficient, i.e., if both variables are standardised / Z-scores, or it is stated the coefficient is standardised), or “correlation” (correlation coefficient). If another effect size measure is reported, please report “other_nameEffectSize”.</t>
  </si>
  <si>
    <t>Effect size for the adjusted association between retrospective measure &amp; psychopathology</t>
  </si>
  <si>
    <t>Report the effect size given for the association between retropective measure and the mental health outcome, controlling for the prospective measure.</t>
  </si>
  <si>
    <t>Standard error for the adjusted association between retrospective measure &amp; psychopathology</t>
  </si>
  <si>
    <t>Report the standard error of the effect size given for the association between retropective measure and the mental health outcome, controlling for the prospective measure.</t>
  </si>
  <si>
    <t>Report the lower confidence interval of the effect size given for the association between retropective measure and the mental health outcome, controlling for the prospective measure. Only complete this if the standard error is NOT reported.</t>
  </si>
  <si>
    <t>Report the upper confidence interval of the effect size given for the association between retropective measure and the mental health outcome, controlling for the prospective measure. Only complete this if the standard error is NOT reported.</t>
  </si>
  <si>
    <t>Representativeness of participants classified as exposed to adversity on the prospective measure</t>
  </si>
  <si>
    <t>Please provide a score of 0 or 1 (as outlined below) depending on whether participants classified as exposed to adversity on the prospective measure are: a) truly representative of the average cohort in the community (1)
b) somewhat representative of the average cohort in the community (1)
c) selected group: eg. children selected because of exposure to maltreatment/other adversity (0)
d) no description of the derivation of the exposed group (0)</t>
  </si>
  <si>
    <t>Selection of participants classified as not exposed to adversity on the prospective measure</t>
  </si>
  <si>
    <t>Please provide a score of 0 or 1 depending on whether participants classified as unexposed on the prospective measure are:  
a) drawn from the same community as those classified as “exposed” on the prospective measure or matched to ensure comparability (1). 
b) drawn from a different source (0). 
c) No description of the derivation of the unexposed group (0).</t>
  </si>
  <si>
    <t xml:space="preserve">Quality of the retrospective assessment of ACE  </t>
  </si>
  <si>
    <t xml:space="preserve">Please provide a score of 0 or 1 depending on whether the self-report assessment of adversity was based on a: 
a) Interview or questionnaire tested for validity and reliability (1). 
b) non-validated self-report questionnaire/interview or no description (0). </t>
  </si>
  <si>
    <t xml:space="preserve">Whether the prospective and retrospective assessments measure exactly the same experiences. </t>
  </si>
  <si>
    <t xml:space="preserve">Please provide a score of 0 or 1 (as outlined below): 
a) The retrospective and prospective measures assess exactly the same ACE experiences i.e., child maltreatment, bullying victimisation (1). 
b) The retrospective and prospective measures do not assess exactly ACE experiences i.e., prospective = neighbourhood crime records, retrospective = neighbourhood disorder (0). 
c) It is unclear whether the retrospective and prospective measures assess the same thing (0). </t>
  </si>
  <si>
    <t>Whether the prospective and retrospective assessments cover the same time period of exposure</t>
  </si>
  <si>
    <t xml:space="preserve">Please provide a score of 0 or 1 (as outlined below): 
a) The time-period of exposure to adversity covered by the prospective and retrospective measures was exactly the same (e.g., prospective and retrospective measures measured adversity between birth and age 12) (1) 
b) The time-period of exposure to adversity covered by the prospective and retrospective measures was different (e.g., prospective court records assessed adversity between birth and age 12; retrospectively assessed adversity between birth and age 18) (0) </t>
  </si>
  <si>
    <t>Demonstration that the mental health outcome was not present before exposure to adversity.</t>
  </si>
  <si>
    <t xml:space="preserve">Please provide a score of 0 or 1 (as outlined below: 
a) Pre-existing mental health outcomes were controlled for in the analysis (or participants with pre-existing mental health problems were removed) (1) 
b) Mental health outcome(s) was not controlled for (0). </t>
  </si>
  <si>
    <t>Whether relevant confounding factors were controlled for.</t>
  </si>
  <si>
    <t xml:space="preserve">Please provide a score of 0 or 1 (as outlined below: 
a) The study controlled for any of the following confounders:  
- socioeconomic status 
- parental education 
- family income 
- other adversities (e.g., poverty, bullying, maltreatment, victimisation) 
- genetic risk for mental health problems (family history of psychopathology, polygenic score) (1). 
b) Did not control for any of the above (0). </t>
  </si>
  <si>
    <t>Whether retrospective measures were collected prior to mental health measures</t>
  </si>
  <si>
    <t xml:space="preserve">Please provide a score of 0 or 1 (as outlined below): 
a) Retrospective measures of adversity were collected prior to mental health outcomes (e.g., measured at age 18 and mental health was measured at age 20) (1). 
b) Retrospective measures were administered at the same time or after the assessment of mental health measures (0). 
c) It is unclear when retrospective measures were administered (0). </t>
  </si>
  <si>
    <t xml:space="preserve">Total quality score </t>
  </si>
  <si>
    <t>Calculate by summing items from "q_exposed_rep" to "q_longitud"</t>
  </si>
  <si>
    <t>Naicker</t>
  </si>
  <si>
    <t>South Africa</t>
  </si>
  <si>
    <t>ACEs</t>
  </si>
  <si>
    <t>parent, self</t>
  </si>
  <si>
    <t>0-18</t>
  </si>
  <si>
    <t>questionnaire</t>
  </si>
  <si>
    <t>self</t>
  </si>
  <si>
    <t>categorical</t>
  </si>
  <si>
    <t>somatization</t>
  </si>
  <si>
    <t>anxiety</t>
  </si>
  <si>
    <t>depression</t>
  </si>
  <si>
    <t>y</t>
  </si>
  <si>
    <t>ghq_total</t>
  </si>
  <si>
    <t>odds_ratio</t>
  </si>
  <si>
    <t>Brown</t>
  </si>
  <si>
    <t>USA</t>
  </si>
  <si>
    <t>new_york_state_central_registry</t>
  </si>
  <si>
    <t>official_records</t>
  </si>
  <si>
    <t>interview</t>
  </si>
  <si>
    <t>physical_abuse</t>
  </si>
  <si>
    <t>binary</t>
  </si>
  <si>
    <t>Newbury</t>
  </si>
  <si>
    <t>UK</t>
  </si>
  <si>
    <t>maltreatment</t>
  </si>
  <si>
    <t>parent</t>
  </si>
  <si>
    <t>0-12</t>
  </si>
  <si>
    <t>self-injury</t>
  </si>
  <si>
    <t>alcohol_cannabis_dependence</t>
  </si>
  <si>
    <t>conduct_disorder</t>
  </si>
  <si>
    <t>Herrenkohl</t>
  </si>
  <si>
    <t>continuous</t>
  </si>
  <si>
    <t>alcohol_problems</t>
  </si>
  <si>
    <t>child_welfare</t>
  </si>
  <si>
    <t>0-3.75</t>
  </si>
  <si>
    <t>correlation</t>
  </si>
  <si>
    <t>Tajima</t>
  </si>
  <si>
    <t>0-9.5</t>
  </si>
  <si>
    <t>alcohol_abuse</t>
  </si>
  <si>
    <t>marijuana_abuse</t>
  </si>
  <si>
    <t>Kisely</t>
  </si>
  <si>
    <t>2022a</t>
  </si>
  <si>
    <t>Australia</t>
  </si>
  <si>
    <t>0-16</t>
  </si>
  <si>
    <t>child_protection</t>
  </si>
  <si>
    <t>health_anxiety</t>
  </si>
  <si>
    <t>emotional_abuse</t>
  </si>
  <si>
    <t>neglect</t>
  </si>
  <si>
    <t>sexual_abuse</t>
  </si>
  <si>
    <t>2022b</t>
  </si>
  <si>
    <t>delusions</t>
  </si>
  <si>
    <t>visual_hallucinations</t>
  </si>
  <si>
    <t>lifetime_depressive_disorder</t>
  </si>
  <si>
    <t>lifetime_anxiety_disorder</t>
  </si>
  <si>
    <t>lifetime_ptsd</t>
  </si>
  <si>
    <t>Mills</t>
  </si>
  <si>
    <t>Shaffer</t>
  </si>
  <si>
    <t>0-17.5</t>
  </si>
  <si>
    <t>total_emotional_behavioural_problems</t>
  </si>
  <si>
    <t>teacher</t>
  </si>
  <si>
    <t>internalising_problems</t>
  </si>
  <si>
    <t>externalising_problems</t>
  </si>
  <si>
    <t>any_psychiatric_disorder</t>
  </si>
  <si>
    <t>multiple_psychiatric_disorders</t>
  </si>
  <si>
    <t>number_psychiatric_disorder</t>
  </si>
  <si>
    <t>number_internalising_disorder</t>
  </si>
  <si>
    <t>number_externalising_disorder</t>
  </si>
  <si>
    <t>Patten</t>
  </si>
  <si>
    <t>Canada</t>
  </si>
  <si>
    <t>major_depression</t>
  </si>
  <si>
    <t>y - pro only</t>
  </si>
  <si>
    <t>high_alcohol_use</t>
  </si>
  <si>
    <t>Scott</t>
  </si>
  <si>
    <t>New Zealand</t>
  </si>
  <si>
    <t>0-17</t>
  </si>
  <si>
    <t>lifetime_major_depressive_disorder</t>
  </si>
  <si>
    <t>lifetime_alcohol_abuse_dependence</t>
  </si>
  <si>
    <t>lifetime_drug_abuse_dependence</t>
  </si>
  <si>
    <t>Smith</t>
  </si>
  <si>
    <t>drug_use</t>
  </si>
  <si>
    <t>Elwyn</t>
  </si>
  <si>
    <t>drug_problems</t>
  </si>
  <si>
    <t>physical_neglect</t>
  </si>
  <si>
    <t>emotional_abuse_neglect</t>
  </si>
  <si>
    <t>auditory_hallucinations</t>
  </si>
  <si>
    <t>8.5-9.5</t>
  </si>
  <si>
    <t>0-3.5</t>
  </si>
  <si>
    <t>questionnaire_composite_score</t>
  </si>
  <si>
    <t>0-14</t>
  </si>
  <si>
    <t>psychological distress_T2</t>
  </si>
  <si>
    <t>mixed</t>
  </si>
  <si>
    <t>3-15</t>
  </si>
  <si>
    <t xml:space="preserve">continuous </t>
  </si>
  <si>
    <t>psychopathology</t>
  </si>
  <si>
    <t>mental_health_problems</t>
  </si>
  <si>
    <t>self-harm</t>
  </si>
  <si>
    <t>suicide attempt</t>
  </si>
  <si>
    <t>ADHD</t>
  </si>
  <si>
    <t>alcohol dependence</t>
  </si>
  <si>
    <t>drug dependence</t>
  </si>
  <si>
    <t>lifetime</t>
  </si>
  <si>
    <t>internalising_Symptoms</t>
  </si>
  <si>
    <t>caregiver</t>
  </si>
  <si>
    <t>externalising_Symptoms</t>
  </si>
  <si>
    <t>court_records</t>
  </si>
  <si>
    <t>anorexia_nervosa</t>
  </si>
  <si>
    <t>bulimia_nervosa</t>
  </si>
  <si>
    <t>any_psychopathology_diagnosis</t>
  </si>
  <si>
    <t>risk_ratio</t>
  </si>
  <si>
    <t>any_internalising_disorder_diagnosis</t>
  </si>
  <si>
    <t>any_externalising_disorder_diagnosis</t>
  </si>
  <si>
    <t>depression_diagnosis</t>
  </si>
  <si>
    <t>dysthymia_diagnosis</t>
  </si>
  <si>
    <t>generalized_anxiety_disorder_diagnosis</t>
  </si>
  <si>
    <t>PTSD_diagnosis</t>
  </si>
  <si>
    <t>antisocial_personality_disorder_diagnosis</t>
  </si>
  <si>
    <t>alcohol_abuse_and_or_dependence__diagnosis</t>
  </si>
  <si>
    <t>drug_abuse_and_or_dependence</t>
  </si>
  <si>
    <t>0-11</t>
  </si>
  <si>
    <t>suicide_attempt</t>
  </si>
  <si>
    <t>Everson</t>
  </si>
  <si>
    <t>LONGSCAN</t>
  </si>
  <si>
    <t>Trauma Symptom Checklist</t>
  </si>
  <si>
    <t>YSR tot</t>
  </si>
  <si>
    <t>CBCL tot</t>
  </si>
  <si>
    <t>McGee</t>
  </si>
  <si>
    <t>YSR int</t>
  </si>
  <si>
    <t xml:space="preserve">self </t>
  </si>
  <si>
    <t>YSR ext</t>
  </si>
  <si>
    <t>CBCL int</t>
  </si>
  <si>
    <t>CBCL ext</t>
  </si>
  <si>
    <t>Negriff</t>
  </si>
  <si>
    <t>smd</t>
  </si>
  <si>
    <t>PTSD</t>
  </si>
  <si>
    <t>cannabis use</t>
  </si>
  <si>
    <t>alcohol use</t>
  </si>
  <si>
    <t>Tabone</t>
  </si>
  <si>
    <t>Dion</t>
  </si>
  <si>
    <t xml:space="preserve">Reuben </t>
  </si>
  <si>
    <t xml:space="preserve">Cho </t>
  </si>
  <si>
    <t>Talmon</t>
  </si>
  <si>
    <t>Danese</t>
  </si>
  <si>
    <t>Widom</t>
  </si>
  <si>
    <t>Birth_to_Twenty_Plus</t>
  </si>
  <si>
    <t>NLSCY_&amp;_NPHS</t>
  </si>
  <si>
    <t>NZ_Mental_Health_Survey</t>
  </si>
  <si>
    <t>Spark</t>
  </si>
  <si>
    <t>.</t>
  </si>
  <si>
    <t>0-21</t>
  </si>
  <si>
    <t>0-13</t>
  </si>
  <si>
    <t>social_worker</t>
  </si>
  <si>
    <t>multiple</t>
  </si>
  <si>
    <t>mh_data</t>
  </si>
  <si>
    <t>anxiety_dx</t>
  </si>
  <si>
    <t>depression_dx</t>
  </si>
  <si>
    <t>general_sx</t>
  </si>
  <si>
    <t>antisocial_dx</t>
  </si>
  <si>
    <t>psychotic_sx</t>
  </si>
  <si>
    <t>ptsd_dx</t>
  </si>
  <si>
    <t>internalising_sx</t>
  </si>
  <si>
    <t>externalising_sx</t>
  </si>
  <si>
    <t>comorbidity</t>
  </si>
  <si>
    <t>adhd_dx</t>
  </si>
  <si>
    <t>eating_dx</t>
  </si>
  <si>
    <t>Baldwin</t>
  </si>
  <si>
    <t>log_odds</t>
  </si>
  <si>
    <t>p_r_adj_report</t>
  </si>
  <si>
    <t>p_r_adj_calculat</t>
  </si>
  <si>
    <t>p_adj_es_type</t>
  </si>
  <si>
    <t>p_adj_es</t>
  </si>
  <si>
    <t>p_adj_se</t>
  </si>
  <si>
    <t>p_adj_lowCI</t>
  </si>
  <si>
    <t>p_adj_upCI</t>
  </si>
  <si>
    <t>r_adj_es_type</t>
  </si>
  <si>
    <t>r_adj_es</t>
  </si>
  <si>
    <t>r_adj_se</t>
  </si>
  <si>
    <t>r_adj_lowCI</t>
  </si>
  <si>
    <t>r_adj_upCI</t>
  </si>
  <si>
    <t>Cooley</t>
  </si>
  <si>
    <t>externalising</t>
  </si>
  <si>
    <t>internalising</t>
  </si>
  <si>
    <t xml:space="preserve">correlation </t>
  </si>
  <si>
    <t>Lehigh Longitudinal Study</t>
  </si>
  <si>
    <t>MUSP</t>
  </si>
  <si>
    <t>Midwest cohort</t>
  </si>
  <si>
    <t>Ontario CPS selected adolescents</t>
  </si>
  <si>
    <t>US west coast CFS cases</t>
  </si>
  <si>
    <t>US 2-county_cohort</t>
  </si>
  <si>
    <t>Minnesota Long. Study Risk &amp; Adaption</t>
  </si>
  <si>
    <t>Saguenay–Lac-Saint-Jean school study</t>
  </si>
  <si>
    <t>E-Risk Longitudinal Twin Study</t>
  </si>
  <si>
    <t>Dunedin Study</t>
  </si>
  <si>
    <t>Rochester Youth Development Study</t>
  </si>
  <si>
    <t>Report the type of prospective measure, e.g. "cps_records", "court_records", "questionnaires", "interviews", or "mixed" (if a combination of records and interviews/questionnaires)</t>
  </si>
  <si>
    <t>List the informants involved in the prospective measure. If multiple informants were used in a combined measure, report "multiple"</t>
  </si>
  <si>
    <t>Report the percentage of the final analytic sample that is white. If no information is provided, leave blank.</t>
  </si>
  <si>
    <t xml:space="preserve">Report the age in years. If the adversity was assessed at multiple ages in a combined measure (e.g., 3, 6, 9) report the mean. In cases where participants ages span a range of years, indicate the median age. If the assessment was based on records or referrals up to a specific age, report that age. </t>
  </si>
  <si>
    <t>Categorization of mental health outcomes into diagnoses and symptoms</t>
  </si>
  <si>
    <t>Please categorize mental health outcomes in the following way: diagnoses include anxiety disorders ("anxiety_dx"), depression ("depression_dx"), antisocial behavior ("antisocial_dx"), post-traumatic stress disorder ("ptsd_dx"), eating disorders ("eating_dx"), and instances of comorbidity; symptoms should be classified as general mental health symptoms ("general_sx"), internalizing symptoms ("internalising_sx"), externalizing symptoms ("externalising_sx"), psychotic symptoms ("psychotic_sx"), alcohol-related problems ("alcohol_problems"), drug-related problems ("drug_problems"), and self-harm behaviors ("self_harm").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</si>
</sst>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00000000"/>
  </numFmts>
  <fonts count="12" x14ac:knownFonts="1">
    <font>
      <sz val="10"/>
      <color rgb="FF000000"/>
      <name val="Arial"/>
      <scheme val="minor"/>
    </font>
    <font>
      <b/>
      <sz val="11"/>
      <color rgb="FF000000"/>
      <name val="Calibri"/>
      <family val="2"/>
    </font>
    <font>
      <b/>
      <sz val="11"/>
      <color theme="1"/>
      <name val="Calibri"/>
      <family val="2"/>
    </font>
    <font>
      <sz val="11"/>
      <color rgb="FF000000"/>
      <name val="Calibri"/>
      <family val="2"/>
    </font>
    <font>
      <sz val="11"/>
      <color theme="1"/>
      <name val="Calibri"/>
      <family val="2"/>
    </font>
    <font>
      <sz val="8"/>
      <name val="Arial"/>
      <family val="2"/>
      <scheme val="minor"/>
    </font>
    <font>
      <sz val="10"/>
      <color rgb="FF000000"/>
      <name val="Arial"/>
      <family val="2"/>
    </font>
    <font>
      <sz val="10"/>
      <color rgb="FF000000"/>
      <name val="Arial"/>
      <family val="2"/>
      <scheme val="minor"/>
    </font>
    <font>
      <sz val="11"/>
      <name val="Calibri"/>
      <family val="2"/>
    </font>
    <font>
      <sz val="10"/>
      <color theme="1"/>
      <name val="Arial"/>
      <family val="2"/>
    </font>
    <font>
      <sz val="11"/>
      <color rgb="FF333333"/>
      <name val="Calibri"/>
      <family val="2"/>
    </font>
    <font>
      <sz val="11"/>
      <color rgb="FF000000"/>
      <name val="Arial"/>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44" fontId="7" fillId="0" borderId="0" applyFont="0" applyFill="0" applyBorder="0" applyAlignment="0" applyProtection="0"/>
  </cellStyleXfs>
  <cellXfs count="35">
    <xf numFmtId="0" fontId="0" fillId="0" borderId="0" xfId="0"/>
    <xf numFmtId="0" fontId="3" fillId="0" borderId="0" xfId="1" applyNumberFormat="1" applyFont="1" applyFill="1" applyAlignment="1">
      <alignment horizontal="left" vertical="top"/>
    </xf>
    <xf numFmtId="0" fontId="3" fillId="0" borderId="0" xfId="0" applyFont="1" applyAlignment="1">
      <alignment horizontal="left" vertical="top"/>
    </xf>
    <xf numFmtId="2" fontId="3" fillId="0" borderId="0" xfId="0" applyNumberFormat="1" applyFont="1" applyAlignment="1">
      <alignment horizontal="left" vertical="top"/>
    </xf>
    <xf numFmtId="164" fontId="3" fillId="0" borderId="0" xfId="0" applyNumberFormat="1" applyFont="1" applyAlignment="1">
      <alignment horizontal="left" vertical="top"/>
    </xf>
    <xf numFmtId="0" fontId="3" fillId="0" borderId="0" xfId="0" applyFont="1"/>
    <xf numFmtId="165" fontId="3" fillId="0" borderId="0" xfId="0" applyNumberFormat="1" applyFont="1" applyAlignment="1">
      <alignment horizontal="left" vertical="top"/>
    </xf>
    <xf numFmtId="0" fontId="3" fillId="0" borderId="0" xfId="0" applyFont="1" applyAlignment="1">
      <alignment horizontal="left" vertical="top" wrapText="1"/>
    </xf>
    <xf numFmtId="49" fontId="3" fillId="0" borderId="0" xfId="0" applyNumberFormat="1" applyFont="1" applyAlignment="1">
      <alignment horizontal="left" vertical="top"/>
    </xf>
    <xf numFmtId="0" fontId="3" fillId="0" borderId="1" xfId="0" applyFont="1" applyBorder="1" applyAlignment="1">
      <alignment horizontal="left" vertical="top"/>
    </xf>
    <xf numFmtId="0" fontId="3" fillId="0" borderId="1" xfId="0" applyFont="1" applyBorder="1"/>
    <xf numFmtId="164" fontId="8" fillId="0" borderId="0" xfId="0" applyNumberFormat="1" applyFont="1" applyAlignment="1">
      <alignment horizontal="left" vertical="top"/>
    </xf>
    <xf numFmtId="0" fontId="8" fillId="0" borderId="0" xfId="0" applyFont="1" applyAlignment="1">
      <alignment horizontal="left" vertical="top"/>
    </xf>
    <xf numFmtId="0" fontId="10" fillId="0" borderId="0" xfId="0" applyFont="1"/>
    <xf numFmtId="164" fontId="10" fillId="0" borderId="0" xfId="0" applyNumberFormat="1" applyFont="1"/>
    <xf numFmtId="0" fontId="4" fillId="0" borderId="0" xfId="0" applyFont="1" applyAlignment="1">
      <alignment horizontal="left" vertical="top"/>
    </xf>
    <xf numFmtId="2" fontId="4" fillId="0" borderId="0" xfId="0" applyNumberFormat="1" applyFont="1" applyAlignment="1">
      <alignment horizontal="left" vertical="top"/>
    </xf>
    <xf numFmtId="164" fontId="4" fillId="0" borderId="0" xfId="0" applyNumberFormat="1" applyFont="1" applyAlignment="1">
      <alignment horizontal="left" vertical="top"/>
    </xf>
    <xf numFmtId="164" fontId="3" fillId="0" borderId="0" xfId="0" applyNumberFormat="1" applyFont="1" applyAlignment="1">
      <alignment horizontal="right" vertical="top"/>
    </xf>
    <xf numFmtId="0" fontId="9" fillId="0" borderId="0" xfId="0" applyFont="1" applyAlignment="1">
      <alignment horizontal="left" vertical="top"/>
    </xf>
    <xf numFmtId="0" fontId="6" fillId="0" borderId="0" xfId="0" applyFont="1" applyAlignment="1">
      <alignment horizontal="left" vertical="top"/>
    </xf>
    <xf numFmtId="164" fontId="6" fillId="0" borderId="0" xfId="0" applyNumberFormat="1" applyFont="1" applyAlignment="1">
      <alignment horizontal="left" vertical="top"/>
    </xf>
    <xf numFmtId="2" fontId="8" fillId="0" borderId="0" xfId="0" applyNumberFormat="1" applyFont="1" applyAlignment="1">
      <alignment horizontal="left" vertical="top"/>
    </xf>
    <xf numFmtId="164" fontId="3" fillId="0" borderId="0" xfId="0" applyNumberFormat="1" applyFont="1" applyAlignment="1">
      <alignment horizontal="left"/>
    </xf>
    <xf numFmtId="164" fontId="11" fillId="0" borderId="0" xfId="0" applyNumberFormat="1" applyFont="1" applyAlignment="1">
      <alignment horizontal="left" vertical="top"/>
    </xf>
    <xf numFmtId="0" fontId="2" fillId="0" borderId="0" xfId="0" applyFont="1"/>
    <xf numFmtId="0" fontId="3" fillId="0" borderId="0" xfId="0" applyFont="1" applyAlignment="1">
      <alignment vertical="top"/>
    </xf>
    <xf numFmtId="0" fontId="3" fillId="0" borderId="0" xfId="0" applyFont="1" applyAlignment="1">
      <alignment horizontal="left" wrapText="1"/>
    </xf>
    <xf numFmtId="0" fontId="4" fillId="0" borderId="0" xfId="0" applyFont="1"/>
    <xf numFmtId="0" fontId="3" fillId="0" borderId="0" xfId="0" applyFont="1" applyAlignment="1">
      <alignment horizontal="left"/>
    </xf>
    <xf numFmtId="0" fontId="4" fillId="0" borderId="0" xfId="0" applyFont="1" applyAlignment="1">
      <alignment wrapText="1"/>
    </xf>
    <xf numFmtId="0" fontId="1" fillId="0" borderId="0" xfId="0" applyFont="1" applyAlignment="1">
      <alignment horizontal="left" vertical="top"/>
    </xf>
    <xf numFmtId="2" fontId="1" fillId="0" borderId="0" xfId="0" applyNumberFormat="1" applyFont="1" applyAlignment="1">
      <alignment horizontal="left" vertical="top"/>
    </xf>
    <xf numFmtId="164" fontId="1" fillId="0" borderId="0" xfId="0" applyNumberFormat="1" applyFont="1" applyAlignment="1">
      <alignment horizontal="left" vertical="top"/>
    </xf>
    <xf numFmtId="0" fontId="3" fillId="2" borderId="0" xfId="0" applyFont="1" applyFill="1" applyAlignment="1">
      <alignment horizontal="lef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F210"/>
  <sheetViews>
    <sheetView tabSelected="1" zoomScale="114" zoomScaleNormal="100" workbookViewId="0">
      <pane ySplit="1" topLeftCell="A2" activePane="bottomLeft" state="frozen"/>
      <selection activeCell="Y1" sqref="Y1"/>
      <selection pane="bottomLeft" activeCell="BE99" sqref="BE99"/>
    </sheetView>
  </sheetViews>
  <sheetFormatPr baseColWidth="10" defaultColWidth="12.6640625" defaultRowHeight="15.75" customHeight="1" x14ac:dyDescent="0.15"/>
  <cols>
    <col min="1" max="1" width="6.1640625" style="2" customWidth="1"/>
    <col min="2" max="2" width="7.33203125" style="2" customWidth="1"/>
    <col min="3" max="3" width="6.1640625" style="2" customWidth="1"/>
    <col min="4" max="4" width="7" style="2" customWidth="1"/>
    <col min="5" max="5" width="13.1640625" style="2" customWidth="1"/>
    <col min="6" max="6" width="7.83203125" style="2" customWidth="1"/>
    <col min="7" max="7" width="6" style="2" customWidth="1"/>
    <col min="8" max="8" width="14.5" style="2" customWidth="1"/>
    <col min="9" max="9" width="14.1640625" style="2" customWidth="1"/>
    <col min="10" max="10" width="18.33203125" style="2" customWidth="1"/>
    <col min="11" max="11" width="11.6640625" style="2" customWidth="1"/>
    <col min="12" max="12" width="15.6640625" style="3" customWidth="1"/>
    <col min="13" max="13" width="13.6640625" style="2" customWidth="1"/>
    <col min="14" max="14" width="14.1640625" style="2" customWidth="1"/>
    <col min="15" max="15" width="15.1640625" style="2" customWidth="1"/>
    <col min="16" max="16" width="13.6640625" style="2" customWidth="1"/>
    <col min="17" max="17" width="11.33203125" style="2" customWidth="1"/>
    <col min="18" max="18" width="15.1640625" style="3" customWidth="1"/>
    <col min="19" max="19" width="13.1640625" style="2" customWidth="1"/>
    <col min="20" max="21" width="23.6640625" style="2" customWidth="1"/>
    <col min="22" max="22" width="12.6640625" style="2"/>
    <col min="23" max="23" width="12.1640625" style="2" customWidth="1"/>
    <col min="24" max="24" width="17.1640625" style="2" customWidth="1"/>
    <col min="25" max="25" width="15.1640625" style="2" customWidth="1"/>
    <col min="26" max="26" width="14.33203125" style="2" customWidth="1"/>
    <col min="27" max="27" width="10" style="2" customWidth="1"/>
    <col min="28" max="28" width="10" style="4" customWidth="1"/>
    <col min="29" max="30" width="12.6640625" style="3"/>
    <col min="31" max="31" width="12.6640625" style="2"/>
    <col min="32" max="33" width="9.6640625" style="2" customWidth="1"/>
    <col min="34" max="35" width="12.6640625" style="4"/>
    <col min="36" max="36" width="15.1640625" style="2" customWidth="1"/>
    <col min="37" max="37" width="16.1640625" style="2" customWidth="1"/>
    <col min="38" max="38" width="14.6640625" style="2" customWidth="1"/>
    <col min="39" max="39" width="10.1640625" style="2" customWidth="1"/>
    <col min="40" max="40" width="10.33203125" style="2" customWidth="1"/>
    <col min="41" max="41" width="12.6640625" style="2"/>
    <col min="42" max="42" width="12.1640625" style="2" customWidth="1"/>
    <col min="43" max="43" width="14.5" style="2" customWidth="1"/>
    <col min="44" max="44" width="12.6640625" style="4"/>
    <col min="45" max="45" width="15.83203125" style="2" customWidth="1"/>
    <col min="46" max="46" width="12.6640625" style="2"/>
    <col min="47" max="47" width="13.6640625" style="2" customWidth="1"/>
    <col min="48" max="48" width="13.83203125" style="2" customWidth="1"/>
    <col min="49" max="49" width="15.1640625" style="2" customWidth="1"/>
    <col min="50" max="50" width="14.83203125" style="2" customWidth="1"/>
    <col min="51" max="51" width="24.83203125" style="2" customWidth="1"/>
    <col min="52" max="52" width="24.6640625" style="2" customWidth="1"/>
    <col min="53" max="16384" width="12.6640625" style="2"/>
  </cols>
  <sheetData>
    <row r="1" spans="1:56" ht="15" x14ac:dyDescent="0.15">
      <c r="A1" s="31" t="s">
        <v>0</v>
      </c>
      <c r="B1" s="31" t="s">
        <v>1</v>
      </c>
      <c r="C1" s="31" t="s">
        <v>2</v>
      </c>
      <c r="D1" s="31" t="s">
        <v>3</v>
      </c>
      <c r="E1" s="31" t="s">
        <v>4</v>
      </c>
      <c r="F1" s="31" t="s">
        <v>5</v>
      </c>
      <c r="G1" s="31" t="s">
        <v>6</v>
      </c>
      <c r="H1" s="31" t="s">
        <v>7</v>
      </c>
      <c r="I1" s="31" t="s">
        <v>8</v>
      </c>
      <c r="J1" s="31" t="s">
        <v>9</v>
      </c>
      <c r="K1" s="31" t="s">
        <v>10</v>
      </c>
      <c r="L1" s="32" t="s">
        <v>11</v>
      </c>
      <c r="M1" s="31" t="s">
        <v>12</v>
      </c>
      <c r="N1" s="31" t="s">
        <v>13</v>
      </c>
      <c r="O1" s="31" t="s">
        <v>14</v>
      </c>
      <c r="P1" s="31" t="s">
        <v>15</v>
      </c>
      <c r="Q1" s="31" t="s">
        <v>16</v>
      </c>
      <c r="R1" s="32" t="s">
        <v>17</v>
      </c>
      <c r="S1" s="31" t="s">
        <v>18</v>
      </c>
      <c r="T1" s="31" t="s">
        <v>307</v>
      </c>
      <c r="U1" s="31" t="s">
        <v>19</v>
      </c>
      <c r="V1" s="31" t="s">
        <v>20</v>
      </c>
      <c r="W1" s="31" t="s">
        <v>21</v>
      </c>
      <c r="X1" s="31" t="s">
        <v>22</v>
      </c>
      <c r="Y1" s="31" t="s">
        <v>23</v>
      </c>
      <c r="Z1" s="31" t="s">
        <v>24</v>
      </c>
      <c r="AA1" s="31" t="s">
        <v>25</v>
      </c>
      <c r="AB1" s="33" t="s">
        <v>26</v>
      </c>
      <c r="AC1" s="32" t="s">
        <v>27</v>
      </c>
      <c r="AD1" s="32" t="s">
        <v>28</v>
      </c>
      <c r="AE1" s="31" t="s">
        <v>29</v>
      </c>
      <c r="AF1" s="31" t="s">
        <v>30</v>
      </c>
      <c r="AG1" s="31" t="s">
        <v>31</v>
      </c>
      <c r="AH1" s="33" t="s">
        <v>32</v>
      </c>
      <c r="AI1" s="33" t="s">
        <v>33</v>
      </c>
      <c r="AJ1" s="31" t="s">
        <v>321</v>
      </c>
      <c r="AK1" s="31" t="s">
        <v>322</v>
      </c>
      <c r="AL1" s="31" t="s">
        <v>323</v>
      </c>
      <c r="AM1" s="31" t="s">
        <v>324</v>
      </c>
      <c r="AN1" s="31" t="s">
        <v>325</v>
      </c>
      <c r="AO1" s="31" t="s">
        <v>326</v>
      </c>
      <c r="AP1" s="31" t="s">
        <v>327</v>
      </c>
      <c r="AQ1" s="31" t="s">
        <v>328</v>
      </c>
      <c r="AR1" s="33" t="s">
        <v>329</v>
      </c>
      <c r="AS1" s="31" t="s">
        <v>330</v>
      </c>
      <c r="AT1" s="31" t="s">
        <v>331</v>
      </c>
      <c r="AU1" s="31" t="s">
        <v>332</v>
      </c>
      <c r="AV1" s="31" t="s">
        <v>46</v>
      </c>
      <c r="AW1" s="31" t="s">
        <v>47</v>
      </c>
      <c r="AX1" s="31" t="s">
        <v>48</v>
      </c>
      <c r="AY1" s="31" t="s">
        <v>49</v>
      </c>
      <c r="AZ1" s="31" t="s">
        <v>50</v>
      </c>
      <c r="BA1" s="31" t="s">
        <v>51</v>
      </c>
      <c r="BB1" s="31" t="s">
        <v>52</v>
      </c>
      <c r="BC1" s="31" t="s">
        <v>53</v>
      </c>
      <c r="BD1" s="31" t="s">
        <v>54</v>
      </c>
    </row>
    <row r="2" spans="1:56" ht="15.75" customHeight="1" x14ac:dyDescent="0.2">
      <c r="A2" s="2" t="s">
        <v>156</v>
      </c>
      <c r="B2" s="2">
        <v>2021</v>
      </c>
      <c r="C2" s="2" t="s">
        <v>298</v>
      </c>
      <c r="D2" s="2" t="s">
        <v>157</v>
      </c>
      <c r="E2" s="2">
        <v>52</v>
      </c>
      <c r="F2" s="2">
        <v>6</v>
      </c>
      <c r="G2" s="2">
        <v>1592</v>
      </c>
      <c r="H2" s="2" t="s">
        <v>158</v>
      </c>
      <c r="I2" s="2" t="s">
        <v>161</v>
      </c>
      <c r="J2" s="2" t="s">
        <v>159</v>
      </c>
      <c r="K2" s="2" t="s">
        <v>160</v>
      </c>
      <c r="L2" s="3">
        <v>11.5</v>
      </c>
      <c r="M2" s="2" t="s">
        <v>163</v>
      </c>
      <c r="N2" s="2" t="s">
        <v>158</v>
      </c>
      <c r="O2" s="2" t="s">
        <v>161</v>
      </c>
      <c r="P2" s="2" t="s">
        <v>162</v>
      </c>
      <c r="Q2" s="2" t="s">
        <v>160</v>
      </c>
      <c r="R2" s="3">
        <v>22.5</v>
      </c>
      <c r="S2" s="2" t="s">
        <v>163</v>
      </c>
      <c r="T2" s="2" t="s">
        <v>164</v>
      </c>
      <c r="U2" s="2" t="s">
        <v>308</v>
      </c>
      <c r="V2" s="2" t="s">
        <v>161</v>
      </c>
      <c r="W2" s="2" t="s">
        <v>162</v>
      </c>
      <c r="X2" s="2">
        <v>22.5</v>
      </c>
      <c r="Y2" s="2" t="s">
        <v>163</v>
      </c>
      <c r="Z2" s="2" t="s">
        <v>169</v>
      </c>
      <c r="AA2" s="2">
        <v>1</v>
      </c>
      <c r="AB2" s="4">
        <f>(LN(AD2)-LN(AC2))/3.92</f>
        <v>2.286024456369572E-2</v>
      </c>
      <c r="AC2" s="3">
        <v>0.96</v>
      </c>
      <c r="AD2" s="3">
        <v>1.05</v>
      </c>
      <c r="AE2" s="2" t="s">
        <v>169</v>
      </c>
      <c r="AF2" s="2">
        <v>1.1499999999999999</v>
      </c>
      <c r="AG2" s="2">
        <f>(LN(AI2)-LN(AH2))/3.92</f>
        <v>2.2005189868471137E-2</v>
      </c>
      <c r="AH2" s="4">
        <v>1.1100000000000001</v>
      </c>
      <c r="AI2" s="4">
        <v>1.21</v>
      </c>
      <c r="AJ2" s="2" t="s">
        <v>167</v>
      </c>
      <c r="AK2" s="2" t="s">
        <v>167</v>
      </c>
      <c r="AL2" s="2" t="s">
        <v>287</v>
      </c>
      <c r="AM2" s="2">
        <v>0.05</v>
      </c>
      <c r="AN2" s="2">
        <f>(AP2-AO2)/3.92</f>
        <v>5.1020408163265307E-2</v>
      </c>
      <c r="AO2" s="2">
        <v>-0.05</v>
      </c>
      <c r="AP2" s="2">
        <v>0.15</v>
      </c>
      <c r="AQ2" s="2" t="s">
        <v>287</v>
      </c>
      <c r="AR2" s="4">
        <v>0.21</v>
      </c>
      <c r="AS2" s="2">
        <f>(AU2-AT2)/3.92</f>
        <v>5.1020408163265307E-2</v>
      </c>
      <c r="AT2" s="2">
        <v>0.11</v>
      </c>
      <c r="AU2" s="2">
        <v>0.31</v>
      </c>
      <c r="AV2" s="2">
        <v>1</v>
      </c>
      <c r="AW2" s="2">
        <v>1</v>
      </c>
      <c r="AX2" s="2">
        <v>0</v>
      </c>
      <c r="AY2" s="2">
        <v>0</v>
      </c>
      <c r="AZ2" s="2">
        <v>1</v>
      </c>
      <c r="BA2" s="2">
        <v>0</v>
      </c>
      <c r="BB2" s="2">
        <v>1</v>
      </c>
      <c r="BC2" s="2">
        <v>0</v>
      </c>
      <c r="BD2" s="5">
        <f>SUM(AV2:BC2)</f>
        <v>4</v>
      </c>
    </row>
    <row r="3" spans="1:56" ht="15.75" customHeight="1" x14ac:dyDescent="0.2">
      <c r="A3" s="2" t="s">
        <v>156</v>
      </c>
      <c r="B3" s="2">
        <v>2021</v>
      </c>
      <c r="C3" s="2" t="s">
        <v>298</v>
      </c>
      <c r="D3" s="2" t="s">
        <v>157</v>
      </c>
      <c r="E3" s="2">
        <v>52</v>
      </c>
      <c r="F3" s="2">
        <v>6</v>
      </c>
      <c r="G3" s="2">
        <v>1592</v>
      </c>
      <c r="H3" s="2" t="s">
        <v>158</v>
      </c>
      <c r="I3" s="2" t="s">
        <v>161</v>
      </c>
      <c r="J3" s="2" t="s">
        <v>159</v>
      </c>
      <c r="K3" s="2" t="s">
        <v>160</v>
      </c>
      <c r="L3" s="3">
        <v>11.5</v>
      </c>
      <c r="M3" s="2" t="s">
        <v>163</v>
      </c>
      <c r="N3" s="2" t="s">
        <v>158</v>
      </c>
      <c r="O3" s="2" t="s">
        <v>161</v>
      </c>
      <c r="P3" s="2" t="s">
        <v>162</v>
      </c>
      <c r="Q3" s="2" t="s">
        <v>160</v>
      </c>
      <c r="R3" s="3">
        <v>22.5</v>
      </c>
      <c r="S3" s="2" t="s">
        <v>163</v>
      </c>
      <c r="T3" s="2" t="s">
        <v>165</v>
      </c>
      <c r="U3" s="2" t="s">
        <v>308</v>
      </c>
      <c r="V3" s="2" t="s">
        <v>161</v>
      </c>
      <c r="W3" s="2" t="s">
        <v>162</v>
      </c>
      <c r="X3" s="2">
        <v>22.5</v>
      </c>
      <c r="Y3" s="2" t="s">
        <v>163</v>
      </c>
      <c r="Z3" s="2" t="s">
        <v>169</v>
      </c>
      <c r="AA3" s="2">
        <v>0.99</v>
      </c>
      <c r="AB3" s="4">
        <f>(LN(AD3)-LN(AC3))/3.92</f>
        <v>2.0419058079983801E-2</v>
      </c>
      <c r="AC3" s="3">
        <v>0.96</v>
      </c>
      <c r="AD3" s="3">
        <v>1.04</v>
      </c>
      <c r="AE3" s="2" t="s">
        <v>169</v>
      </c>
      <c r="AF3" s="2">
        <v>1.26</v>
      </c>
      <c r="AG3" s="2">
        <f>(LN(AI3)-LN(AH3))/3.92</f>
        <v>2.837388650771033E-2</v>
      </c>
      <c r="AH3" s="4">
        <v>1.19</v>
      </c>
      <c r="AI3" s="4">
        <v>1.33</v>
      </c>
      <c r="AJ3" s="2" t="s">
        <v>167</v>
      </c>
      <c r="AK3" s="2" t="s">
        <v>167</v>
      </c>
      <c r="AL3" s="2" t="s">
        <v>287</v>
      </c>
      <c r="AM3" s="2">
        <v>0.03</v>
      </c>
      <c r="AN3" s="2">
        <f>(AP3-AO3)/3.92</f>
        <v>5.1020408163265307E-2</v>
      </c>
      <c r="AO3" s="2">
        <v>-7.0000000000000007E-2</v>
      </c>
      <c r="AP3" s="2">
        <v>0.13</v>
      </c>
      <c r="AQ3" s="2" t="s">
        <v>287</v>
      </c>
      <c r="AR3" s="4">
        <v>0.42</v>
      </c>
      <c r="AS3" s="2">
        <f>(AU3-AT3)/3.92</f>
        <v>5.1020408163265307E-2</v>
      </c>
      <c r="AT3" s="2">
        <v>0.32</v>
      </c>
      <c r="AU3" s="2">
        <v>0.52</v>
      </c>
      <c r="AV3" s="2">
        <v>1</v>
      </c>
      <c r="AW3" s="2">
        <v>1</v>
      </c>
      <c r="AX3" s="2">
        <v>0</v>
      </c>
      <c r="AY3" s="2">
        <v>0</v>
      </c>
      <c r="AZ3" s="2">
        <v>1</v>
      </c>
      <c r="BA3" s="2">
        <v>0</v>
      </c>
      <c r="BB3" s="2">
        <v>1</v>
      </c>
      <c r="BC3" s="2">
        <v>0</v>
      </c>
      <c r="BD3" s="5">
        <f t="shared" ref="BD3:BD57" si="0">SUM(AV3:BC3)</f>
        <v>4</v>
      </c>
    </row>
    <row r="4" spans="1:56" ht="15.75" customHeight="1" x14ac:dyDescent="0.2">
      <c r="A4" s="2" t="s">
        <v>156</v>
      </c>
      <c r="B4" s="2">
        <v>2021</v>
      </c>
      <c r="C4" s="2" t="s">
        <v>298</v>
      </c>
      <c r="D4" s="2" t="s">
        <v>157</v>
      </c>
      <c r="E4" s="2">
        <v>52</v>
      </c>
      <c r="F4" s="2">
        <v>6</v>
      </c>
      <c r="G4" s="2">
        <v>1592</v>
      </c>
      <c r="H4" s="2" t="s">
        <v>158</v>
      </c>
      <c r="I4" s="2" t="s">
        <v>161</v>
      </c>
      <c r="J4" s="2" t="s">
        <v>159</v>
      </c>
      <c r="K4" s="2" t="s">
        <v>160</v>
      </c>
      <c r="L4" s="3">
        <v>11.5</v>
      </c>
      <c r="M4" s="2" t="s">
        <v>163</v>
      </c>
      <c r="N4" s="2" t="s">
        <v>158</v>
      </c>
      <c r="O4" s="2" t="s">
        <v>161</v>
      </c>
      <c r="P4" s="2" t="s">
        <v>162</v>
      </c>
      <c r="Q4" s="2" t="s">
        <v>160</v>
      </c>
      <c r="R4" s="3">
        <v>22.5</v>
      </c>
      <c r="S4" s="2" t="s">
        <v>163</v>
      </c>
      <c r="T4" s="2" t="s">
        <v>166</v>
      </c>
      <c r="U4" s="2" t="s">
        <v>309</v>
      </c>
      <c r="V4" s="2" t="s">
        <v>161</v>
      </c>
      <c r="W4" s="2" t="s">
        <v>162</v>
      </c>
      <c r="X4" s="2">
        <v>22.5</v>
      </c>
      <c r="Y4" s="2" t="s">
        <v>163</v>
      </c>
      <c r="Z4" s="2" t="s">
        <v>169</v>
      </c>
      <c r="AA4" s="2">
        <v>1.1200000000000001</v>
      </c>
      <c r="AB4" s="4">
        <f>(LN(AD4)-LN(AC4))/3.92</f>
        <v>2.9511326275373E-2</v>
      </c>
      <c r="AC4" s="3">
        <v>1.06</v>
      </c>
      <c r="AD4" s="3">
        <v>1.19</v>
      </c>
      <c r="AE4" s="2" t="s">
        <v>169</v>
      </c>
      <c r="AF4" s="2">
        <v>1.21</v>
      </c>
      <c r="AG4" s="2">
        <f>(LN(AI4)-LN(AH4))/3.92</f>
        <v>3.3781782053400926E-2</v>
      </c>
      <c r="AH4" s="4">
        <v>1.1299999999999999</v>
      </c>
      <c r="AI4" s="4">
        <v>1.29</v>
      </c>
      <c r="AJ4" s="2" t="s">
        <v>167</v>
      </c>
      <c r="AK4" s="2" t="s">
        <v>167</v>
      </c>
      <c r="AL4" s="2" t="s">
        <v>287</v>
      </c>
      <c r="AM4" s="2">
        <v>0.22</v>
      </c>
      <c r="AN4" s="2">
        <f>(AP4-AO4)/3.92</f>
        <v>5.1020408163265307E-2</v>
      </c>
      <c r="AO4" s="2">
        <v>0.12</v>
      </c>
      <c r="AP4" s="2">
        <v>0.32</v>
      </c>
      <c r="AQ4" s="2" t="s">
        <v>287</v>
      </c>
      <c r="AR4" s="4">
        <v>0.33</v>
      </c>
      <c r="AS4" s="6">
        <f>(AU4-AT4)/3.92</f>
        <v>5.10204081632653E-2</v>
      </c>
      <c r="AT4" s="2">
        <v>0.23</v>
      </c>
      <c r="AU4" s="2">
        <v>0.43</v>
      </c>
      <c r="AV4" s="2">
        <v>1</v>
      </c>
      <c r="AW4" s="2">
        <v>1</v>
      </c>
      <c r="AX4" s="2">
        <v>0</v>
      </c>
      <c r="AY4" s="2">
        <v>0</v>
      </c>
      <c r="AZ4" s="2">
        <v>1</v>
      </c>
      <c r="BA4" s="2">
        <v>0</v>
      </c>
      <c r="BB4" s="2">
        <v>1</v>
      </c>
      <c r="BC4" s="2">
        <v>0</v>
      </c>
      <c r="BD4" s="5">
        <f t="shared" si="0"/>
        <v>4</v>
      </c>
    </row>
    <row r="5" spans="1:56" ht="15.75" customHeight="1" x14ac:dyDescent="0.2">
      <c r="A5" s="2" t="s">
        <v>156</v>
      </c>
      <c r="B5" s="2">
        <v>2021</v>
      </c>
      <c r="C5" s="2" t="s">
        <v>298</v>
      </c>
      <c r="D5" s="2" t="s">
        <v>157</v>
      </c>
      <c r="E5" s="2">
        <v>52</v>
      </c>
      <c r="F5" s="2">
        <v>6</v>
      </c>
      <c r="G5" s="2">
        <v>1592</v>
      </c>
      <c r="H5" s="2" t="s">
        <v>158</v>
      </c>
      <c r="I5" s="2" t="s">
        <v>161</v>
      </c>
      <c r="J5" s="2" t="s">
        <v>159</v>
      </c>
      <c r="K5" s="2" t="s">
        <v>160</v>
      </c>
      <c r="L5" s="3">
        <v>11.5</v>
      </c>
      <c r="M5" s="2" t="s">
        <v>163</v>
      </c>
      <c r="N5" s="2" t="s">
        <v>158</v>
      </c>
      <c r="O5" s="2" t="s">
        <v>161</v>
      </c>
      <c r="P5" s="2" t="s">
        <v>162</v>
      </c>
      <c r="Q5" s="2" t="s">
        <v>160</v>
      </c>
      <c r="R5" s="3">
        <v>22.5</v>
      </c>
      <c r="S5" s="2" t="s">
        <v>163</v>
      </c>
      <c r="T5" s="2" t="s">
        <v>168</v>
      </c>
      <c r="U5" s="2" t="s">
        <v>310</v>
      </c>
      <c r="V5" s="2" t="s">
        <v>161</v>
      </c>
      <c r="W5" s="2" t="s">
        <v>162</v>
      </c>
      <c r="X5" s="2">
        <v>23.5</v>
      </c>
      <c r="Y5" s="2" t="s">
        <v>163</v>
      </c>
      <c r="Z5" s="2" t="s">
        <v>169</v>
      </c>
      <c r="AA5" s="2">
        <v>1.05</v>
      </c>
      <c r="AB5" s="4">
        <f>(LN(AD5)-LN(AC5))/3.92</f>
        <v>2.1775471671213478E-2</v>
      </c>
      <c r="AC5" s="3">
        <v>1.01</v>
      </c>
      <c r="AD5" s="3">
        <v>1.1000000000000001</v>
      </c>
      <c r="AE5" s="2" t="s">
        <v>169</v>
      </c>
      <c r="AF5" s="2">
        <v>1.23</v>
      </c>
      <c r="AG5" s="2">
        <f>(LN(AI5)-LN(AH5))/3.92</f>
        <v>2.7097503381456004E-2</v>
      </c>
      <c r="AH5" s="4">
        <v>1.1599999999999999</v>
      </c>
      <c r="AI5" s="4">
        <v>1.29</v>
      </c>
      <c r="AJ5" s="2" t="s">
        <v>167</v>
      </c>
      <c r="AK5" s="2" t="s">
        <v>167</v>
      </c>
      <c r="AL5" s="2" t="s">
        <v>287</v>
      </c>
      <c r="AM5" s="2">
        <v>0.1</v>
      </c>
      <c r="AN5" s="2">
        <f>(AP5-AO5)/3.92</f>
        <v>5.1020408163265307E-2</v>
      </c>
      <c r="AO5" s="2">
        <v>0</v>
      </c>
      <c r="AP5" s="2">
        <v>0.2</v>
      </c>
      <c r="AQ5" s="2" t="s">
        <v>287</v>
      </c>
      <c r="AR5" s="4">
        <v>0.36</v>
      </c>
      <c r="AS5" s="6">
        <f>(AU5-AT5)/3.92</f>
        <v>5.1020408163265307E-2</v>
      </c>
      <c r="AT5" s="2">
        <v>0.26</v>
      </c>
      <c r="AU5" s="2">
        <v>0.46</v>
      </c>
      <c r="AV5" s="2">
        <v>1</v>
      </c>
      <c r="AW5" s="2">
        <v>1</v>
      </c>
      <c r="AX5" s="2">
        <v>0</v>
      </c>
      <c r="AY5" s="2">
        <v>0</v>
      </c>
      <c r="AZ5" s="2">
        <v>1</v>
      </c>
      <c r="BA5" s="2">
        <v>0</v>
      </c>
      <c r="BB5" s="2">
        <v>1</v>
      </c>
      <c r="BC5" s="2">
        <v>0</v>
      </c>
      <c r="BD5" s="5">
        <f t="shared" si="0"/>
        <v>4</v>
      </c>
    </row>
    <row r="6" spans="1:56" ht="15.75" customHeight="1" x14ac:dyDescent="0.2">
      <c r="A6" s="2" t="s">
        <v>170</v>
      </c>
      <c r="B6" s="2">
        <v>2005</v>
      </c>
      <c r="C6" s="2" t="s">
        <v>342</v>
      </c>
      <c r="D6" s="2" t="s">
        <v>171</v>
      </c>
      <c r="E6" s="2">
        <v>49</v>
      </c>
      <c r="G6" s="2">
        <v>642</v>
      </c>
      <c r="H6" s="2" t="s">
        <v>175</v>
      </c>
      <c r="I6" s="2" t="s">
        <v>173</v>
      </c>
      <c r="J6" s="2" t="s">
        <v>172</v>
      </c>
      <c r="K6" s="2" t="s">
        <v>160</v>
      </c>
      <c r="N6" s="2" t="s">
        <v>175</v>
      </c>
      <c r="O6" s="2" t="s">
        <v>174</v>
      </c>
      <c r="P6" s="2" t="s">
        <v>162</v>
      </c>
      <c r="Q6" s="2" t="s">
        <v>160</v>
      </c>
      <c r="R6" s="3">
        <v>22</v>
      </c>
      <c r="T6" s="2" t="s">
        <v>166</v>
      </c>
      <c r="U6" s="2" t="s">
        <v>309</v>
      </c>
      <c r="V6" s="2" t="s">
        <v>174</v>
      </c>
      <c r="W6" s="2" t="s">
        <v>162</v>
      </c>
      <c r="X6" s="2">
        <v>22</v>
      </c>
      <c r="Y6" s="2" t="s">
        <v>176</v>
      </c>
      <c r="Z6" s="2" t="s">
        <v>287</v>
      </c>
      <c r="AA6" s="2">
        <v>0.08</v>
      </c>
      <c r="AB6" s="4">
        <f>(AD6-AC6)/3.92</f>
        <v>7.9081632653061229E-2</v>
      </c>
      <c r="AC6" s="3">
        <v>-7.0000000000000007E-2</v>
      </c>
      <c r="AD6" s="3">
        <v>0.24</v>
      </c>
      <c r="AE6" s="2" t="s">
        <v>287</v>
      </c>
      <c r="AF6" s="2">
        <v>0.2</v>
      </c>
      <c r="AG6" s="2">
        <f>(AI6-AH6)/3.92</f>
        <v>7.9081632653061229E-2</v>
      </c>
      <c r="AH6" s="4">
        <v>0.04</v>
      </c>
      <c r="AI6" s="4">
        <v>0.35</v>
      </c>
      <c r="AJ6" s="2" t="s">
        <v>6</v>
      </c>
      <c r="AK6" s="2" t="s">
        <v>6</v>
      </c>
      <c r="AV6" s="2">
        <v>1</v>
      </c>
      <c r="AW6" s="2">
        <v>1</v>
      </c>
      <c r="AX6" s="2">
        <v>0</v>
      </c>
      <c r="AY6" s="2">
        <v>1</v>
      </c>
      <c r="AZ6" s="2">
        <v>1</v>
      </c>
      <c r="BA6" s="2">
        <v>0</v>
      </c>
      <c r="BB6" s="2">
        <v>1</v>
      </c>
      <c r="BC6" s="2">
        <v>0</v>
      </c>
      <c r="BD6" s="5">
        <f t="shared" si="0"/>
        <v>5</v>
      </c>
    </row>
    <row r="7" spans="1:56" ht="15.75" customHeight="1" x14ac:dyDescent="0.2">
      <c r="A7" s="2" t="s">
        <v>177</v>
      </c>
      <c r="B7" s="2">
        <v>2018</v>
      </c>
      <c r="C7" s="2" t="s">
        <v>345</v>
      </c>
      <c r="D7" s="2" t="s">
        <v>178</v>
      </c>
      <c r="E7" s="2">
        <v>51</v>
      </c>
      <c r="G7" s="2">
        <v>2055</v>
      </c>
      <c r="H7" s="2" t="s">
        <v>179</v>
      </c>
      <c r="I7" s="2" t="s">
        <v>245</v>
      </c>
      <c r="J7" s="2" t="s">
        <v>306</v>
      </c>
      <c r="K7" s="2" t="s">
        <v>181</v>
      </c>
      <c r="L7" s="3">
        <v>8.5</v>
      </c>
      <c r="M7" s="2" t="s">
        <v>176</v>
      </c>
      <c r="N7" s="2" t="s">
        <v>179</v>
      </c>
      <c r="O7" s="2" t="s">
        <v>174</v>
      </c>
      <c r="P7" s="2" t="s">
        <v>162</v>
      </c>
      <c r="Q7" s="2" t="s">
        <v>181</v>
      </c>
      <c r="R7" s="3">
        <v>18</v>
      </c>
      <c r="T7" s="2" t="s">
        <v>166</v>
      </c>
      <c r="U7" s="2" t="s">
        <v>309</v>
      </c>
      <c r="V7" s="2" t="s">
        <v>174</v>
      </c>
      <c r="W7" s="2" t="s">
        <v>162</v>
      </c>
      <c r="X7" s="2">
        <v>18</v>
      </c>
      <c r="Y7" s="2" t="s">
        <v>176</v>
      </c>
      <c r="Z7" s="2" t="s">
        <v>169</v>
      </c>
      <c r="AA7" s="2">
        <v>2.37</v>
      </c>
      <c r="AB7" s="4">
        <f>(LN(AD7)-LN(AC7))/3.92</f>
        <v>0.20418181400855687</v>
      </c>
      <c r="AC7" s="3">
        <v>1.59</v>
      </c>
      <c r="AD7" s="3">
        <v>3.54</v>
      </c>
      <c r="AE7" s="2" t="s">
        <v>169</v>
      </c>
      <c r="AF7" s="2">
        <v>4.12</v>
      </c>
      <c r="AG7" s="2">
        <f>(LN(AI7)-LN(AH7))/3.92</f>
        <v>0.16149062665567346</v>
      </c>
      <c r="AH7" s="4">
        <v>3</v>
      </c>
      <c r="AI7" s="4">
        <v>5.65</v>
      </c>
      <c r="AJ7" s="2" t="s">
        <v>167</v>
      </c>
      <c r="AK7" s="2" t="s">
        <v>167</v>
      </c>
      <c r="AL7" s="2" t="s">
        <v>169</v>
      </c>
      <c r="AM7" s="2">
        <v>1.81</v>
      </c>
      <c r="AN7" s="2">
        <f>(LN(AP7)-LN(AO7))/3.92</f>
        <v>0.21553418700913499</v>
      </c>
      <c r="AO7" s="2">
        <v>1.19</v>
      </c>
      <c r="AP7" s="2">
        <v>2.77</v>
      </c>
      <c r="AQ7" s="2" t="s">
        <v>169</v>
      </c>
      <c r="AR7" s="4">
        <v>3.74</v>
      </c>
      <c r="AS7" s="2">
        <f>(LN(AU7)-LN(AT7))/3.92</f>
        <v>0.16571962130358528</v>
      </c>
      <c r="AT7" s="2">
        <v>2.7</v>
      </c>
      <c r="AU7" s="2">
        <v>5.17</v>
      </c>
      <c r="AV7" s="2">
        <v>1</v>
      </c>
      <c r="AW7" s="2">
        <v>1</v>
      </c>
      <c r="AX7" s="2">
        <v>1</v>
      </c>
      <c r="AY7" s="2">
        <v>1</v>
      </c>
      <c r="AZ7" s="2">
        <v>1</v>
      </c>
      <c r="BA7" s="2">
        <v>0</v>
      </c>
      <c r="BB7" s="2">
        <v>0</v>
      </c>
      <c r="BC7" s="2">
        <v>0</v>
      </c>
      <c r="BD7" s="5">
        <f t="shared" si="0"/>
        <v>5</v>
      </c>
    </row>
    <row r="8" spans="1:56" ht="15.75" customHeight="1" x14ac:dyDescent="0.2">
      <c r="A8" s="2" t="s">
        <v>177</v>
      </c>
      <c r="B8" s="2">
        <v>2018</v>
      </c>
      <c r="C8" s="2" t="s">
        <v>345</v>
      </c>
      <c r="D8" s="2" t="s">
        <v>178</v>
      </c>
      <c r="E8" s="2">
        <v>51</v>
      </c>
      <c r="G8" s="2">
        <v>2055</v>
      </c>
      <c r="H8" s="2" t="s">
        <v>179</v>
      </c>
      <c r="I8" s="2" t="s">
        <v>245</v>
      </c>
      <c r="J8" s="2" t="s">
        <v>306</v>
      </c>
      <c r="K8" s="2" t="s">
        <v>181</v>
      </c>
      <c r="L8" s="3">
        <v>8.5</v>
      </c>
      <c r="M8" s="2" t="s">
        <v>176</v>
      </c>
      <c r="N8" s="2" t="s">
        <v>179</v>
      </c>
      <c r="O8" s="2" t="s">
        <v>174</v>
      </c>
      <c r="P8" s="2" t="s">
        <v>162</v>
      </c>
      <c r="Q8" s="2" t="s">
        <v>181</v>
      </c>
      <c r="R8" s="3">
        <v>18</v>
      </c>
      <c r="S8" s="2" t="s">
        <v>176</v>
      </c>
      <c r="T8" s="2" t="s">
        <v>165</v>
      </c>
      <c r="U8" s="2" t="s">
        <v>308</v>
      </c>
      <c r="V8" s="2" t="s">
        <v>174</v>
      </c>
      <c r="W8" s="2" t="s">
        <v>162</v>
      </c>
      <c r="X8" s="2">
        <v>18</v>
      </c>
      <c r="Y8" s="2" t="s">
        <v>176</v>
      </c>
      <c r="Z8" s="2" t="s">
        <v>169</v>
      </c>
      <c r="AA8" s="2">
        <v>2.06</v>
      </c>
      <c r="AB8" s="4">
        <f t="shared" ref="AB8:AB31" si="1">(LN(AD8)-LN(AC8))/3.92</f>
        <v>0.28525340149673883</v>
      </c>
      <c r="AC8" s="3">
        <v>1.18</v>
      </c>
      <c r="AD8" s="3">
        <v>3.61</v>
      </c>
      <c r="AE8" s="2" t="s">
        <v>169</v>
      </c>
      <c r="AF8" s="2">
        <v>3.08</v>
      </c>
      <c r="AG8" s="2">
        <f t="shared" ref="AG8:AG31" si="2">(LN(AI8)-LN(AH8))/3.92</f>
        <v>0.23400914471668374</v>
      </c>
      <c r="AH8" s="4">
        <v>1.95</v>
      </c>
      <c r="AI8" s="4">
        <v>4.88</v>
      </c>
      <c r="AJ8" s="2" t="s">
        <v>167</v>
      </c>
      <c r="AK8" s="2" t="s">
        <v>167</v>
      </c>
      <c r="AL8" s="2" t="s">
        <v>169</v>
      </c>
      <c r="AM8" s="2">
        <v>1.59</v>
      </c>
      <c r="AN8" s="2">
        <f t="shared" ref="AN8:AN31" si="3">(LN(AP8)-LN(AO8))/3.92</f>
        <v>0.2969012271776813</v>
      </c>
      <c r="AO8" s="2">
        <v>0.89</v>
      </c>
      <c r="AP8" s="2">
        <v>2.85</v>
      </c>
      <c r="AQ8" s="2" t="s">
        <v>169</v>
      </c>
      <c r="AR8" s="4">
        <v>2.82</v>
      </c>
      <c r="AS8" s="2">
        <f t="shared" ref="AS8:AS31" si="4">(LN(AU8)-LN(AT8))/3.92</f>
        <v>0.24061178183522433</v>
      </c>
      <c r="AT8" s="2">
        <v>1.76</v>
      </c>
      <c r="AU8" s="2">
        <v>4.5199999999999996</v>
      </c>
      <c r="AV8" s="2">
        <v>1</v>
      </c>
      <c r="AW8" s="2">
        <v>1</v>
      </c>
      <c r="AX8" s="2">
        <v>1</v>
      </c>
      <c r="AY8" s="2">
        <v>1</v>
      </c>
      <c r="AZ8" s="2">
        <v>1</v>
      </c>
      <c r="BA8" s="2">
        <v>0</v>
      </c>
      <c r="BB8" s="2">
        <v>0</v>
      </c>
      <c r="BC8" s="2">
        <v>0</v>
      </c>
      <c r="BD8" s="5">
        <f t="shared" si="0"/>
        <v>5</v>
      </c>
    </row>
    <row r="9" spans="1:56" ht="15.75" customHeight="1" x14ac:dyDescent="0.2">
      <c r="A9" s="2" t="s">
        <v>177</v>
      </c>
      <c r="B9" s="2">
        <v>2018</v>
      </c>
      <c r="C9" s="2" t="s">
        <v>345</v>
      </c>
      <c r="D9" s="2" t="s">
        <v>178</v>
      </c>
      <c r="E9" s="2">
        <v>51</v>
      </c>
      <c r="G9" s="2">
        <v>2055</v>
      </c>
      <c r="H9" s="2" t="s">
        <v>179</v>
      </c>
      <c r="I9" s="2" t="s">
        <v>245</v>
      </c>
      <c r="J9" s="2" t="s">
        <v>306</v>
      </c>
      <c r="K9" s="2" t="s">
        <v>181</v>
      </c>
      <c r="L9" s="3">
        <v>8.5</v>
      </c>
      <c r="M9" s="2" t="s">
        <v>176</v>
      </c>
      <c r="N9" s="2" t="s">
        <v>179</v>
      </c>
      <c r="O9" s="2" t="s">
        <v>174</v>
      </c>
      <c r="P9" s="2" t="s">
        <v>162</v>
      </c>
      <c r="Q9" s="2" t="s">
        <v>181</v>
      </c>
      <c r="R9" s="3">
        <v>18</v>
      </c>
      <c r="S9" s="2" t="s">
        <v>176</v>
      </c>
      <c r="T9" s="2" t="s">
        <v>182</v>
      </c>
      <c r="U9" s="2" t="s">
        <v>250</v>
      </c>
      <c r="V9" s="2" t="s">
        <v>174</v>
      </c>
      <c r="W9" s="2" t="s">
        <v>162</v>
      </c>
      <c r="X9" s="2">
        <v>18</v>
      </c>
      <c r="Y9" s="2" t="s">
        <v>176</v>
      </c>
      <c r="Z9" s="2" t="s">
        <v>169</v>
      </c>
      <c r="AA9" s="2">
        <v>2.42</v>
      </c>
      <c r="AB9" s="4">
        <f t="shared" si="1"/>
        <v>0.22481897952400973</v>
      </c>
      <c r="AC9" s="3">
        <v>1.57</v>
      </c>
      <c r="AD9" s="3">
        <v>3.79</v>
      </c>
      <c r="AE9" s="2" t="s">
        <v>169</v>
      </c>
      <c r="AF9" s="2">
        <v>5.48</v>
      </c>
      <c r="AG9" s="2">
        <f t="shared" si="2"/>
        <v>0.17649430860461057</v>
      </c>
      <c r="AH9" s="4">
        <v>3.88</v>
      </c>
      <c r="AI9" s="4">
        <v>7.75</v>
      </c>
      <c r="AJ9" s="2" t="s">
        <v>167</v>
      </c>
      <c r="AK9" s="2" t="s">
        <v>167</v>
      </c>
      <c r="AL9" s="2" t="s">
        <v>169</v>
      </c>
      <c r="AM9" s="2">
        <v>1.7</v>
      </c>
      <c r="AN9" s="2">
        <f t="shared" si="3"/>
        <v>0.24990474669539944</v>
      </c>
      <c r="AO9" s="2">
        <v>1.04</v>
      </c>
      <c r="AP9" s="2">
        <v>2.77</v>
      </c>
      <c r="AQ9" s="2" t="s">
        <v>169</v>
      </c>
      <c r="AR9" s="4">
        <v>5.0199999999999996</v>
      </c>
      <c r="AS9" s="2">
        <f t="shared" si="4"/>
        <v>0.18221673906473335</v>
      </c>
      <c r="AT9" s="2">
        <v>3.51</v>
      </c>
      <c r="AU9" s="2">
        <v>7.17</v>
      </c>
      <c r="AV9" s="2">
        <v>1</v>
      </c>
      <c r="AW9" s="2">
        <v>1</v>
      </c>
      <c r="AX9" s="2">
        <v>1</v>
      </c>
      <c r="AY9" s="2">
        <v>1</v>
      </c>
      <c r="AZ9" s="2">
        <v>1</v>
      </c>
      <c r="BA9" s="2">
        <v>0</v>
      </c>
      <c r="BB9" s="2">
        <v>0</v>
      </c>
      <c r="BC9" s="2">
        <v>0</v>
      </c>
      <c r="BD9" s="5">
        <f t="shared" si="0"/>
        <v>5</v>
      </c>
    </row>
    <row r="10" spans="1:56" ht="15.75" customHeight="1" x14ac:dyDescent="0.2">
      <c r="A10" s="2" t="s">
        <v>177</v>
      </c>
      <c r="B10" s="2">
        <v>2018</v>
      </c>
      <c r="C10" s="2" t="s">
        <v>345</v>
      </c>
      <c r="D10" s="2" t="s">
        <v>178</v>
      </c>
      <c r="E10" s="2">
        <v>51</v>
      </c>
      <c r="G10" s="2">
        <v>2055</v>
      </c>
      <c r="H10" s="2" t="s">
        <v>179</v>
      </c>
      <c r="I10" s="2" t="s">
        <v>245</v>
      </c>
      <c r="J10" s="2" t="s">
        <v>306</v>
      </c>
      <c r="K10" s="2" t="s">
        <v>181</v>
      </c>
      <c r="L10" s="3">
        <v>8.5</v>
      </c>
      <c r="M10" s="2" t="s">
        <v>176</v>
      </c>
      <c r="N10" s="2" t="s">
        <v>179</v>
      </c>
      <c r="O10" s="2" t="s">
        <v>174</v>
      </c>
      <c r="P10" s="2" t="s">
        <v>162</v>
      </c>
      <c r="Q10" s="2" t="s">
        <v>181</v>
      </c>
      <c r="R10" s="3">
        <v>18</v>
      </c>
      <c r="S10" s="2" t="s">
        <v>176</v>
      </c>
      <c r="T10" s="2" t="s">
        <v>183</v>
      </c>
      <c r="U10" s="2" t="s">
        <v>236</v>
      </c>
      <c r="V10" s="2" t="s">
        <v>174</v>
      </c>
      <c r="W10" s="2" t="s">
        <v>162</v>
      </c>
      <c r="X10" s="2">
        <v>18</v>
      </c>
      <c r="Y10" s="2" t="s">
        <v>176</v>
      </c>
      <c r="Z10" s="2" t="s">
        <v>169</v>
      </c>
      <c r="AA10" s="2">
        <v>2.42</v>
      </c>
      <c r="AB10" s="4">
        <f t="shared" si="1"/>
        <v>0.20581798444705782</v>
      </c>
      <c r="AC10" s="3">
        <v>1.62</v>
      </c>
      <c r="AD10" s="3">
        <v>3.63</v>
      </c>
      <c r="AE10" s="2" t="s">
        <v>169</v>
      </c>
      <c r="AF10" s="2">
        <v>3.3</v>
      </c>
      <c r="AG10" s="2">
        <f t="shared" si="2"/>
        <v>0.17244371860652549</v>
      </c>
      <c r="AH10" s="4">
        <v>2.35</v>
      </c>
      <c r="AI10" s="4">
        <v>4.62</v>
      </c>
      <c r="AJ10" s="2" t="s">
        <v>167</v>
      </c>
      <c r="AK10" s="2" t="s">
        <v>167</v>
      </c>
      <c r="AL10" s="2" t="s">
        <v>169</v>
      </c>
      <c r="AM10" s="2">
        <v>1.92</v>
      </c>
      <c r="AN10" s="2">
        <f t="shared" si="3"/>
        <v>0.21904633138712212</v>
      </c>
      <c r="AO10" s="2">
        <v>1.25</v>
      </c>
      <c r="AP10" s="2">
        <v>2.95</v>
      </c>
      <c r="AQ10" s="2" t="s">
        <v>169</v>
      </c>
      <c r="AR10" s="4">
        <v>2.94</v>
      </c>
      <c r="AS10" s="2">
        <f t="shared" si="4"/>
        <v>0.1811211099827951</v>
      </c>
      <c r="AT10" s="2">
        <v>2.06</v>
      </c>
      <c r="AU10" s="2">
        <v>4.1900000000000004</v>
      </c>
      <c r="AV10" s="2">
        <v>1</v>
      </c>
      <c r="AW10" s="2">
        <v>1</v>
      </c>
      <c r="AX10" s="2">
        <v>1</v>
      </c>
      <c r="AY10" s="2">
        <v>1</v>
      </c>
      <c r="AZ10" s="2">
        <v>1</v>
      </c>
      <c r="BA10" s="2">
        <v>0</v>
      </c>
      <c r="BB10" s="2">
        <v>0</v>
      </c>
      <c r="BC10" s="2">
        <v>0</v>
      </c>
      <c r="BD10" s="5">
        <f t="shared" si="0"/>
        <v>5</v>
      </c>
    </row>
    <row r="11" spans="1:56" ht="15.75" customHeight="1" x14ac:dyDescent="0.2">
      <c r="A11" s="2" t="s">
        <v>177</v>
      </c>
      <c r="B11" s="2">
        <v>2018</v>
      </c>
      <c r="C11" s="2" t="s">
        <v>345</v>
      </c>
      <c r="D11" s="2" t="s">
        <v>178</v>
      </c>
      <c r="E11" s="2">
        <v>51</v>
      </c>
      <c r="G11" s="2">
        <v>2055</v>
      </c>
      <c r="H11" s="2" t="s">
        <v>179</v>
      </c>
      <c r="I11" s="2" t="s">
        <v>245</v>
      </c>
      <c r="J11" s="2" t="s">
        <v>306</v>
      </c>
      <c r="K11" s="2" t="s">
        <v>181</v>
      </c>
      <c r="L11" s="3">
        <v>8.5</v>
      </c>
      <c r="M11" s="2" t="s">
        <v>176</v>
      </c>
      <c r="N11" s="2" t="s">
        <v>179</v>
      </c>
      <c r="O11" s="2" t="s">
        <v>174</v>
      </c>
      <c r="P11" s="2" t="s">
        <v>162</v>
      </c>
      <c r="Q11" s="2" t="s">
        <v>181</v>
      </c>
      <c r="R11" s="3">
        <v>18</v>
      </c>
      <c r="S11" s="2" t="s">
        <v>176</v>
      </c>
      <c r="T11" s="2" t="s">
        <v>184</v>
      </c>
      <c r="U11" s="2" t="s">
        <v>311</v>
      </c>
      <c r="V11" s="2" t="s">
        <v>174</v>
      </c>
      <c r="W11" s="2" t="s">
        <v>162</v>
      </c>
      <c r="X11" s="2">
        <v>18</v>
      </c>
      <c r="Y11" s="2" t="s">
        <v>176</v>
      </c>
      <c r="Z11" s="2" t="s">
        <v>169</v>
      </c>
      <c r="AA11" s="2">
        <v>3.23</v>
      </c>
      <c r="AB11" s="4">
        <f t="shared" si="1"/>
        <v>0.19527240870907434</v>
      </c>
      <c r="AC11" s="3">
        <v>2.2000000000000002</v>
      </c>
      <c r="AD11" s="3">
        <v>4.7300000000000004</v>
      </c>
      <c r="AE11" s="2" t="s">
        <v>169</v>
      </c>
      <c r="AF11" s="2">
        <v>4.17</v>
      </c>
      <c r="AG11" s="2">
        <f t="shared" si="2"/>
        <v>0.17509374836085881</v>
      </c>
      <c r="AH11" s="4">
        <v>2.96</v>
      </c>
      <c r="AI11" s="4">
        <v>5.88</v>
      </c>
      <c r="AJ11" s="2" t="s">
        <v>167</v>
      </c>
      <c r="AK11" s="2" t="s">
        <v>167</v>
      </c>
      <c r="AL11" s="2" t="s">
        <v>169</v>
      </c>
      <c r="AM11" s="2">
        <v>2.4900000000000002</v>
      </c>
      <c r="AN11" s="2">
        <f t="shared" si="3"/>
        <v>0.21949965661945461</v>
      </c>
      <c r="AO11" s="2">
        <v>1.62</v>
      </c>
      <c r="AP11" s="2">
        <v>3.83</v>
      </c>
      <c r="AQ11" s="2" t="s">
        <v>169</v>
      </c>
      <c r="AR11" s="4">
        <v>3.57</v>
      </c>
      <c r="AS11" s="2">
        <f t="shared" si="4"/>
        <v>0.18843228007154386</v>
      </c>
      <c r="AT11" s="2">
        <v>2.4700000000000002</v>
      </c>
      <c r="AU11" s="2">
        <v>5.17</v>
      </c>
      <c r="AV11" s="2">
        <v>1</v>
      </c>
      <c r="AW11" s="2">
        <v>1</v>
      </c>
      <c r="AX11" s="2">
        <v>1</v>
      </c>
      <c r="AY11" s="2">
        <v>1</v>
      </c>
      <c r="AZ11" s="2">
        <v>1</v>
      </c>
      <c r="BA11" s="2">
        <v>0</v>
      </c>
      <c r="BB11" s="2">
        <v>0</v>
      </c>
      <c r="BC11" s="2">
        <v>0</v>
      </c>
      <c r="BD11" s="5">
        <f t="shared" si="0"/>
        <v>5</v>
      </c>
    </row>
    <row r="12" spans="1:56" ht="15.75" customHeight="1" x14ac:dyDescent="0.2">
      <c r="A12" s="2" t="s">
        <v>177</v>
      </c>
      <c r="B12" s="2">
        <v>2018</v>
      </c>
      <c r="C12" s="2" t="s">
        <v>345</v>
      </c>
      <c r="D12" s="2" t="s">
        <v>178</v>
      </c>
      <c r="E12" s="2">
        <v>51</v>
      </c>
      <c r="G12" s="2">
        <v>2055</v>
      </c>
      <c r="H12" s="2" t="s">
        <v>175</v>
      </c>
      <c r="I12" s="2" t="s">
        <v>245</v>
      </c>
      <c r="J12" s="2" t="s">
        <v>306</v>
      </c>
      <c r="K12" s="2" t="s">
        <v>181</v>
      </c>
      <c r="L12" s="3">
        <v>8.5</v>
      </c>
      <c r="M12" s="2" t="s">
        <v>176</v>
      </c>
      <c r="N12" s="2" t="s">
        <v>175</v>
      </c>
      <c r="O12" s="2" t="s">
        <v>174</v>
      </c>
      <c r="P12" s="2" t="s">
        <v>162</v>
      </c>
      <c r="Q12" s="2" t="s">
        <v>181</v>
      </c>
      <c r="R12" s="3">
        <v>18</v>
      </c>
      <c r="S12" s="2" t="s">
        <v>176</v>
      </c>
      <c r="T12" s="2" t="s">
        <v>166</v>
      </c>
      <c r="U12" s="2" t="s">
        <v>309</v>
      </c>
      <c r="V12" s="2" t="s">
        <v>174</v>
      </c>
      <c r="W12" s="2" t="s">
        <v>162</v>
      </c>
      <c r="X12" s="2">
        <v>18</v>
      </c>
      <c r="Y12" s="2" t="s">
        <v>176</v>
      </c>
      <c r="Z12" s="2" t="s">
        <v>169</v>
      </c>
      <c r="AA12" s="2">
        <v>2.12</v>
      </c>
      <c r="AB12" s="4">
        <f t="shared" si="1"/>
        <v>0.2455441642767317</v>
      </c>
      <c r="AC12" s="3">
        <v>1.31</v>
      </c>
      <c r="AD12" s="3">
        <v>3.43</v>
      </c>
      <c r="AE12" s="2" t="s">
        <v>169</v>
      </c>
      <c r="AF12" s="2">
        <v>5.32</v>
      </c>
      <c r="AG12" s="2">
        <f t="shared" si="2"/>
        <v>0.29463398602531665</v>
      </c>
      <c r="AH12" s="4">
        <v>2.99</v>
      </c>
      <c r="AI12" s="4">
        <v>9.49</v>
      </c>
      <c r="AJ12" s="2" t="s">
        <v>167</v>
      </c>
      <c r="AK12" s="2" t="s">
        <v>167</v>
      </c>
      <c r="AL12" s="2" t="s">
        <v>169</v>
      </c>
      <c r="AM12" s="2">
        <v>1.65</v>
      </c>
      <c r="AN12" s="2">
        <f t="shared" si="3"/>
        <v>0.27488746925262181</v>
      </c>
      <c r="AO12" s="2">
        <v>0.96</v>
      </c>
      <c r="AP12" s="2">
        <v>2.82</v>
      </c>
      <c r="AQ12" s="2" t="s">
        <v>169</v>
      </c>
      <c r="AR12" s="4">
        <v>4.6100000000000003</v>
      </c>
      <c r="AS12" s="2">
        <f t="shared" si="4"/>
        <v>0.3147062684877685</v>
      </c>
      <c r="AT12" s="2">
        <v>2.4900000000000002</v>
      </c>
      <c r="AU12" s="2">
        <v>8.5500000000000007</v>
      </c>
      <c r="AV12" s="2">
        <v>1</v>
      </c>
      <c r="AW12" s="2">
        <v>1</v>
      </c>
      <c r="AX12" s="2">
        <v>1</v>
      </c>
      <c r="AY12" s="2">
        <v>1</v>
      </c>
      <c r="AZ12" s="2">
        <v>1</v>
      </c>
      <c r="BA12" s="2">
        <v>0</v>
      </c>
      <c r="BB12" s="2">
        <v>0</v>
      </c>
      <c r="BC12" s="2">
        <v>0</v>
      </c>
      <c r="BD12" s="5">
        <f t="shared" si="0"/>
        <v>5</v>
      </c>
    </row>
    <row r="13" spans="1:56" ht="15.75" customHeight="1" x14ac:dyDescent="0.2">
      <c r="A13" s="2" t="s">
        <v>177</v>
      </c>
      <c r="B13" s="2">
        <v>2018</v>
      </c>
      <c r="C13" s="2" t="s">
        <v>345</v>
      </c>
      <c r="D13" s="2" t="s">
        <v>178</v>
      </c>
      <c r="E13" s="2">
        <v>51</v>
      </c>
      <c r="G13" s="2">
        <v>2055</v>
      </c>
      <c r="H13" s="2" t="s">
        <v>175</v>
      </c>
      <c r="I13" s="2" t="s">
        <v>245</v>
      </c>
      <c r="J13" s="2" t="s">
        <v>306</v>
      </c>
      <c r="K13" s="2" t="s">
        <v>181</v>
      </c>
      <c r="L13" s="3">
        <v>8.5</v>
      </c>
      <c r="M13" s="2" t="s">
        <v>176</v>
      </c>
      <c r="N13" s="2" t="s">
        <v>175</v>
      </c>
      <c r="O13" s="2" t="s">
        <v>174</v>
      </c>
      <c r="P13" s="2" t="s">
        <v>162</v>
      </c>
      <c r="Q13" s="2" t="s">
        <v>181</v>
      </c>
      <c r="R13" s="3">
        <v>18</v>
      </c>
      <c r="S13" s="2" t="s">
        <v>176</v>
      </c>
      <c r="T13" s="2" t="s">
        <v>165</v>
      </c>
      <c r="U13" s="2" t="s">
        <v>308</v>
      </c>
      <c r="V13" s="2" t="s">
        <v>174</v>
      </c>
      <c r="W13" s="2" t="s">
        <v>162</v>
      </c>
      <c r="X13" s="2">
        <v>18</v>
      </c>
      <c r="Y13" s="2" t="s">
        <v>176</v>
      </c>
      <c r="Z13" s="2" t="s">
        <v>169</v>
      </c>
      <c r="AA13" s="2">
        <v>2.37</v>
      </c>
      <c r="AB13" s="4">
        <f t="shared" si="1"/>
        <v>0.31067087729269449</v>
      </c>
      <c r="AC13" s="3">
        <v>1.29</v>
      </c>
      <c r="AD13" s="3">
        <v>4.3600000000000003</v>
      </c>
      <c r="AE13" s="2" t="s">
        <v>169</v>
      </c>
      <c r="AF13" s="2">
        <v>3.59</v>
      </c>
      <c r="AG13" s="2">
        <f t="shared" si="2"/>
        <v>0.36643983285851078</v>
      </c>
      <c r="AH13" s="4">
        <v>1.75</v>
      </c>
      <c r="AI13" s="4">
        <v>7.36</v>
      </c>
      <c r="AJ13" s="2" t="s">
        <v>167</v>
      </c>
      <c r="AK13" s="2" t="s">
        <v>167</v>
      </c>
      <c r="AL13" s="2" t="s">
        <v>169</v>
      </c>
      <c r="AM13" s="2">
        <v>1.93</v>
      </c>
      <c r="AN13" s="2">
        <f t="shared" si="3"/>
        <v>0.35563176060253715</v>
      </c>
      <c r="AO13" s="2">
        <v>0.96</v>
      </c>
      <c r="AP13" s="2">
        <v>3.87</v>
      </c>
      <c r="AQ13" s="2" t="s">
        <v>169</v>
      </c>
      <c r="AR13" s="4">
        <v>2.89</v>
      </c>
      <c r="AS13" s="2">
        <f t="shared" si="4"/>
        <v>0.42243824695637583</v>
      </c>
      <c r="AT13" s="2">
        <v>1.26</v>
      </c>
      <c r="AU13" s="2">
        <v>6.6</v>
      </c>
      <c r="AV13" s="2">
        <v>1</v>
      </c>
      <c r="AW13" s="2">
        <v>1</v>
      </c>
      <c r="AX13" s="2">
        <v>1</v>
      </c>
      <c r="AY13" s="2">
        <v>1</v>
      </c>
      <c r="AZ13" s="2">
        <v>1</v>
      </c>
      <c r="BA13" s="2">
        <v>0</v>
      </c>
      <c r="BB13" s="2">
        <v>0</v>
      </c>
      <c r="BC13" s="2">
        <v>0</v>
      </c>
      <c r="BD13" s="5">
        <f t="shared" si="0"/>
        <v>5</v>
      </c>
    </row>
    <row r="14" spans="1:56" ht="15.75" customHeight="1" x14ac:dyDescent="0.2">
      <c r="A14" s="2" t="s">
        <v>177</v>
      </c>
      <c r="B14" s="2">
        <v>2018</v>
      </c>
      <c r="C14" s="2" t="s">
        <v>345</v>
      </c>
      <c r="D14" s="2" t="s">
        <v>178</v>
      </c>
      <c r="E14" s="2">
        <v>51</v>
      </c>
      <c r="G14" s="2">
        <v>2055</v>
      </c>
      <c r="H14" s="2" t="s">
        <v>175</v>
      </c>
      <c r="I14" s="2" t="s">
        <v>245</v>
      </c>
      <c r="J14" s="2" t="s">
        <v>306</v>
      </c>
      <c r="K14" s="2" t="s">
        <v>181</v>
      </c>
      <c r="L14" s="3">
        <v>8.5</v>
      </c>
      <c r="M14" s="2" t="s">
        <v>176</v>
      </c>
      <c r="N14" s="2" t="s">
        <v>175</v>
      </c>
      <c r="O14" s="2" t="s">
        <v>174</v>
      </c>
      <c r="P14" s="2" t="s">
        <v>162</v>
      </c>
      <c r="Q14" s="2" t="s">
        <v>181</v>
      </c>
      <c r="R14" s="3">
        <v>18</v>
      </c>
      <c r="S14" s="2" t="s">
        <v>176</v>
      </c>
      <c r="T14" s="2" t="s">
        <v>182</v>
      </c>
      <c r="U14" s="2" t="s">
        <v>250</v>
      </c>
      <c r="V14" s="2" t="s">
        <v>174</v>
      </c>
      <c r="W14" s="2" t="s">
        <v>162</v>
      </c>
      <c r="X14" s="2">
        <v>18</v>
      </c>
      <c r="Y14" s="2" t="s">
        <v>176</v>
      </c>
      <c r="Z14" s="2" t="s">
        <v>169</v>
      </c>
      <c r="AA14" s="2">
        <v>2.27</v>
      </c>
      <c r="AB14" s="4">
        <f t="shared" si="1"/>
        <v>0.26790693602799359</v>
      </c>
      <c r="AC14" s="3">
        <v>1.34</v>
      </c>
      <c r="AD14" s="3">
        <v>3.83</v>
      </c>
      <c r="AE14" s="2" t="s">
        <v>169</v>
      </c>
      <c r="AF14" s="2">
        <v>8.3699999999999992</v>
      </c>
      <c r="AG14" s="2">
        <f t="shared" si="2"/>
        <v>0.31909384453042561</v>
      </c>
      <c r="AH14" s="4">
        <v>4.4800000000000004</v>
      </c>
      <c r="AI14" s="4">
        <v>15.65</v>
      </c>
      <c r="AJ14" s="2" t="s">
        <v>167</v>
      </c>
      <c r="AK14" s="2" t="s">
        <v>167</v>
      </c>
      <c r="AL14" s="2" t="s">
        <v>169</v>
      </c>
      <c r="AM14" s="2">
        <v>1.57</v>
      </c>
      <c r="AN14" s="2">
        <f t="shared" si="3"/>
        <v>0.32263754069951117</v>
      </c>
      <c r="AO14" s="2">
        <v>0.83</v>
      </c>
      <c r="AP14" s="2">
        <v>2.94</v>
      </c>
      <c r="AQ14" s="2" t="s">
        <v>169</v>
      </c>
      <c r="AR14" s="4">
        <v>7.36</v>
      </c>
      <c r="AS14" s="2">
        <f t="shared" si="4"/>
        <v>0.3357950900434693</v>
      </c>
      <c r="AT14" s="2">
        <v>3.81</v>
      </c>
      <c r="AU14" s="2">
        <v>14.21</v>
      </c>
      <c r="AV14" s="2">
        <v>1</v>
      </c>
      <c r="AW14" s="2">
        <v>1</v>
      </c>
      <c r="AX14" s="2">
        <v>1</v>
      </c>
      <c r="AY14" s="2">
        <v>1</v>
      </c>
      <c r="AZ14" s="2">
        <v>1</v>
      </c>
      <c r="BA14" s="2">
        <v>0</v>
      </c>
      <c r="BB14" s="2">
        <v>0</v>
      </c>
      <c r="BC14" s="2">
        <v>0</v>
      </c>
      <c r="BD14" s="5">
        <f t="shared" si="0"/>
        <v>5</v>
      </c>
    </row>
    <row r="15" spans="1:56" ht="15.75" customHeight="1" x14ac:dyDescent="0.2">
      <c r="A15" s="2" t="s">
        <v>177</v>
      </c>
      <c r="B15" s="2">
        <v>2018</v>
      </c>
      <c r="C15" s="2" t="s">
        <v>345</v>
      </c>
      <c r="D15" s="2" t="s">
        <v>178</v>
      </c>
      <c r="E15" s="2">
        <v>51</v>
      </c>
      <c r="G15" s="2">
        <v>2055</v>
      </c>
      <c r="H15" s="2" t="s">
        <v>175</v>
      </c>
      <c r="I15" s="2" t="s">
        <v>245</v>
      </c>
      <c r="J15" s="2" t="s">
        <v>306</v>
      </c>
      <c r="K15" s="2" t="s">
        <v>181</v>
      </c>
      <c r="L15" s="3">
        <v>8.5</v>
      </c>
      <c r="M15" s="2" t="s">
        <v>176</v>
      </c>
      <c r="N15" s="2" t="s">
        <v>175</v>
      </c>
      <c r="O15" s="2" t="s">
        <v>174</v>
      </c>
      <c r="P15" s="2" t="s">
        <v>162</v>
      </c>
      <c r="Q15" s="2" t="s">
        <v>181</v>
      </c>
      <c r="R15" s="3">
        <v>18</v>
      </c>
      <c r="S15" s="2" t="s">
        <v>176</v>
      </c>
      <c r="T15" s="2" t="s">
        <v>183</v>
      </c>
      <c r="U15" s="2" t="s">
        <v>236</v>
      </c>
      <c r="V15" s="2" t="s">
        <v>174</v>
      </c>
      <c r="W15" s="2" t="s">
        <v>162</v>
      </c>
      <c r="X15" s="2">
        <v>18</v>
      </c>
      <c r="Y15" s="2" t="s">
        <v>176</v>
      </c>
      <c r="Z15" s="2" t="s">
        <v>169</v>
      </c>
      <c r="AA15" s="2">
        <v>2.2799999999999998</v>
      </c>
      <c r="AB15" s="4">
        <f t="shared" si="1"/>
        <v>0.23904406207208784</v>
      </c>
      <c r="AC15" s="3">
        <v>1.43</v>
      </c>
      <c r="AD15" s="3">
        <v>3.65</v>
      </c>
      <c r="AE15" s="2" t="s">
        <v>169</v>
      </c>
      <c r="AF15" s="2">
        <v>4.82</v>
      </c>
      <c r="AG15" s="2">
        <f t="shared" si="2"/>
        <v>0.28300622082908694</v>
      </c>
      <c r="AH15" s="4">
        <v>2.77</v>
      </c>
      <c r="AI15" s="4">
        <v>8.4</v>
      </c>
      <c r="AJ15" s="2" t="s">
        <v>167</v>
      </c>
      <c r="AK15" s="2" t="s">
        <v>167</v>
      </c>
      <c r="AL15" s="2" t="s">
        <v>169</v>
      </c>
      <c r="AM15" s="2">
        <v>1.79</v>
      </c>
      <c r="AN15" s="2">
        <f t="shared" si="3"/>
        <v>0.27202842511476744</v>
      </c>
      <c r="AO15" s="2">
        <v>1.05</v>
      </c>
      <c r="AP15" s="2">
        <v>3.05</v>
      </c>
      <c r="AQ15" s="2" t="s">
        <v>169</v>
      </c>
      <c r="AR15" s="4">
        <v>4.0599999999999996</v>
      </c>
      <c r="AS15" s="2">
        <f t="shared" si="4"/>
        <v>0.31034767823622655</v>
      </c>
      <c r="AT15" s="2">
        <v>2.21</v>
      </c>
      <c r="AU15" s="2">
        <v>7.46</v>
      </c>
      <c r="AV15" s="2">
        <v>1</v>
      </c>
      <c r="AW15" s="2">
        <v>1</v>
      </c>
      <c r="AX15" s="2">
        <v>1</v>
      </c>
      <c r="AY15" s="2">
        <v>1</v>
      </c>
      <c r="AZ15" s="2">
        <v>1</v>
      </c>
      <c r="BA15" s="2">
        <v>0</v>
      </c>
      <c r="BB15" s="2">
        <v>0</v>
      </c>
      <c r="BC15" s="2">
        <v>0</v>
      </c>
      <c r="BD15" s="5">
        <f t="shared" si="0"/>
        <v>5</v>
      </c>
    </row>
    <row r="16" spans="1:56" ht="15.75" customHeight="1" x14ac:dyDescent="0.2">
      <c r="A16" s="2" t="s">
        <v>177</v>
      </c>
      <c r="B16" s="2">
        <v>2018</v>
      </c>
      <c r="C16" s="2" t="s">
        <v>345</v>
      </c>
      <c r="D16" s="2" t="s">
        <v>178</v>
      </c>
      <c r="E16" s="2">
        <v>51</v>
      </c>
      <c r="G16" s="2">
        <v>2055</v>
      </c>
      <c r="H16" s="2" t="s">
        <v>175</v>
      </c>
      <c r="I16" s="2" t="s">
        <v>245</v>
      </c>
      <c r="J16" s="2" t="s">
        <v>306</v>
      </c>
      <c r="K16" s="2" t="s">
        <v>181</v>
      </c>
      <c r="L16" s="3">
        <v>8.5</v>
      </c>
      <c r="M16" s="2" t="s">
        <v>176</v>
      </c>
      <c r="N16" s="2" t="s">
        <v>175</v>
      </c>
      <c r="O16" s="2" t="s">
        <v>174</v>
      </c>
      <c r="P16" s="2" t="s">
        <v>162</v>
      </c>
      <c r="Q16" s="2" t="s">
        <v>181</v>
      </c>
      <c r="R16" s="3">
        <v>18</v>
      </c>
      <c r="S16" s="2" t="s">
        <v>176</v>
      </c>
      <c r="T16" s="2" t="s">
        <v>184</v>
      </c>
      <c r="U16" s="2" t="s">
        <v>311</v>
      </c>
      <c r="V16" s="2" t="s">
        <v>174</v>
      </c>
      <c r="W16" s="2" t="s">
        <v>162</v>
      </c>
      <c r="X16" s="2">
        <v>18</v>
      </c>
      <c r="Y16" s="2" t="s">
        <v>176</v>
      </c>
      <c r="Z16" s="2" t="s">
        <v>169</v>
      </c>
      <c r="AA16" s="2">
        <v>3.74</v>
      </c>
      <c r="AB16" s="4">
        <f t="shared" si="1"/>
        <v>0.21540258935812981</v>
      </c>
      <c r="AC16" s="3">
        <v>2.4500000000000002</v>
      </c>
      <c r="AD16" s="3">
        <v>5.7</v>
      </c>
      <c r="AE16" s="2" t="s">
        <v>169</v>
      </c>
      <c r="AF16" s="2">
        <v>5.18</v>
      </c>
      <c r="AG16" s="2">
        <f t="shared" si="2"/>
        <v>0.30668640033993283</v>
      </c>
      <c r="AH16" s="4">
        <v>2.84</v>
      </c>
      <c r="AI16" s="4">
        <v>9.4499999999999993</v>
      </c>
      <c r="AJ16" s="2" t="s">
        <v>167</v>
      </c>
      <c r="AK16" s="2" t="s">
        <v>167</v>
      </c>
      <c r="AL16" s="2" t="s">
        <v>169</v>
      </c>
      <c r="AM16" s="2">
        <v>3.05</v>
      </c>
      <c r="AN16" s="2">
        <f t="shared" si="3"/>
        <v>0.24406420954914942</v>
      </c>
      <c r="AO16" s="2">
        <v>1.89</v>
      </c>
      <c r="AP16" s="2">
        <v>4.92</v>
      </c>
      <c r="AQ16" s="2" t="s">
        <v>169</v>
      </c>
      <c r="AR16" s="4">
        <v>3.76</v>
      </c>
      <c r="AS16" s="2">
        <f t="shared" si="4"/>
        <v>0.36212245121127828</v>
      </c>
      <c r="AT16" s="2">
        <v>1.85</v>
      </c>
      <c r="AU16" s="2">
        <v>7.65</v>
      </c>
      <c r="AV16" s="2">
        <v>1</v>
      </c>
      <c r="AW16" s="2">
        <v>1</v>
      </c>
      <c r="AX16" s="2">
        <v>1</v>
      </c>
      <c r="AY16" s="2">
        <v>1</v>
      </c>
      <c r="AZ16" s="2">
        <v>1</v>
      </c>
      <c r="BA16" s="2">
        <v>0</v>
      </c>
      <c r="BB16" s="2">
        <v>0</v>
      </c>
      <c r="BC16" s="2">
        <v>0</v>
      </c>
      <c r="BD16" s="5">
        <f t="shared" si="0"/>
        <v>5</v>
      </c>
    </row>
    <row r="17" spans="1:56" ht="15.75" customHeight="1" x14ac:dyDescent="0.2">
      <c r="A17" s="2" t="s">
        <v>177</v>
      </c>
      <c r="B17" s="2">
        <v>2018</v>
      </c>
      <c r="C17" s="2" t="s">
        <v>345</v>
      </c>
      <c r="D17" s="2" t="s">
        <v>178</v>
      </c>
      <c r="E17" s="2">
        <v>51</v>
      </c>
      <c r="G17" s="2">
        <v>2055</v>
      </c>
      <c r="H17" s="2" t="s">
        <v>203</v>
      </c>
      <c r="I17" s="2" t="s">
        <v>245</v>
      </c>
      <c r="J17" s="2" t="s">
        <v>306</v>
      </c>
      <c r="K17" s="2" t="s">
        <v>181</v>
      </c>
      <c r="L17" s="3">
        <v>8.5</v>
      </c>
      <c r="M17" s="2" t="s">
        <v>176</v>
      </c>
      <c r="N17" s="2" t="s">
        <v>203</v>
      </c>
      <c r="O17" s="2" t="s">
        <v>174</v>
      </c>
      <c r="P17" s="2" t="s">
        <v>162</v>
      </c>
      <c r="Q17" s="2" t="s">
        <v>181</v>
      </c>
      <c r="R17" s="3">
        <v>18</v>
      </c>
      <c r="S17" s="2" t="s">
        <v>176</v>
      </c>
      <c r="T17" s="2" t="s">
        <v>166</v>
      </c>
      <c r="U17" s="2" t="s">
        <v>309</v>
      </c>
      <c r="V17" s="2" t="s">
        <v>174</v>
      </c>
      <c r="W17" s="2" t="s">
        <v>162</v>
      </c>
      <c r="X17" s="2">
        <v>18</v>
      </c>
      <c r="Y17" s="2" t="s">
        <v>176</v>
      </c>
      <c r="Z17" s="2" t="s">
        <v>169</v>
      </c>
      <c r="AA17" s="2">
        <v>11.22</v>
      </c>
      <c r="AB17" s="4">
        <f t="shared" si="1"/>
        <v>0.51881926144047141</v>
      </c>
      <c r="AC17" s="3">
        <v>4.0599999999999996</v>
      </c>
      <c r="AD17" s="3">
        <v>31.03</v>
      </c>
      <c r="AE17" s="2" t="s">
        <v>169</v>
      </c>
      <c r="AF17" s="2">
        <v>6.37</v>
      </c>
      <c r="AG17" s="2">
        <f t="shared" si="2"/>
        <v>0.42472198681987722</v>
      </c>
      <c r="AH17" s="4">
        <v>2.77</v>
      </c>
      <c r="AI17" s="4">
        <v>14.64</v>
      </c>
      <c r="AJ17" s="2" t="s">
        <v>167</v>
      </c>
      <c r="AK17" s="2" t="s">
        <v>167</v>
      </c>
      <c r="AL17" s="2" t="s">
        <v>169</v>
      </c>
      <c r="AM17" s="2">
        <v>7.18</v>
      </c>
      <c r="AN17" s="2">
        <f t="shared" si="3"/>
        <v>0.66820163947719491</v>
      </c>
      <c r="AO17" s="2">
        <v>1.94</v>
      </c>
      <c r="AP17" s="2">
        <v>26.63</v>
      </c>
      <c r="AQ17" s="2" t="s">
        <v>169</v>
      </c>
      <c r="AR17" s="4">
        <v>4.3499999999999996</v>
      </c>
      <c r="AS17" s="2">
        <f t="shared" si="4"/>
        <v>0.51015035273781029</v>
      </c>
      <c r="AT17" s="2">
        <v>1.6</v>
      </c>
      <c r="AU17" s="2">
        <v>11.82</v>
      </c>
      <c r="AV17" s="2">
        <v>1</v>
      </c>
      <c r="AW17" s="2">
        <v>1</v>
      </c>
      <c r="AX17" s="2">
        <v>1</v>
      </c>
      <c r="AY17" s="2">
        <v>1</v>
      </c>
      <c r="AZ17" s="2">
        <v>1</v>
      </c>
      <c r="BA17" s="2">
        <v>0</v>
      </c>
      <c r="BB17" s="2">
        <v>0</v>
      </c>
      <c r="BC17" s="2">
        <v>0</v>
      </c>
      <c r="BD17" s="5">
        <f t="shared" si="0"/>
        <v>5</v>
      </c>
    </row>
    <row r="18" spans="1:56" ht="15.75" customHeight="1" x14ac:dyDescent="0.2">
      <c r="A18" s="2" t="s">
        <v>177</v>
      </c>
      <c r="B18" s="2">
        <v>2018</v>
      </c>
      <c r="C18" s="2" t="s">
        <v>345</v>
      </c>
      <c r="D18" s="2" t="s">
        <v>178</v>
      </c>
      <c r="E18" s="2">
        <v>51</v>
      </c>
      <c r="G18" s="2">
        <v>2055</v>
      </c>
      <c r="H18" s="2" t="s">
        <v>203</v>
      </c>
      <c r="I18" s="2" t="s">
        <v>245</v>
      </c>
      <c r="J18" s="2" t="s">
        <v>306</v>
      </c>
      <c r="K18" s="2" t="s">
        <v>181</v>
      </c>
      <c r="L18" s="3">
        <v>8.5</v>
      </c>
      <c r="M18" s="2" t="s">
        <v>176</v>
      </c>
      <c r="N18" s="2" t="s">
        <v>203</v>
      </c>
      <c r="O18" s="2" t="s">
        <v>174</v>
      </c>
      <c r="P18" s="2" t="s">
        <v>162</v>
      </c>
      <c r="Q18" s="2" t="s">
        <v>181</v>
      </c>
      <c r="R18" s="3">
        <v>18</v>
      </c>
      <c r="S18" s="2" t="s">
        <v>176</v>
      </c>
      <c r="T18" s="2" t="s">
        <v>165</v>
      </c>
      <c r="U18" s="2" t="s">
        <v>308</v>
      </c>
      <c r="V18" s="2" t="s">
        <v>174</v>
      </c>
      <c r="W18" s="2" t="s">
        <v>162</v>
      </c>
      <c r="X18" s="2">
        <v>18</v>
      </c>
      <c r="Y18" s="2" t="s">
        <v>176</v>
      </c>
      <c r="Z18" s="2" t="s">
        <v>169</v>
      </c>
      <c r="AA18" s="2">
        <v>1.96</v>
      </c>
      <c r="AB18" s="4">
        <f t="shared" si="1"/>
        <v>0.78770163723773945</v>
      </c>
      <c r="AC18" s="3">
        <v>0.42</v>
      </c>
      <c r="AD18" s="3">
        <v>9.2100000000000009</v>
      </c>
      <c r="AE18" s="2" t="s">
        <v>169</v>
      </c>
      <c r="AF18" s="2">
        <v>3.6</v>
      </c>
      <c r="AG18" s="2">
        <f t="shared" si="2"/>
        <v>0.52796630618150797</v>
      </c>
      <c r="AH18" s="4">
        <v>1.28</v>
      </c>
      <c r="AI18" s="4">
        <v>10.14</v>
      </c>
      <c r="AJ18" s="2" t="s">
        <v>167</v>
      </c>
      <c r="AK18" s="2" t="s">
        <v>167</v>
      </c>
      <c r="AL18" s="2" t="s">
        <v>169</v>
      </c>
      <c r="AM18" s="2">
        <v>1.04</v>
      </c>
      <c r="AN18" s="2">
        <f t="shared" si="3"/>
        <v>0.92992252503886563</v>
      </c>
      <c r="AO18" s="2">
        <v>0.17</v>
      </c>
      <c r="AP18" s="2">
        <v>6.51</v>
      </c>
      <c r="AQ18" s="2" t="s">
        <v>169</v>
      </c>
      <c r="AR18" s="4">
        <v>3.57</v>
      </c>
      <c r="AS18" s="2">
        <f t="shared" si="4"/>
        <v>0.59078802515826745</v>
      </c>
      <c r="AT18" s="2">
        <v>1.1200000000000001</v>
      </c>
      <c r="AU18" s="2">
        <v>11.35</v>
      </c>
      <c r="AV18" s="2">
        <v>1</v>
      </c>
      <c r="AW18" s="2">
        <v>1</v>
      </c>
      <c r="AX18" s="2">
        <v>1</v>
      </c>
      <c r="AY18" s="2">
        <v>1</v>
      </c>
      <c r="AZ18" s="2">
        <v>1</v>
      </c>
      <c r="BA18" s="2">
        <v>0</v>
      </c>
      <c r="BB18" s="2">
        <v>0</v>
      </c>
      <c r="BC18" s="2">
        <v>0</v>
      </c>
      <c r="BD18" s="5">
        <f t="shared" si="0"/>
        <v>5</v>
      </c>
    </row>
    <row r="19" spans="1:56" ht="15.75" customHeight="1" x14ac:dyDescent="0.2">
      <c r="A19" s="2" t="s">
        <v>177</v>
      </c>
      <c r="B19" s="2">
        <v>2018</v>
      </c>
      <c r="C19" s="2" t="s">
        <v>345</v>
      </c>
      <c r="D19" s="2" t="s">
        <v>178</v>
      </c>
      <c r="E19" s="2">
        <v>51</v>
      </c>
      <c r="G19" s="2">
        <v>2055</v>
      </c>
      <c r="H19" s="2" t="s">
        <v>203</v>
      </c>
      <c r="I19" s="2" t="s">
        <v>245</v>
      </c>
      <c r="J19" s="2" t="s">
        <v>306</v>
      </c>
      <c r="K19" s="2" t="s">
        <v>181</v>
      </c>
      <c r="L19" s="3">
        <v>8.5</v>
      </c>
      <c r="M19" s="2" t="s">
        <v>176</v>
      </c>
      <c r="N19" s="2" t="s">
        <v>203</v>
      </c>
      <c r="O19" s="2" t="s">
        <v>174</v>
      </c>
      <c r="P19" s="2" t="s">
        <v>162</v>
      </c>
      <c r="Q19" s="2" t="s">
        <v>181</v>
      </c>
      <c r="R19" s="3">
        <v>18</v>
      </c>
      <c r="S19" s="2" t="s">
        <v>176</v>
      </c>
      <c r="T19" s="2" t="s">
        <v>182</v>
      </c>
      <c r="U19" s="2" t="s">
        <v>250</v>
      </c>
      <c r="V19" s="2" t="s">
        <v>174</v>
      </c>
      <c r="W19" s="2" t="s">
        <v>162</v>
      </c>
      <c r="X19" s="2">
        <v>18</v>
      </c>
      <c r="Y19" s="2" t="s">
        <v>176</v>
      </c>
      <c r="Z19" s="2" t="s">
        <v>169</v>
      </c>
      <c r="AA19" s="2">
        <v>5.41</v>
      </c>
      <c r="AB19" s="4">
        <f t="shared" si="1"/>
        <v>0.61427183894180404</v>
      </c>
      <c r="AC19" s="3">
        <v>1.62</v>
      </c>
      <c r="AD19" s="3">
        <v>18</v>
      </c>
      <c r="AE19" s="2" t="s">
        <v>169</v>
      </c>
      <c r="AF19" s="2">
        <v>11.92</v>
      </c>
      <c r="AG19" s="2">
        <f t="shared" si="2"/>
        <v>0.45882877833510971</v>
      </c>
      <c r="AH19" s="4">
        <v>4.8499999999999996</v>
      </c>
      <c r="AI19" s="4">
        <v>29.3</v>
      </c>
      <c r="AJ19" s="2" t="s">
        <v>167</v>
      </c>
      <c r="AK19" s="2" t="s">
        <v>167</v>
      </c>
      <c r="AL19" s="2" t="s">
        <v>169</v>
      </c>
      <c r="AM19" s="2">
        <v>2.2400000000000002</v>
      </c>
      <c r="AN19" s="2">
        <f t="shared" si="3"/>
        <v>0.89570476114967612</v>
      </c>
      <c r="AO19" s="2">
        <v>0.39</v>
      </c>
      <c r="AP19" s="2">
        <v>13.06</v>
      </c>
      <c r="AQ19" s="2" t="s">
        <v>169</v>
      </c>
      <c r="AR19" s="4">
        <v>9.92</v>
      </c>
      <c r="AS19" s="2">
        <f t="shared" si="4"/>
        <v>0.48385951111532194</v>
      </c>
      <c r="AT19" s="2">
        <v>3.84</v>
      </c>
      <c r="AU19" s="2">
        <v>25.59</v>
      </c>
      <c r="AV19" s="2">
        <v>1</v>
      </c>
      <c r="AW19" s="2">
        <v>1</v>
      </c>
      <c r="AX19" s="2">
        <v>1</v>
      </c>
      <c r="AY19" s="2">
        <v>1</v>
      </c>
      <c r="AZ19" s="2">
        <v>1</v>
      </c>
      <c r="BA19" s="2">
        <v>0</v>
      </c>
      <c r="BB19" s="2">
        <v>0</v>
      </c>
      <c r="BC19" s="2">
        <v>0</v>
      </c>
      <c r="BD19" s="5">
        <f t="shared" si="0"/>
        <v>5</v>
      </c>
    </row>
    <row r="20" spans="1:56" ht="15.75" customHeight="1" x14ac:dyDescent="0.2">
      <c r="A20" s="2" t="s">
        <v>177</v>
      </c>
      <c r="B20" s="2">
        <v>2018</v>
      </c>
      <c r="C20" s="2" t="s">
        <v>345</v>
      </c>
      <c r="D20" s="2" t="s">
        <v>178</v>
      </c>
      <c r="E20" s="2">
        <v>51</v>
      </c>
      <c r="G20" s="2">
        <v>2055</v>
      </c>
      <c r="H20" s="2" t="s">
        <v>203</v>
      </c>
      <c r="I20" s="2" t="s">
        <v>245</v>
      </c>
      <c r="J20" s="2" t="s">
        <v>306</v>
      </c>
      <c r="K20" s="2" t="s">
        <v>181</v>
      </c>
      <c r="L20" s="3">
        <v>8.5</v>
      </c>
      <c r="M20" s="2" t="s">
        <v>176</v>
      </c>
      <c r="N20" s="2" t="s">
        <v>203</v>
      </c>
      <c r="O20" s="2" t="s">
        <v>174</v>
      </c>
      <c r="P20" s="2" t="s">
        <v>162</v>
      </c>
      <c r="Q20" s="2" t="s">
        <v>181</v>
      </c>
      <c r="R20" s="3">
        <v>18</v>
      </c>
      <c r="S20" s="2" t="s">
        <v>176</v>
      </c>
      <c r="T20" s="2" t="s">
        <v>183</v>
      </c>
      <c r="U20" s="2" t="s">
        <v>236</v>
      </c>
      <c r="V20" s="2" t="s">
        <v>174</v>
      </c>
      <c r="W20" s="2" t="s">
        <v>162</v>
      </c>
      <c r="X20" s="2">
        <v>18</v>
      </c>
      <c r="Y20" s="2" t="s">
        <v>176</v>
      </c>
      <c r="Z20" s="2" t="s">
        <v>169</v>
      </c>
      <c r="AA20" s="2">
        <v>1.94</v>
      </c>
      <c r="AB20" s="4">
        <f t="shared" si="1"/>
        <v>0.5794542218087031</v>
      </c>
      <c r="AC20" s="3">
        <v>0.62</v>
      </c>
      <c r="AD20" s="3">
        <v>6.01</v>
      </c>
      <c r="AE20" s="2" t="s">
        <v>169</v>
      </c>
      <c r="AF20" s="2">
        <v>1.89</v>
      </c>
      <c r="AG20" s="2">
        <f t="shared" si="2"/>
        <v>0.54244860325704269</v>
      </c>
      <c r="AH20" s="4">
        <v>0.65</v>
      </c>
      <c r="AI20" s="4">
        <v>5.45</v>
      </c>
      <c r="AJ20" s="2" t="s">
        <v>167</v>
      </c>
      <c r="AK20" s="2" t="s">
        <v>167</v>
      </c>
      <c r="AL20" s="2" t="s">
        <v>169</v>
      </c>
      <c r="AM20" s="2">
        <v>1.56</v>
      </c>
      <c r="AN20" s="2">
        <f t="shared" si="3"/>
        <v>0.72315309560574359</v>
      </c>
      <c r="AO20" s="2">
        <v>0.38</v>
      </c>
      <c r="AP20" s="2">
        <v>6.47</v>
      </c>
      <c r="AQ20" s="2" t="s">
        <v>169</v>
      </c>
      <c r="AR20" s="4">
        <v>1.67</v>
      </c>
      <c r="AS20" s="2">
        <f t="shared" si="4"/>
        <v>0.65687061261370405</v>
      </c>
      <c r="AT20" s="2">
        <v>0.46</v>
      </c>
      <c r="AU20" s="2">
        <v>6.04</v>
      </c>
      <c r="AV20" s="2">
        <v>1</v>
      </c>
      <c r="AW20" s="2">
        <v>1</v>
      </c>
      <c r="AX20" s="2">
        <v>1</v>
      </c>
      <c r="AY20" s="2">
        <v>1</v>
      </c>
      <c r="AZ20" s="2">
        <v>1</v>
      </c>
      <c r="BA20" s="2">
        <v>0</v>
      </c>
      <c r="BB20" s="2">
        <v>0</v>
      </c>
      <c r="BC20" s="2">
        <v>0</v>
      </c>
      <c r="BD20" s="5">
        <f t="shared" si="0"/>
        <v>5</v>
      </c>
    </row>
    <row r="21" spans="1:56" ht="15.75" customHeight="1" x14ac:dyDescent="0.2">
      <c r="A21" s="2" t="s">
        <v>177</v>
      </c>
      <c r="B21" s="2">
        <v>2018</v>
      </c>
      <c r="C21" s="2" t="s">
        <v>345</v>
      </c>
      <c r="D21" s="2" t="s">
        <v>178</v>
      </c>
      <c r="E21" s="2">
        <v>51</v>
      </c>
      <c r="G21" s="2">
        <v>2055</v>
      </c>
      <c r="H21" s="2" t="s">
        <v>203</v>
      </c>
      <c r="I21" s="2" t="s">
        <v>245</v>
      </c>
      <c r="J21" s="2" t="s">
        <v>306</v>
      </c>
      <c r="K21" s="2" t="s">
        <v>181</v>
      </c>
      <c r="L21" s="3">
        <v>8.5</v>
      </c>
      <c r="M21" s="2" t="s">
        <v>176</v>
      </c>
      <c r="N21" s="2" t="s">
        <v>203</v>
      </c>
      <c r="O21" s="2" t="s">
        <v>174</v>
      </c>
      <c r="P21" s="2" t="s">
        <v>162</v>
      </c>
      <c r="Q21" s="2" t="s">
        <v>181</v>
      </c>
      <c r="R21" s="3">
        <v>18</v>
      </c>
      <c r="S21" s="2" t="s">
        <v>176</v>
      </c>
      <c r="T21" s="2" t="s">
        <v>184</v>
      </c>
      <c r="U21" s="2" t="s">
        <v>311</v>
      </c>
      <c r="V21" s="2" t="s">
        <v>174</v>
      </c>
      <c r="W21" s="2" t="s">
        <v>162</v>
      </c>
      <c r="X21" s="2">
        <v>18</v>
      </c>
      <c r="Y21" s="2" t="s">
        <v>176</v>
      </c>
      <c r="Z21" s="2" t="s">
        <v>169</v>
      </c>
      <c r="AA21" s="2">
        <v>2.0699999999999998</v>
      </c>
      <c r="AB21" s="4">
        <f t="shared" si="1"/>
        <v>0.5772974762023948</v>
      </c>
      <c r="AC21" s="3">
        <v>0.67</v>
      </c>
      <c r="AD21" s="3">
        <v>6.44</v>
      </c>
      <c r="AE21" s="2" t="s">
        <v>169</v>
      </c>
      <c r="AF21" s="2">
        <v>1.19</v>
      </c>
      <c r="AG21" s="2">
        <f t="shared" si="2"/>
        <v>0.53423797423473174</v>
      </c>
      <c r="AH21" s="4">
        <v>0.42</v>
      </c>
      <c r="AI21" s="4">
        <v>3.41</v>
      </c>
      <c r="AJ21" s="2" t="s">
        <v>167</v>
      </c>
      <c r="AK21" s="2" t="s">
        <v>167</v>
      </c>
      <c r="AL21" s="2" t="s">
        <v>169</v>
      </c>
      <c r="AM21" s="2">
        <v>2.11</v>
      </c>
      <c r="AN21" s="2">
        <f t="shared" si="3"/>
        <v>0.64363735095723884</v>
      </c>
      <c r="AO21" s="2">
        <v>0.6</v>
      </c>
      <c r="AP21" s="2">
        <v>7.48</v>
      </c>
      <c r="AQ21" s="2" t="s">
        <v>169</v>
      </c>
      <c r="AR21" s="4">
        <v>0.95</v>
      </c>
      <c r="AS21" s="2">
        <f t="shared" si="4"/>
        <v>0.62462729735130762</v>
      </c>
      <c r="AT21" s="2">
        <v>0.28000000000000003</v>
      </c>
      <c r="AU21" s="2">
        <v>3.24</v>
      </c>
      <c r="AV21" s="2">
        <v>1</v>
      </c>
      <c r="AW21" s="2">
        <v>1</v>
      </c>
      <c r="AX21" s="2">
        <v>1</v>
      </c>
      <c r="AY21" s="2">
        <v>1</v>
      </c>
      <c r="AZ21" s="2">
        <v>1</v>
      </c>
      <c r="BA21" s="2">
        <v>0</v>
      </c>
      <c r="BB21" s="2">
        <v>0</v>
      </c>
      <c r="BC21" s="2">
        <v>0</v>
      </c>
      <c r="BD21" s="5">
        <f t="shared" si="0"/>
        <v>5</v>
      </c>
    </row>
    <row r="22" spans="1:56" ht="15.75" customHeight="1" x14ac:dyDescent="0.2">
      <c r="A22" s="2" t="s">
        <v>177</v>
      </c>
      <c r="B22" s="2">
        <v>2018</v>
      </c>
      <c r="C22" s="2" t="s">
        <v>345</v>
      </c>
      <c r="D22" s="2" t="s">
        <v>178</v>
      </c>
      <c r="E22" s="2">
        <v>51</v>
      </c>
      <c r="G22" s="2">
        <v>2055</v>
      </c>
      <c r="H22" s="2" t="s">
        <v>237</v>
      </c>
      <c r="I22" s="2" t="s">
        <v>245</v>
      </c>
      <c r="J22" s="2" t="s">
        <v>306</v>
      </c>
      <c r="K22" s="2" t="s">
        <v>181</v>
      </c>
      <c r="L22" s="3">
        <v>8.5</v>
      </c>
      <c r="M22" s="2" t="s">
        <v>176</v>
      </c>
      <c r="N22" s="2" t="s">
        <v>237</v>
      </c>
      <c r="O22" s="2" t="s">
        <v>174</v>
      </c>
      <c r="P22" s="2" t="s">
        <v>162</v>
      </c>
      <c r="Q22" s="2" t="s">
        <v>181</v>
      </c>
      <c r="R22" s="3">
        <v>18</v>
      </c>
      <c r="S22" s="2" t="s">
        <v>176</v>
      </c>
      <c r="T22" s="2" t="s">
        <v>166</v>
      </c>
      <c r="U22" s="2" t="s">
        <v>309</v>
      </c>
      <c r="V22" s="2" t="s">
        <v>174</v>
      </c>
      <c r="W22" s="2" t="s">
        <v>162</v>
      </c>
      <c r="X22" s="2">
        <v>18</v>
      </c>
      <c r="Y22" s="2" t="s">
        <v>176</v>
      </c>
      <c r="Z22" s="2" t="s">
        <v>169</v>
      </c>
      <c r="AA22" s="2">
        <v>2.21</v>
      </c>
      <c r="AB22" s="4">
        <f t="shared" si="1"/>
        <v>0.41264490778503848</v>
      </c>
      <c r="AC22" s="3">
        <v>0.98</v>
      </c>
      <c r="AD22" s="3">
        <v>4.9400000000000004</v>
      </c>
      <c r="AE22" s="2" t="s">
        <v>169</v>
      </c>
      <c r="AF22" s="2">
        <v>4.4000000000000004</v>
      </c>
      <c r="AG22" s="2">
        <f t="shared" si="2"/>
        <v>0.36146080733020303</v>
      </c>
      <c r="AH22" s="4">
        <v>2.17</v>
      </c>
      <c r="AI22" s="4">
        <v>8.9499999999999993</v>
      </c>
      <c r="AJ22" s="2" t="s">
        <v>167</v>
      </c>
      <c r="AK22" s="2" t="s">
        <v>167</v>
      </c>
      <c r="AL22" s="2" t="s">
        <v>169</v>
      </c>
      <c r="AM22" s="2">
        <v>1.89</v>
      </c>
      <c r="AN22" s="2">
        <f t="shared" si="3"/>
        <v>0.45873264891165116</v>
      </c>
      <c r="AO22" s="2">
        <v>0.77</v>
      </c>
      <c r="AP22" s="2">
        <v>4.6500000000000004</v>
      </c>
      <c r="AQ22" s="2" t="s">
        <v>169</v>
      </c>
      <c r="AR22" s="4">
        <v>4.0599999999999996</v>
      </c>
      <c r="AS22" s="2">
        <f t="shared" si="4"/>
        <v>0.38812988252248548</v>
      </c>
      <c r="AT22" s="2">
        <v>1.9</v>
      </c>
      <c r="AU22" s="2">
        <v>8.6999999999999993</v>
      </c>
      <c r="AV22" s="2">
        <v>1</v>
      </c>
      <c r="AW22" s="2">
        <v>1</v>
      </c>
      <c r="AX22" s="2">
        <v>1</v>
      </c>
      <c r="AY22" s="2">
        <v>1</v>
      </c>
      <c r="AZ22" s="2">
        <v>1</v>
      </c>
      <c r="BA22" s="2">
        <v>0</v>
      </c>
      <c r="BB22" s="2">
        <v>0</v>
      </c>
      <c r="BC22" s="2">
        <v>0</v>
      </c>
      <c r="BD22" s="5">
        <f t="shared" si="0"/>
        <v>5</v>
      </c>
    </row>
    <row r="23" spans="1:56" ht="15.75" customHeight="1" x14ac:dyDescent="0.2">
      <c r="A23" s="2" t="s">
        <v>177</v>
      </c>
      <c r="B23" s="2">
        <v>2018</v>
      </c>
      <c r="C23" s="2" t="s">
        <v>345</v>
      </c>
      <c r="D23" s="2" t="s">
        <v>178</v>
      </c>
      <c r="E23" s="2">
        <v>51</v>
      </c>
      <c r="G23" s="2">
        <v>2055</v>
      </c>
      <c r="H23" s="2" t="s">
        <v>237</v>
      </c>
      <c r="I23" s="2" t="s">
        <v>245</v>
      </c>
      <c r="J23" s="2" t="s">
        <v>306</v>
      </c>
      <c r="K23" s="2" t="s">
        <v>181</v>
      </c>
      <c r="L23" s="3">
        <v>8.5</v>
      </c>
      <c r="M23" s="2" t="s">
        <v>176</v>
      </c>
      <c r="N23" s="2" t="s">
        <v>237</v>
      </c>
      <c r="O23" s="2" t="s">
        <v>174</v>
      </c>
      <c r="P23" s="2" t="s">
        <v>162</v>
      </c>
      <c r="Q23" s="2" t="s">
        <v>181</v>
      </c>
      <c r="R23" s="3">
        <v>18</v>
      </c>
      <c r="S23" s="2" t="s">
        <v>176</v>
      </c>
      <c r="T23" s="2" t="s">
        <v>165</v>
      </c>
      <c r="U23" s="2" t="s">
        <v>308</v>
      </c>
      <c r="V23" s="2" t="s">
        <v>174</v>
      </c>
      <c r="W23" s="2" t="s">
        <v>162</v>
      </c>
      <c r="X23" s="2">
        <v>18</v>
      </c>
      <c r="Y23" s="2" t="s">
        <v>176</v>
      </c>
      <c r="Z23" s="2" t="s">
        <v>169</v>
      </c>
      <c r="AA23" s="2">
        <v>1.71</v>
      </c>
      <c r="AB23" s="4">
        <f t="shared" si="1"/>
        <v>0.64474334786411147</v>
      </c>
      <c r="AC23" s="3">
        <v>0.48</v>
      </c>
      <c r="AD23" s="3">
        <v>6.01</v>
      </c>
      <c r="AE23" s="2" t="s">
        <v>169</v>
      </c>
      <c r="AF23" s="2">
        <v>2.23</v>
      </c>
      <c r="AG23" s="2">
        <f t="shared" si="2"/>
        <v>0.49899554094880905</v>
      </c>
      <c r="AH23" s="4">
        <v>0.84</v>
      </c>
      <c r="AI23" s="4">
        <v>5.94</v>
      </c>
      <c r="AJ23" s="2" t="s">
        <v>167</v>
      </c>
      <c r="AK23" s="2" t="s">
        <v>167</v>
      </c>
      <c r="AL23" s="2" t="s">
        <v>169</v>
      </c>
      <c r="AM23" s="2">
        <v>1.55</v>
      </c>
      <c r="AN23" s="2">
        <f t="shared" si="3"/>
        <v>0.65295106595842345</v>
      </c>
      <c r="AO23" s="2">
        <v>0.43</v>
      </c>
      <c r="AP23" s="2">
        <v>5.56</v>
      </c>
      <c r="AQ23" s="2" t="s">
        <v>169</v>
      </c>
      <c r="AR23" s="4">
        <v>2.09</v>
      </c>
      <c r="AS23" s="2">
        <f t="shared" si="4"/>
        <v>0.50932496986583375</v>
      </c>
      <c r="AT23" s="2">
        <v>0.77</v>
      </c>
      <c r="AU23" s="2">
        <v>5.67</v>
      </c>
      <c r="AV23" s="2">
        <v>1</v>
      </c>
      <c r="AW23" s="2">
        <v>1</v>
      </c>
      <c r="AX23" s="2">
        <v>1</v>
      </c>
      <c r="AY23" s="2">
        <v>1</v>
      </c>
      <c r="AZ23" s="2">
        <v>1</v>
      </c>
      <c r="BA23" s="2">
        <v>0</v>
      </c>
      <c r="BB23" s="2">
        <v>0</v>
      </c>
      <c r="BC23" s="2">
        <v>0</v>
      </c>
      <c r="BD23" s="5">
        <f t="shared" si="0"/>
        <v>5</v>
      </c>
    </row>
    <row r="24" spans="1:56" ht="15.75" customHeight="1" x14ac:dyDescent="0.2">
      <c r="A24" s="2" t="s">
        <v>177</v>
      </c>
      <c r="B24" s="2">
        <v>2018</v>
      </c>
      <c r="C24" s="2" t="s">
        <v>345</v>
      </c>
      <c r="D24" s="2" t="s">
        <v>178</v>
      </c>
      <c r="E24" s="2">
        <v>51</v>
      </c>
      <c r="G24" s="2">
        <v>2055</v>
      </c>
      <c r="H24" s="2" t="s">
        <v>237</v>
      </c>
      <c r="I24" s="2" t="s">
        <v>245</v>
      </c>
      <c r="J24" s="2" t="s">
        <v>306</v>
      </c>
      <c r="K24" s="2" t="s">
        <v>181</v>
      </c>
      <c r="L24" s="3">
        <v>8.5</v>
      </c>
      <c r="M24" s="2" t="s">
        <v>176</v>
      </c>
      <c r="N24" s="2" t="s">
        <v>237</v>
      </c>
      <c r="O24" s="2" t="s">
        <v>174</v>
      </c>
      <c r="P24" s="2" t="s">
        <v>162</v>
      </c>
      <c r="Q24" s="2" t="s">
        <v>181</v>
      </c>
      <c r="R24" s="3">
        <v>18</v>
      </c>
      <c r="S24" s="2" t="s">
        <v>176</v>
      </c>
      <c r="T24" s="2" t="s">
        <v>182</v>
      </c>
      <c r="U24" s="2" t="s">
        <v>250</v>
      </c>
      <c r="V24" s="2" t="s">
        <v>174</v>
      </c>
      <c r="W24" s="2" t="s">
        <v>162</v>
      </c>
      <c r="X24" s="2">
        <v>18</v>
      </c>
      <c r="Y24" s="2" t="s">
        <v>176</v>
      </c>
      <c r="Z24" s="2" t="s">
        <v>169</v>
      </c>
      <c r="AA24" s="2">
        <v>1.89</v>
      </c>
      <c r="AB24" s="4">
        <f t="shared" si="1"/>
        <v>0.4846571338532541</v>
      </c>
      <c r="AC24" s="3">
        <v>0.73</v>
      </c>
      <c r="AD24" s="3">
        <v>4.88</v>
      </c>
      <c r="AE24" s="2" t="s">
        <v>169</v>
      </c>
      <c r="AF24" s="2">
        <v>10.88</v>
      </c>
      <c r="AG24" s="2">
        <f t="shared" si="2"/>
        <v>0.45947504118435067</v>
      </c>
      <c r="AH24" s="4">
        <v>4.42</v>
      </c>
      <c r="AI24" s="4">
        <v>26.77</v>
      </c>
      <c r="AJ24" s="2" t="s">
        <v>167</v>
      </c>
      <c r="AK24" s="2" t="s">
        <v>167</v>
      </c>
      <c r="AL24" s="2" t="s">
        <v>169</v>
      </c>
      <c r="AM24" s="2">
        <v>1.36</v>
      </c>
      <c r="AN24" s="2">
        <f t="shared" si="3"/>
        <v>0.67574721379959501</v>
      </c>
      <c r="AO24" s="2">
        <v>0.36</v>
      </c>
      <c r="AP24" s="2">
        <v>5.09</v>
      </c>
      <c r="AQ24" s="2" t="s">
        <v>169</v>
      </c>
      <c r="AR24" s="4">
        <v>10.46</v>
      </c>
      <c r="AS24" s="2">
        <f t="shared" si="4"/>
        <v>0.467032136291334</v>
      </c>
      <c r="AT24" s="2">
        <v>4.1900000000000004</v>
      </c>
      <c r="AU24" s="2">
        <v>26.14</v>
      </c>
      <c r="AV24" s="2">
        <v>1</v>
      </c>
      <c r="AW24" s="2">
        <v>1</v>
      </c>
      <c r="AX24" s="2">
        <v>1</v>
      </c>
      <c r="AY24" s="2">
        <v>1</v>
      </c>
      <c r="AZ24" s="2">
        <v>1</v>
      </c>
      <c r="BA24" s="2">
        <v>0</v>
      </c>
      <c r="BB24" s="2">
        <v>0</v>
      </c>
      <c r="BC24" s="2">
        <v>0</v>
      </c>
      <c r="BD24" s="5">
        <f t="shared" si="0"/>
        <v>5</v>
      </c>
    </row>
    <row r="25" spans="1:56" ht="15.75" customHeight="1" x14ac:dyDescent="0.2">
      <c r="A25" s="2" t="s">
        <v>177</v>
      </c>
      <c r="B25" s="2">
        <v>2018</v>
      </c>
      <c r="C25" s="2" t="s">
        <v>345</v>
      </c>
      <c r="D25" s="2" t="s">
        <v>178</v>
      </c>
      <c r="E25" s="2">
        <v>51</v>
      </c>
      <c r="G25" s="2">
        <v>2055</v>
      </c>
      <c r="H25" s="2" t="s">
        <v>237</v>
      </c>
      <c r="I25" s="2" t="s">
        <v>245</v>
      </c>
      <c r="J25" s="2" t="s">
        <v>306</v>
      </c>
      <c r="K25" s="2" t="s">
        <v>181</v>
      </c>
      <c r="L25" s="3">
        <v>8.5</v>
      </c>
      <c r="M25" s="2" t="s">
        <v>176</v>
      </c>
      <c r="N25" s="2" t="s">
        <v>237</v>
      </c>
      <c r="O25" s="2" t="s">
        <v>174</v>
      </c>
      <c r="P25" s="2" t="s">
        <v>162</v>
      </c>
      <c r="Q25" s="2" t="s">
        <v>181</v>
      </c>
      <c r="R25" s="3">
        <v>18</v>
      </c>
      <c r="S25" s="2" t="s">
        <v>176</v>
      </c>
      <c r="T25" s="2" t="s">
        <v>183</v>
      </c>
      <c r="U25" s="2" t="s">
        <v>236</v>
      </c>
      <c r="V25" s="2" t="s">
        <v>174</v>
      </c>
      <c r="W25" s="2" t="s">
        <v>162</v>
      </c>
      <c r="X25" s="2">
        <v>18</v>
      </c>
      <c r="Y25" s="2" t="s">
        <v>176</v>
      </c>
      <c r="Z25" s="2" t="s">
        <v>169</v>
      </c>
      <c r="AA25" s="2">
        <v>2.59</v>
      </c>
      <c r="AB25" s="4">
        <f t="shared" si="1"/>
        <v>0.39297067371100736</v>
      </c>
      <c r="AC25" s="3">
        <v>1.2</v>
      </c>
      <c r="AD25" s="3">
        <v>5.6</v>
      </c>
      <c r="AE25" s="2" t="s">
        <v>169</v>
      </c>
      <c r="AF25" s="2">
        <v>2.7</v>
      </c>
      <c r="AG25" s="2">
        <f t="shared" si="2"/>
        <v>0.39150876689749081</v>
      </c>
      <c r="AH25" s="4">
        <v>1.25</v>
      </c>
      <c r="AI25" s="4">
        <v>5.8</v>
      </c>
      <c r="AJ25" s="2" t="s">
        <v>167</v>
      </c>
      <c r="AK25" s="2" t="s">
        <v>167</v>
      </c>
      <c r="AL25" s="2" t="s">
        <v>169</v>
      </c>
      <c r="AM25" s="2">
        <v>2.34</v>
      </c>
      <c r="AN25" s="2">
        <f t="shared" si="3"/>
        <v>0.4183757737276283</v>
      </c>
      <c r="AO25" s="2">
        <v>1.03</v>
      </c>
      <c r="AP25" s="2">
        <v>5.31</v>
      </c>
      <c r="AQ25" s="2" t="s">
        <v>169</v>
      </c>
      <c r="AR25" s="4">
        <v>2.39</v>
      </c>
      <c r="AS25" s="2">
        <f t="shared" si="4"/>
        <v>0.42010853176166352</v>
      </c>
      <c r="AT25" s="2">
        <v>1.05</v>
      </c>
      <c r="AU25" s="2">
        <v>5.45</v>
      </c>
      <c r="AV25" s="2">
        <v>1</v>
      </c>
      <c r="AW25" s="2">
        <v>1</v>
      </c>
      <c r="AX25" s="2">
        <v>1</v>
      </c>
      <c r="AY25" s="2">
        <v>1</v>
      </c>
      <c r="AZ25" s="2">
        <v>1</v>
      </c>
      <c r="BA25" s="2">
        <v>0</v>
      </c>
      <c r="BB25" s="2">
        <v>0</v>
      </c>
      <c r="BC25" s="2">
        <v>0</v>
      </c>
      <c r="BD25" s="5">
        <f t="shared" si="0"/>
        <v>5</v>
      </c>
    </row>
    <row r="26" spans="1:56" ht="15.75" customHeight="1" x14ac:dyDescent="0.2">
      <c r="A26" s="2" t="s">
        <v>177</v>
      </c>
      <c r="B26" s="2">
        <v>2018</v>
      </c>
      <c r="C26" s="2" t="s">
        <v>345</v>
      </c>
      <c r="D26" s="2" t="s">
        <v>178</v>
      </c>
      <c r="E26" s="2">
        <v>51</v>
      </c>
      <c r="G26" s="2">
        <v>2055</v>
      </c>
      <c r="H26" s="2" t="s">
        <v>237</v>
      </c>
      <c r="I26" s="2" t="s">
        <v>245</v>
      </c>
      <c r="J26" s="2" t="s">
        <v>306</v>
      </c>
      <c r="K26" s="2" t="s">
        <v>181</v>
      </c>
      <c r="L26" s="3">
        <v>8.5</v>
      </c>
      <c r="M26" s="2" t="s">
        <v>176</v>
      </c>
      <c r="N26" s="2" t="s">
        <v>237</v>
      </c>
      <c r="O26" s="2" t="s">
        <v>174</v>
      </c>
      <c r="P26" s="2" t="s">
        <v>162</v>
      </c>
      <c r="Q26" s="2" t="s">
        <v>181</v>
      </c>
      <c r="R26" s="3">
        <v>18</v>
      </c>
      <c r="S26" s="2" t="s">
        <v>176</v>
      </c>
      <c r="T26" s="2" t="s">
        <v>184</v>
      </c>
      <c r="U26" s="2" t="s">
        <v>311</v>
      </c>
      <c r="V26" s="2" t="s">
        <v>174</v>
      </c>
      <c r="W26" s="2" t="s">
        <v>162</v>
      </c>
      <c r="X26" s="2">
        <v>18</v>
      </c>
      <c r="Y26" s="2" t="s">
        <v>176</v>
      </c>
      <c r="Z26" s="2" t="s">
        <v>169</v>
      </c>
      <c r="AA26" s="2">
        <v>2.77</v>
      </c>
      <c r="AB26" s="4">
        <f t="shared" si="1"/>
        <v>0.34490456741966224</v>
      </c>
      <c r="AC26" s="3">
        <v>1.41</v>
      </c>
      <c r="AD26" s="3">
        <v>5.45</v>
      </c>
      <c r="AE26" s="2" t="s">
        <v>169</v>
      </c>
      <c r="AF26" s="2">
        <v>2.11</v>
      </c>
      <c r="AG26" s="2">
        <f t="shared" si="2"/>
        <v>0.43927645594196763</v>
      </c>
      <c r="AH26" s="4">
        <v>0.89</v>
      </c>
      <c r="AI26" s="4">
        <v>4.9800000000000004</v>
      </c>
      <c r="AJ26" s="2" t="s">
        <v>167</v>
      </c>
      <c r="AK26" s="2" t="s">
        <v>167</v>
      </c>
      <c r="AL26" s="2" t="s">
        <v>169</v>
      </c>
      <c r="AM26" s="2">
        <v>2.59</v>
      </c>
      <c r="AN26" s="2">
        <f t="shared" si="3"/>
        <v>0.36004285680408332</v>
      </c>
      <c r="AO26" s="2">
        <v>1.28</v>
      </c>
      <c r="AP26" s="2">
        <v>5.25</v>
      </c>
      <c r="AQ26" s="2" t="s">
        <v>169</v>
      </c>
      <c r="AR26" s="4">
        <v>1.82</v>
      </c>
      <c r="AS26" s="2">
        <f t="shared" si="4"/>
        <v>0.47031410712624877</v>
      </c>
      <c r="AT26" s="2">
        <v>0.72</v>
      </c>
      <c r="AU26" s="2">
        <v>4.55</v>
      </c>
      <c r="AV26" s="2">
        <v>1</v>
      </c>
      <c r="AW26" s="2">
        <v>1</v>
      </c>
      <c r="AX26" s="2">
        <v>1</v>
      </c>
      <c r="AY26" s="2">
        <v>1</v>
      </c>
      <c r="AZ26" s="2">
        <v>1</v>
      </c>
      <c r="BA26" s="2">
        <v>0</v>
      </c>
      <c r="BB26" s="2">
        <v>0</v>
      </c>
      <c r="BC26" s="2">
        <v>0</v>
      </c>
      <c r="BD26" s="5">
        <f t="shared" si="0"/>
        <v>5</v>
      </c>
    </row>
    <row r="27" spans="1:56" ht="15.75" customHeight="1" x14ac:dyDescent="0.2">
      <c r="A27" s="2" t="s">
        <v>177</v>
      </c>
      <c r="B27" s="2">
        <v>2018</v>
      </c>
      <c r="C27" s="2" t="s">
        <v>345</v>
      </c>
      <c r="D27" s="2" t="s">
        <v>178</v>
      </c>
      <c r="E27" s="2">
        <v>51</v>
      </c>
      <c r="G27" s="2">
        <v>2055</v>
      </c>
      <c r="H27" s="2" t="s">
        <v>238</v>
      </c>
      <c r="I27" s="2" t="s">
        <v>245</v>
      </c>
      <c r="J27" s="2" t="s">
        <v>306</v>
      </c>
      <c r="K27" s="2" t="s">
        <v>181</v>
      </c>
      <c r="L27" s="3">
        <v>8.5</v>
      </c>
      <c r="M27" s="2" t="s">
        <v>176</v>
      </c>
      <c r="N27" s="2" t="s">
        <v>238</v>
      </c>
      <c r="O27" s="2" t="s">
        <v>174</v>
      </c>
      <c r="P27" s="2" t="s">
        <v>162</v>
      </c>
      <c r="Q27" s="2" t="s">
        <v>181</v>
      </c>
      <c r="R27" s="3">
        <v>18</v>
      </c>
      <c r="S27" s="2" t="s">
        <v>176</v>
      </c>
      <c r="T27" s="2" t="s">
        <v>166</v>
      </c>
      <c r="U27" s="2" t="s">
        <v>309</v>
      </c>
      <c r="V27" s="2" t="s">
        <v>174</v>
      </c>
      <c r="W27" s="2" t="s">
        <v>162</v>
      </c>
      <c r="X27" s="2">
        <v>18</v>
      </c>
      <c r="Y27" s="2" t="s">
        <v>176</v>
      </c>
      <c r="Z27" s="2" t="s">
        <v>169</v>
      </c>
      <c r="AA27" s="2">
        <v>2.88</v>
      </c>
      <c r="AB27" s="4">
        <f t="shared" si="1"/>
        <v>0.31815856088193184</v>
      </c>
      <c r="AC27" s="3">
        <v>1.54</v>
      </c>
      <c r="AD27" s="3">
        <v>5.36</v>
      </c>
      <c r="AE27" s="2" t="s">
        <v>169</v>
      </c>
      <c r="AF27" s="2">
        <v>5.01</v>
      </c>
      <c r="AG27" s="2">
        <f t="shared" si="2"/>
        <v>0.17718331974447782</v>
      </c>
      <c r="AH27" s="4">
        <v>3.54</v>
      </c>
      <c r="AI27" s="4">
        <v>7.09</v>
      </c>
      <c r="AJ27" s="2" t="s">
        <v>167</v>
      </c>
      <c r="AK27" s="2" t="s">
        <v>167</v>
      </c>
      <c r="AL27" s="2" t="s">
        <v>169</v>
      </c>
      <c r="AM27" s="2">
        <v>1.95</v>
      </c>
      <c r="AN27" s="2">
        <f t="shared" si="3"/>
        <v>0.3451314130219531</v>
      </c>
      <c r="AO27" s="2">
        <v>0.99</v>
      </c>
      <c r="AP27" s="2">
        <v>3.83</v>
      </c>
      <c r="AQ27" s="2" t="s">
        <v>169</v>
      </c>
      <c r="AR27" s="4">
        <v>4.68</v>
      </c>
      <c r="AS27" s="2">
        <f t="shared" si="4"/>
        <v>0.18144759315114845</v>
      </c>
      <c r="AT27" s="2">
        <v>3.28</v>
      </c>
      <c r="AU27" s="2">
        <v>6.68</v>
      </c>
      <c r="AV27" s="2">
        <v>1</v>
      </c>
      <c r="AW27" s="2">
        <v>1</v>
      </c>
      <c r="AX27" s="2">
        <v>1</v>
      </c>
      <c r="AY27" s="2">
        <v>1</v>
      </c>
      <c r="AZ27" s="2">
        <v>1</v>
      </c>
      <c r="BA27" s="2">
        <v>0</v>
      </c>
      <c r="BB27" s="2">
        <v>0</v>
      </c>
      <c r="BC27" s="2">
        <v>0</v>
      </c>
      <c r="BD27" s="5">
        <f t="shared" si="0"/>
        <v>5</v>
      </c>
    </row>
    <row r="28" spans="1:56" ht="15.75" customHeight="1" x14ac:dyDescent="0.2">
      <c r="A28" s="2" t="s">
        <v>177</v>
      </c>
      <c r="B28" s="2">
        <v>2018</v>
      </c>
      <c r="C28" s="2" t="s">
        <v>345</v>
      </c>
      <c r="D28" s="2" t="s">
        <v>178</v>
      </c>
      <c r="E28" s="2">
        <v>51</v>
      </c>
      <c r="G28" s="2">
        <v>2055</v>
      </c>
      <c r="H28" s="2" t="s">
        <v>238</v>
      </c>
      <c r="I28" s="2" t="s">
        <v>245</v>
      </c>
      <c r="J28" s="2" t="s">
        <v>306</v>
      </c>
      <c r="K28" s="2" t="s">
        <v>181</v>
      </c>
      <c r="L28" s="3">
        <v>8.5</v>
      </c>
      <c r="M28" s="2" t="s">
        <v>176</v>
      </c>
      <c r="N28" s="2" t="s">
        <v>238</v>
      </c>
      <c r="O28" s="2" t="s">
        <v>174</v>
      </c>
      <c r="P28" s="2" t="s">
        <v>162</v>
      </c>
      <c r="Q28" s="2" t="s">
        <v>181</v>
      </c>
      <c r="R28" s="3">
        <v>18</v>
      </c>
      <c r="S28" s="2" t="s">
        <v>176</v>
      </c>
      <c r="T28" s="2" t="s">
        <v>165</v>
      </c>
      <c r="U28" s="2" t="s">
        <v>308</v>
      </c>
      <c r="V28" s="2" t="s">
        <v>174</v>
      </c>
      <c r="W28" s="2" t="s">
        <v>162</v>
      </c>
      <c r="X28" s="2">
        <v>18</v>
      </c>
      <c r="Y28" s="2" t="s">
        <v>176</v>
      </c>
      <c r="Z28" s="2" t="s">
        <v>169</v>
      </c>
      <c r="AA28" s="2">
        <v>2.59</v>
      </c>
      <c r="AB28" s="4">
        <f t="shared" si="1"/>
        <v>0.40968971366479923</v>
      </c>
      <c r="AC28" s="3">
        <v>1.1599999999999999</v>
      </c>
      <c r="AD28" s="3">
        <v>5.78</v>
      </c>
      <c r="AE28" s="2" t="s">
        <v>169</v>
      </c>
      <c r="AF28" s="2">
        <v>3.52</v>
      </c>
      <c r="AG28" s="2">
        <f t="shared" si="2"/>
        <v>0.23718726587026584</v>
      </c>
      <c r="AH28" s="4">
        <v>2.21</v>
      </c>
      <c r="AI28" s="4">
        <v>5.6</v>
      </c>
      <c r="AJ28" s="2" t="s">
        <v>167</v>
      </c>
      <c r="AK28" s="2" t="s">
        <v>167</v>
      </c>
      <c r="AL28" s="2" t="s">
        <v>169</v>
      </c>
      <c r="AM28" s="2">
        <v>1.78</v>
      </c>
      <c r="AN28" s="2">
        <f t="shared" si="3"/>
        <v>0.41631811874850216</v>
      </c>
      <c r="AO28" s="2">
        <v>0.79</v>
      </c>
      <c r="AP28" s="2">
        <v>4.04</v>
      </c>
      <c r="AQ28" s="2" t="s">
        <v>169</v>
      </c>
      <c r="AR28" s="4">
        <v>3.27</v>
      </c>
      <c r="AS28" s="2">
        <f t="shared" si="4"/>
        <v>0.23940859826087604</v>
      </c>
      <c r="AT28" s="2">
        <v>2.0499999999999998</v>
      </c>
      <c r="AU28" s="2">
        <v>5.24</v>
      </c>
      <c r="AV28" s="2">
        <v>1</v>
      </c>
      <c r="AW28" s="2">
        <v>1</v>
      </c>
      <c r="AX28" s="2">
        <v>1</v>
      </c>
      <c r="AY28" s="2">
        <v>1</v>
      </c>
      <c r="AZ28" s="2">
        <v>1</v>
      </c>
      <c r="BA28" s="2">
        <v>0</v>
      </c>
      <c r="BB28" s="2">
        <v>0</v>
      </c>
      <c r="BC28" s="2">
        <v>0</v>
      </c>
      <c r="BD28" s="5">
        <f t="shared" si="0"/>
        <v>5</v>
      </c>
    </row>
    <row r="29" spans="1:56" ht="15.75" customHeight="1" x14ac:dyDescent="0.2">
      <c r="A29" s="2" t="s">
        <v>177</v>
      </c>
      <c r="B29" s="2">
        <v>2018</v>
      </c>
      <c r="C29" s="2" t="s">
        <v>345</v>
      </c>
      <c r="D29" s="2" t="s">
        <v>178</v>
      </c>
      <c r="E29" s="2">
        <v>51</v>
      </c>
      <c r="G29" s="2">
        <v>2055</v>
      </c>
      <c r="H29" s="2" t="s">
        <v>238</v>
      </c>
      <c r="I29" s="2" t="s">
        <v>245</v>
      </c>
      <c r="J29" s="2" t="s">
        <v>306</v>
      </c>
      <c r="K29" s="2" t="s">
        <v>181</v>
      </c>
      <c r="L29" s="3">
        <v>8.5</v>
      </c>
      <c r="M29" s="2" t="s">
        <v>176</v>
      </c>
      <c r="N29" s="2" t="s">
        <v>238</v>
      </c>
      <c r="O29" s="2" t="s">
        <v>174</v>
      </c>
      <c r="P29" s="2" t="s">
        <v>162</v>
      </c>
      <c r="Q29" s="2" t="s">
        <v>181</v>
      </c>
      <c r="R29" s="3">
        <v>18</v>
      </c>
      <c r="S29" s="2" t="s">
        <v>176</v>
      </c>
      <c r="T29" s="2" t="s">
        <v>182</v>
      </c>
      <c r="U29" s="2" t="s">
        <v>250</v>
      </c>
      <c r="V29" s="2" t="s">
        <v>174</v>
      </c>
      <c r="W29" s="2" t="s">
        <v>162</v>
      </c>
      <c r="X29" s="2">
        <v>18</v>
      </c>
      <c r="Y29" s="2" t="s">
        <v>176</v>
      </c>
      <c r="Z29" s="2" t="s">
        <v>169</v>
      </c>
      <c r="AA29" s="2">
        <v>1.85</v>
      </c>
      <c r="AB29" s="4">
        <f t="shared" si="1"/>
        <v>0.38891287465500363</v>
      </c>
      <c r="AC29" s="3">
        <v>0.86</v>
      </c>
      <c r="AD29" s="3">
        <v>3.95</v>
      </c>
      <c r="AE29" s="2" t="s">
        <v>169</v>
      </c>
      <c r="AF29" s="2">
        <v>5.79</v>
      </c>
      <c r="AG29" s="2">
        <f t="shared" si="2"/>
        <v>0.18492241808023616</v>
      </c>
      <c r="AH29" s="4">
        <v>4.03</v>
      </c>
      <c r="AI29" s="4">
        <v>8.32</v>
      </c>
      <c r="AJ29" s="2" t="s">
        <v>167</v>
      </c>
      <c r="AK29" s="2" t="s">
        <v>167</v>
      </c>
      <c r="AL29" s="2" t="s">
        <v>169</v>
      </c>
      <c r="AM29" s="2">
        <v>1.05</v>
      </c>
      <c r="AN29" s="2">
        <f t="shared" si="3"/>
        <v>0.39971385153451644</v>
      </c>
      <c r="AO29" s="2">
        <v>0.48</v>
      </c>
      <c r="AP29" s="2">
        <v>2.2999999999999998</v>
      </c>
      <c r="AQ29" s="2" t="s">
        <v>169</v>
      </c>
      <c r="AR29" s="4">
        <v>5.76</v>
      </c>
      <c r="AS29" s="2">
        <f t="shared" si="4"/>
        <v>0.18590704286411039</v>
      </c>
      <c r="AT29" s="2">
        <v>4</v>
      </c>
      <c r="AU29" s="2">
        <v>8.2899999999999991</v>
      </c>
      <c r="AV29" s="2">
        <v>1</v>
      </c>
      <c r="AW29" s="2">
        <v>1</v>
      </c>
      <c r="AX29" s="2">
        <v>1</v>
      </c>
      <c r="AY29" s="2">
        <v>1</v>
      </c>
      <c r="AZ29" s="2">
        <v>1</v>
      </c>
      <c r="BA29" s="2">
        <v>0</v>
      </c>
      <c r="BB29" s="2">
        <v>0</v>
      </c>
      <c r="BC29" s="2">
        <v>0</v>
      </c>
      <c r="BD29" s="5">
        <f t="shared" si="0"/>
        <v>5</v>
      </c>
    </row>
    <row r="30" spans="1:56" ht="15.75" customHeight="1" x14ac:dyDescent="0.2">
      <c r="A30" s="2" t="s">
        <v>177</v>
      </c>
      <c r="B30" s="2">
        <v>2018</v>
      </c>
      <c r="C30" s="2" t="s">
        <v>345</v>
      </c>
      <c r="D30" s="2" t="s">
        <v>178</v>
      </c>
      <c r="E30" s="2">
        <v>51</v>
      </c>
      <c r="G30" s="2">
        <v>2055</v>
      </c>
      <c r="H30" s="2" t="s">
        <v>238</v>
      </c>
      <c r="I30" s="2" t="s">
        <v>245</v>
      </c>
      <c r="J30" s="2" t="s">
        <v>306</v>
      </c>
      <c r="K30" s="2" t="s">
        <v>181</v>
      </c>
      <c r="L30" s="3">
        <v>8.5</v>
      </c>
      <c r="M30" s="2" t="s">
        <v>176</v>
      </c>
      <c r="N30" s="2" t="s">
        <v>238</v>
      </c>
      <c r="O30" s="2" t="s">
        <v>174</v>
      </c>
      <c r="P30" s="2" t="s">
        <v>162</v>
      </c>
      <c r="Q30" s="2" t="s">
        <v>181</v>
      </c>
      <c r="R30" s="3">
        <v>18</v>
      </c>
      <c r="S30" s="2" t="s">
        <v>176</v>
      </c>
      <c r="T30" s="2" t="s">
        <v>183</v>
      </c>
      <c r="U30" s="2" t="s">
        <v>236</v>
      </c>
      <c r="V30" s="2" t="s">
        <v>174</v>
      </c>
      <c r="W30" s="2" t="s">
        <v>162</v>
      </c>
      <c r="X30" s="2">
        <v>18</v>
      </c>
      <c r="Y30" s="2" t="s">
        <v>176</v>
      </c>
      <c r="Z30" s="2" t="s">
        <v>169</v>
      </c>
      <c r="AA30" s="2">
        <v>2.29</v>
      </c>
      <c r="AB30" s="4">
        <f t="shared" si="1"/>
        <v>0.34583096725969414</v>
      </c>
      <c r="AC30" s="3">
        <v>1.1599999999999999</v>
      </c>
      <c r="AD30" s="3">
        <v>4.5</v>
      </c>
      <c r="AE30" s="2" t="s">
        <v>169</v>
      </c>
      <c r="AF30" s="2">
        <v>3.68</v>
      </c>
      <c r="AG30" s="2">
        <f t="shared" si="2"/>
        <v>0.17976112821977155</v>
      </c>
      <c r="AH30" s="4">
        <v>2.59</v>
      </c>
      <c r="AI30" s="4">
        <v>5.24</v>
      </c>
      <c r="AJ30" s="2" t="s">
        <v>167</v>
      </c>
      <c r="AK30" s="2" t="s">
        <v>167</v>
      </c>
      <c r="AL30" s="2" t="s">
        <v>169</v>
      </c>
      <c r="AM30" s="2">
        <v>1.6</v>
      </c>
      <c r="AN30" s="2">
        <f t="shared" si="3"/>
        <v>0.37432029875587158</v>
      </c>
      <c r="AO30" s="2">
        <v>0.77</v>
      </c>
      <c r="AP30" s="2">
        <v>3.34</v>
      </c>
      <c r="AQ30" s="2" t="s">
        <v>169</v>
      </c>
      <c r="AR30" s="4">
        <v>3.49</v>
      </c>
      <c r="AS30" s="2">
        <f t="shared" si="4"/>
        <v>0.18508639702836241</v>
      </c>
      <c r="AT30" s="2">
        <v>2.4300000000000002</v>
      </c>
      <c r="AU30" s="2">
        <v>5.0199999999999996</v>
      </c>
      <c r="AV30" s="2">
        <v>1</v>
      </c>
      <c r="AW30" s="2">
        <v>1</v>
      </c>
      <c r="AX30" s="2">
        <v>1</v>
      </c>
      <c r="AY30" s="2">
        <v>1</v>
      </c>
      <c r="AZ30" s="2">
        <v>1</v>
      </c>
      <c r="BA30" s="2">
        <v>0</v>
      </c>
      <c r="BB30" s="2">
        <v>0</v>
      </c>
      <c r="BC30" s="2">
        <v>0</v>
      </c>
      <c r="BD30" s="5">
        <f t="shared" si="0"/>
        <v>5</v>
      </c>
    </row>
    <row r="31" spans="1:56" ht="14" customHeight="1" x14ac:dyDescent="0.2">
      <c r="A31" s="2" t="s">
        <v>177</v>
      </c>
      <c r="B31" s="2">
        <v>2018</v>
      </c>
      <c r="C31" s="2" t="s">
        <v>345</v>
      </c>
      <c r="D31" s="2" t="s">
        <v>178</v>
      </c>
      <c r="E31" s="2">
        <v>51</v>
      </c>
      <c r="G31" s="2">
        <v>2055</v>
      </c>
      <c r="H31" s="2" t="s">
        <v>238</v>
      </c>
      <c r="I31" s="2" t="s">
        <v>245</v>
      </c>
      <c r="J31" s="2" t="s">
        <v>306</v>
      </c>
      <c r="K31" s="2" t="s">
        <v>181</v>
      </c>
      <c r="L31" s="3">
        <v>8.5</v>
      </c>
      <c r="M31" s="2" t="s">
        <v>176</v>
      </c>
      <c r="N31" s="2" t="s">
        <v>238</v>
      </c>
      <c r="O31" s="2" t="s">
        <v>174</v>
      </c>
      <c r="P31" s="2" t="s">
        <v>162</v>
      </c>
      <c r="Q31" s="2" t="s">
        <v>181</v>
      </c>
      <c r="R31" s="3">
        <v>18</v>
      </c>
      <c r="S31" s="2" t="s">
        <v>176</v>
      </c>
      <c r="T31" s="2" t="s">
        <v>184</v>
      </c>
      <c r="U31" s="2" t="s">
        <v>311</v>
      </c>
      <c r="V31" s="2" t="s">
        <v>174</v>
      </c>
      <c r="W31" s="2" t="s">
        <v>162</v>
      </c>
      <c r="X31" s="2">
        <v>18</v>
      </c>
      <c r="Y31" s="2" t="s">
        <v>176</v>
      </c>
      <c r="Z31" s="2" t="s">
        <v>169</v>
      </c>
      <c r="AA31" s="2">
        <v>2.88</v>
      </c>
      <c r="AB31" s="4">
        <f t="shared" si="1"/>
        <v>0.31084597344225273</v>
      </c>
      <c r="AC31" s="3">
        <v>1.57</v>
      </c>
      <c r="AD31" s="3">
        <v>5.31</v>
      </c>
      <c r="AE31" s="2" t="s">
        <v>169</v>
      </c>
      <c r="AF31" s="2">
        <v>4.03</v>
      </c>
      <c r="AG31" s="2">
        <f t="shared" si="2"/>
        <v>0.18398448962720196</v>
      </c>
      <c r="AH31" s="4">
        <v>2.81</v>
      </c>
      <c r="AI31" s="4">
        <v>5.78</v>
      </c>
      <c r="AJ31" s="2" t="s">
        <v>167</v>
      </c>
      <c r="AK31" s="2" t="s">
        <v>167</v>
      </c>
      <c r="AL31" s="2" t="s">
        <v>169</v>
      </c>
      <c r="AM31" s="2">
        <v>2.0099999999999998</v>
      </c>
      <c r="AN31" s="2">
        <f t="shared" si="3"/>
        <v>0.36572085097593438</v>
      </c>
      <c r="AO31" s="2">
        <v>0.98</v>
      </c>
      <c r="AP31" s="2">
        <v>4.1100000000000003</v>
      </c>
      <c r="AQ31" s="2" t="s">
        <v>169</v>
      </c>
      <c r="AR31" s="4">
        <v>3.73</v>
      </c>
      <c r="AS31" s="2">
        <f t="shared" si="4"/>
        <v>0.19134912167349075</v>
      </c>
      <c r="AT31" s="2">
        <v>2.56</v>
      </c>
      <c r="AU31" s="2">
        <v>5.42</v>
      </c>
      <c r="AV31" s="2">
        <v>1</v>
      </c>
      <c r="AW31" s="2">
        <v>1</v>
      </c>
      <c r="AX31" s="2">
        <v>1</v>
      </c>
      <c r="AY31" s="2">
        <v>1</v>
      </c>
      <c r="AZ31" s="2">
        <v>1</v>
      </c>
      <c r="BA31" s="2">
        <v>0</v>
      </c>
      <c r="BB31" s="2">
        <v>0</v>
      </c>
      <c r="BC31" s="2">
        <v>0</v>
      </c>
      <c r="BD31" s="5">
        <f t="shared" si="0"/>
        <v>5</v>
      </c>
    </row>
    <row r="32" spans="1:56" ht="14" customHeight="1" x14ac:dyDescent="0.2">
      <c r="A32" s="2" t="s">
        <v>185</v>
      </c>
      <c r="B32" s="2">
        <v>2021</v>
      </c>
      <c r="C32" s="2" t="s">
        <v>337</v>
      </c>
      <c r="D32" s="2" t="s">
        <v>171</v>
      </c>
      <c r="E32" s="2">
        <v>47.5</v>
      </c>
      <c r="F32" s="2">
        <v>83.8</v>
      </c>
      <c r="G32" s="2">
        <v>303</v>
      </c>
      <c r="H32" s="2" t="s">
        <v>179</v>
      </c>
      <c r="I32" s="2" t="s">
        <v>173</v>
      </c>
      <c r="J32" s="2" t="s">
        <v>188</v>
      </c>
      <c r="K32" s="2" t="s">
        <v>189</v>
      </c>
      <c r="L32" s="3">
        <v>3.75</v>
      </c>
      <c r="M32" s="2" t="s">
        <v>176</v>
      </c>
      <c r="N32" s="2" t="s">
        <v>175</v>
      </c>
      <c r="O32" s="2" t="s">
        <v>174</v>
      </c>
      <c r="P32" s="2" t="s">
        <v>162</v>
      </c>
      <c r="Q32" s="2" t="s">
        <v>181</v>
      </c>
      <c r="R32" s="3">
        <v>18</v>
      </c>
      <c r="S32" s="2" t="s">
        <v>186</v>
      </c>
      <c r="T32" s="2" t="s">
        <v>187</v>
      </c>
      <c r="U32" s="2" t="s">
        <v>187</v>
      </c>
      <c r="V32" s="2" t="s">
        <v>174</v>
      </c>
      <c r="W32" s="2" t="s">
        <v>162</v>
      </c>
      <c r="X32" s="2">
        <v>46</v>
      </c>
      <c r="Y32" s="2" t="s">
        <v>176</v>
      </c>
      <c r="Z32" s="2" t="s">
        <v>190</v>
      </c>
      <c r="AA32" s="2">
        <v>0.09</v>
      </c>
      <c r="AB32" s="4">
        <v>5.7000000000000002E-2</v>
      </c>
      <c r="AE32" s="2" t="s">
        <v>190</v>
      </c>
      <c r="AF32" s="2">
        <v>0.25</v>
      </c>
      <c r="AG32" s="2">
        <v>5.5856959999999997E-2</v>
      </c>
      <c r="AJ32" s="2" t="s">
        <v>6</v>
      </c>
      <c r="AK32" s="2" t="s">
        <v>6</v>
      </c>
      <c r="AL32" s="2" t="s">
        <v>190</v>
      </c>
      <c r="AM32" s="2">
        <v>3.4067899999999998E-2</v>
      </c>
      <c r="AN32" s="2">
        <v>5.7614350000000002E-2</v>
      </c>
      <c r="AQ32" s="2" t="s">
        <v>190</v>
      </c>
      <c r="AR32" s="4">
        <v>0.24213032000000001</v>
      </c>
      <c r="AS32" s="2">
        <v>5.7614350000000002E-2</v>
      </c>
      <c r="AV32" s="2">
        <v>0</v>
      </c>
      <c r="AW32" s="2">
        <v>0</v>
      </c>
      <c r="AX32" s="2">
        <v>0</v>
      </c>
      <c r="AY32" s="2">
        <v>0</v>
      </c>
      <c r="AZ32" s="2">
        <v>0</v>
      </c>
      <c r="BA32" s="2">
        <v>0</v>
      </c>
      <c r="BB32" s="2">
        <v>0</v>
      </c>
      <c r="BC32" s="2">
        <v>1</v>
      </c>
      <c r="BD32" s="5">
        <f t="shared" si="0"/>
        <v>1</v>
      </c>
    </row>
    <row r="33" spans="1:56" ht="15.75" customHeight="1" x14ac:dyDescent="0.2">
      <c r="A33" s="2" t="s">
        <v>185</v>
      </c>
      <c r="B33" s="2">
        <v>2021</v>
      </c>
      <c r="C33" s="2" t="s">
        <v>337</v>
      </c>
      <c r="D33" s="2" t="s">
        <v>171</v>
      </c>
      <c r="E33" s="2">
        <v>47.5</v>
      </c>
      <c r="F33" s="2">
        <v>83.8</v>
      </c>
      <c r="G33" s="2">
        <v>242</v>
      </c>
      <c r="H33" s="2" t="s">
        <v>175</v>
      </c>
      <c r="I33" s="2" t="s">
        <v>174</v>
      </c>
      <c r="J33" s="2" t="s">
        <v>180</v>
      </c>
      <c r="K33" s="2" t="s">
        <v>240</v>
      </c>
      <c r="L33" s="3">
        <v>9.5</v>
      </c>
      <c r="M33" s="2" t="s">
        <v>186</v>
      </c>
      <c r="N33" s="2" t="s">
        <v>175</v>
      </c>
      <c r="O33" s="2" t="s">
        <v>174</v>
      </c>
      <c r="P33" s="2" t="s">
        <v>162</v>
      </c>
      <c r="Q33" s="2" t="s">
        <v>181</v>
      </c>
      <c r="R33" s="3">
        <v>18</v>
      </c>
      <c r="S33" s="2" t="s">
        <v>186</v>
      </c>
      <c r="T33" s="2" t="s">
        <v>187</v>
      </c>
      <c r="U33" s="2" t="s">
        <v>187</v>
      </c>
      <c r="V33" s="2" t="s">
        <v>174</v>
      </c>
      <c r="W33" s="2" t="s">
        <v>162</v>
      </c>
      <c r="X33" s="2">
        <v>46</v>
      </c>
      <c r="Y33" s="2" t="s">
        <v>176</v>
      </c>
      <c r="Z33" s="2" t="s">
        <v>190</v>
      </c>
      <c r="AA33" s="2">
        <v>7.0000000000000007E-2</v>
      </c>
      <c r="AB33" s="4">
        <v>6.4109280000000005E-2</v>
      </c>
      <c r="AE33" s="2" t="s">
        <v>190</v>
      </c>
      <c r="AF33" s="2">
        <v>0.25</v>
      </c>
      <c r="AG33" s="2">
        <v>5.5856959999999997E-2</v>
      </c>
      <c r="AJ33" s="2" t="s">
        <v>6</v>
      </c>
      <c r="AK33" s="2" t="s">
        <v>6</v>
      </c>
      <c r="AL33" s="2" t="s">
        <v>190</v>
      </c>
      <c r="AM33" s="2">
        <v>2.1336480000000001E-2</v>
      </c>
      <c r="AN33" s="2">
        <v>6.3747490000000004E-2</v>
      </c>
      <c r="AQ33" s="2" t="s">
        <v>190</v>
      </c>
      <c r="AR33" s="4">
        <v>0.24577537999999999</v>
      </c>
      <c r="AS33" s="2">
        <v>6.3747490000000004E-2</v>
      </c>
      <c r="AV33" s="2">
        <v>0</v>
      </c>
      <c r="AW33" s="2">
        <v>0</v>
      </c>
      <c r="AX33" s="2">
        <v>0</v>
      </c>
      <c r="AY33" s="2">
        <v>1</v>
      </c>
      <c r="AZ33" s="2">
        <v>0</v>
      </c>
      <c r="BA33" s="2">
        <v>0</v>
      </c>
      <c r="BB33" s="2">
        <v>0</v>
      </c>
      <c r="BC33" s="2">
        <v>1</v>
      </c>
      <c r="BD33" s="5">
        <f t="shared" si="0"/>
        <v>2</v>
      </c>
    </row>
    <row r="34" spans="1:56" ht="15.75" customHeight="1" x14ac:dyDescent="0.2">
      <c r="A34" s="2" t="s">
        <v>185</v>
      </c>
      <c r="B34" s="2">
        <v>2021</v>
      </c>
      <c r="C34" s="2" t="s">
        <v>337</v>
      </c>
      <c r="D34" s="2" t="s">
        <v>171</v>
      </c>
      <c r="E34" s="2">
        <v>47.5</v>
      </c>
      <c r="F34" s="2">
        <v>83.8</v>
      </c>
      <c r="G34" s="2">
        <v>302</v>
      </c>
      <c r="H34" s="2" t="s">
        <v>175</v>
      </c>
      <c r="I34" s="2" t="s">
        <v>174</v>
      </c>
      <c r="J34" s="2" t="s">
        <v>180</v>
      </c>
      <c r="K34" s="2" t="s">
        <v>241</v>
      </c>
      <c r="L34" s="3">
        <v>3.75</v>
      </c>
      <c r="M34" s="2" t="s">
        <v>186</v>
      </c>
      <c r="N34" s="2" t="s">
        <v>175</v>
      </c>
      <c r="O34" s="2" t="s">
        <v>174</v>
      </c>
      <c r="P34" s="2" t="s">
        <v>162</v>
      </c>
      <c r="Q34" s="2" t="s">
        <v>181</v>
      </c>
      <c r="R34" s="3">
        <v>18</v>
      </c>
      <c r="S34" s="2" t="s">
        <v>186</v>
      </c>
      <c r="T34" s="2" t="s">
        <v>187</v>
      </c>
      <c r="U34" s="2" t="s">
        <v>187</v>
      </c>
      <c r="V34" s="2" t="s">
        <v>174</v>
      </c>
      <c r="W34" s="2" t="s">
        <v>162</v>
      </c>
      <c r="X34" s="2">
        <v>46</v>
      </c>
      <c r="Y34" s="2" t="s">
        <v>176</v>
      </c>
      <c r="Z34" s="2" t="s">
        <v>190</v>
      </c>
      <c r="AA34" s="2">
        <v>0.08</v>
      </c>
      <c r="AB34" s="4">
        <v>5.7365520000000003E-2</v>
      </c>
      <c r="AE34" s="2" t="s">
        <v>190</v>
      </c>
      <c r="AF34" s="2">
        <v>0.25</v>
      </c>
      <c r="AG34" s="2">
        <v>5.5856959999999997E-2</v>
      </c>
      <c r="AJ34" s="2" t="s">
        <v>6</v>
      </c>
      <c r="AK34" s="2" t="s">
        <v>6</v>
      </c>
      <c r="AL34" s="2" t="s">
        <v>190</v>
      </c>
      <c r="AM34" s="2">
        <v>5.0247890000000003E-2</v>
      </c>
      <c r="AN34" s="2">
        <v>5.6531020000000001E-2</v>
      </c>
      <c r="AQ34" s="2" t="s">
        <v>190</v>
      </c>
      <c r="AR34" s="4">
        <v>0.24386975999999999</v>
      </c>
      <c r="AS34" s="2">
        <v>5.6531020000000001E-2</v>
      </c>
      <c r="AV34" s="2">
        <v>0</v>
      </c>
      <c r="AW34" s="2">
        <v>0</v>
      </c>
      <c r="AX34" s="2">
        <v>0</v>
      </c>
      <c r="AY34" s="2">
        <v>1</v>
      </c>
      <c r="AZ34" s="2">
        <v>0</v>
      </c>
      <c r="BA34" s="2">
        <v>0</v>
      </c>
      <c r="BB34" s="2">
        <v>0</v>
      </c>
      <c r="BC34" s="2">
        <v>1</v>
      </c>
      <c r="BD34" s="5">
        <f t="shared" si="0"/>
        <v>2</v>
      </c>
    </row>
    <row r="35" spans="1:56" ht="15.75" customHeight="1" x14ac:dyDescent="0.2">
      <c r="A35" s="2" t="s">
        <v>191</v>
      </c>
      <c r="B35" s="2">
        <v>2004</v>
      </c>
      <c r="C35" s="2" t="s">
        <v>337</v>
      </c>
      <c r="D35" s="2" t="s">
        <v>171</v>
      </c>
      <c r="E35" s="2">
        <v>45.7</v>
      </c>
      <c r="F35" s="2">
        <v>73.3</v>
      </c>
      <c r="G35" s="2">
        <v>457</v>
      </c>
      <c r="H35" s="2" t="s">
        <v>175</v>
      </c>
      <c r="I35" s="2" t="s">
        <v>174</v>
      </c>
      <c r="J35" s="2" t="s">
        <v>180</v>
      </c>
      <c r="K35" s="2" t="s">
        <v>192</v>
      </c>
      <c r="L35" s="3">
        <v>9.5</v>
      </c>
      <c r="M35" s="2" t="s">
        <v>176</v>
      </c>
      <c r="N35" s="2" t="s">
        <v>175</v>
      </c>
      <c r="O35" s="2" t="s">
        <v>174</v>
      </c>
      <c r="P35" s="2" t="s">
        <v>162</v>
      </c>
      <c r="Q35" s="2" t="s">
        <v>181</v>
      </c>
      <c r="R35" s="3">
        <v>18</v>
      </c>
      <c r="S35" s="2" t="s">
        <v>176</v>
      </c>
      <c r="T35" s="2" t="s">
        <v>193</v>
      </c>
      <c r="U35" s="2" t="s">
        <v>187</v>
      </c>
      <c r="V35" s="2" t="s">
        <v>174</v>
      </c>
      <c r="W35" s="2" t="s">
        <v>162</v>
      </c>
      <c r="X35" s="2">
        <v>18</v>
      </c>
      <c r="Y35" s="2" t="s">
        <v>176</v>
      </c>
      <c r="Z35" s="2" t="s">
        <v>169</v>
      </c>
      <c r="AA35" s="2">
        <v>1.43</v>
      </c>
      <c r="AB35" s="4">
        <v>0.27657759999999998</v>
      </c>
      <c r="AE35" s="2" t="s">
        <v>169</v>
      </c>
      <c r="AF35" s="2">
        <v>2.21</v>
      </c>
      <c r="AG35" s="2">
        <v>0.2428806</v>
      </c>
      <c r="AJ35" s="2" t="s">
        <v>167</v>
      </c>
      <c r="AK35" s="2" t="s">
        <v>167</v>
      </c>
      <c r="AL35" s="2" t="s">
        <v>190</v>
      </c>
      <c r="AM35" s="2">
        <v>4.3643580000000001E-2</v>
      </c>
      <c r="AN35" s="2">
        <v>4.7469629999999999E-2</v>
      </c>
      <c r="AQ35" s="2" t="s">
        <v>190</v>
      </c>
      <c r="AR35" s="4">
        <v>0.20177312999999999</v>
      </c>
      <c r="AS35" s="2">
        <v>4.7469629999999999E-2</v>
      </c>
      <c r="AV35" s="2">
        <v>0</v>
      </c>
      <c r="AW35" s="2">
        <v>0</v>
      </c>
      <c r="AX35" s="2">
        <v>0</v>
      </c>
      <c r="AY35" s="2">
        <v>1</v>
      </c>
      <c r="AZ35" s="2">
        <v>0</v>
      </c>
      <c r="BA35" s="2">
        <v>0</v>
      </c>
      <c r="BB35" s="2">
        <v>0</v>
      </c>
      <c r="BC35" s="2">
        <v>0</v>
      </c>
      <c r="BD35" s="5">
        <f t="shared" si="0"/>
        <v>1</v>
      </c>
    </row>
    <row r="36" spans="1:56" ht="15.75" customHeight="1" x14ac:dyDescent="0.2">
      <c r="A36" s="2" t="s">
        <v>191</v>
      </c>
      <c r="B36" s="2">
        <v>2004</v>
      </c>
      <c r="C36" s="2" t="s">
        <v>337</v>
      </c>
      <c r="D36" s="2" t="s">
        <v>171</v>
      </c>
      <c r="E36" s="2">
        <v>45.7</v>
      </c>
      <c r="F36" s="2">
        <v>73.3</v>
      </c>
      <c r="G36" s="2">
        <v>457</v>
      </c>
      <c r="H36" s="2" t="s">
        <v>175</v>
      </c>
      <c r="I36" s="2" t="s">
        <v>174</v>
      </c>
      <c r="J36" s="2" t="s">
        <v>180</v>
      </c>
      <c r="K36" s="2" t="s">
        <v>192</v>
      </c>
      <c r="L36" s="3">
        <v>9.5</v>
      </c>
      <c r="M36" s="2" t="s">
        <v>176</v>
      </c>
      <c r="N36" s="2" t="s">
        <v>175</v>
      </c>
      <c r="O36" s="2" t="s">
        <v>174</v>
      </c>
      <c r="P36" s="2" t="s">
        <v>162</v>
      </c>
      <c r="Q36" s="2" t="s">
        <v>181</v>
      </c>
      <c r="R36" s="3">
        <v>18</v>
      </c>
      <c r="S36" s="2" t="s">
        <v>176</v>
      </c>
      <c r="T36" s="2" t="s">
        <v>194</v>
      </c>
      <c r="U36" s="2" t="s">
        <v>236</v>
      </c>
      <c r="V36" s="2" t="s">
        <v>174</v>
      </c>
      <c r="W36" s="2" t="s">
        <v>162</v>
      </c>
      <c r="X36" s="2">
        <v>18</v>
      </c>
      <c r="Y36" s="2" t="s">
        <v>176</v>
      </c>
      <c r="Z36" s="2" t="s">
        <v>169</v>
      </c>
      <c r="AA36" s="2">
        <v>1.83</v>
      </c>
      <c r="AB36" s="4">
        <v>0.30186940000000001</v>
      </c>
      <c r="AE36" s="2" t="s">
        <v>169</v>
      </c>
      <c r="AF36" s="2">
        <v>2.31</v>
      </c>
      <c r="AG36" s="2">
        <v>0.25441150000000001</v>
      </c>
      <c r="AJ36" s="2" t="s">
        <v>167</v>
      </c>
      <c r="AK36" s="2" t="s">
        <v>167</v>
      </c>
      <c r="AL36" s="2" t="s">
        <v>190</v>
      </c>
      <c r="AM36" s="2">
        <v>0.11175095</v>
      </c>
      <c r="AN36" s="2">
        <v>4.7099950000000002E-2</v>
      </c>
      <c r="AQ36" s="2" t="s">
        <v>190</v>
      </c>
      <c r="AR36" s="4">
        <v>0.19471463999999999</v>
      </c>
      <c r="AS36" s="2">
        <v>4.7099950000000002E-2</v>
      </c>
      <c r="AV36" s="2">
        <v>0</v>
      </c>
      <c r="AW36" s="2">
        <v>0</v>
      </c>
      <c r="AX36" s="2">
        <v>0</v>
      </c>
      <c r="AY36" s="2">
        <v>1</v>
      </c>
      <c r="AZ36" s="2">
        <v>0</v>
      </c>
      <c r="BA36" s="2">
        <v>0</v>
      </c>
      <c r="BB36" s="2">
        <v>0</v>
      </c>
      <c r="BC36" s="2">
        <v>0</v>
      </c>
      <c r="BD36" s="5">
        <f t="shared" si="0"/>
        <v>1</v>
      </c>
    </row>
    <row r="37" spans="1:56" ht="15.75" customHeight="1" x14ac:dyDescent="0.2">
      <c r="A37" s="2" t="s">
        <v>191</v>
      </c>
      <c r="B37" s="2">
        <v>2004</v>
      </c>
      <c r="C37" s="2" t="s">
        <v>337</v>
      </c>
      <c r="D37" s="2" t="s">
        <v>171</v>
      </c>
      <c r="E37" s="2">
        <v>45.7</v>
      </c>
      <c r="F37" s="2">
        <v>73.3</v>
      </c>
      <c r="G37" s="2">
        <v>457</v>
      </c>
      <c r="H37" s="2" t="s">
        <v>175</v>
      </c>
      <c r="I37" s="2" t="s">
        <v>174</v>
      </c>
      <c r="J37" s="2" t="s">
        <v>180</v>
      </c>
      <c r="K37" s="2" t="s">
        <v>192</v>
      </c>
      <c r="L37" s="3">
        <v>9.5</v>
      </c>
      <c r="M37" s="2" t="s">
        <v>176</v>
      </c>
      <c r="N37" s="2" t="s">
        <v>175</v>
      </c>
      <c r="O37" s="2" t="s">
        <v>174</v>
      </c>
      <c r="P37" s="2" t="s">
        <v>162</v>
      </c>
      <c r="Q37" s="2" t="s">
        <v>181</v>
      </c>
      <c r="R37" s="3">
        <v>18</v>
      </c>
      <c r="S37" s="2" t="s">
        <v>176</v>
      </c>
      <c r="T37" s="2" t="s">
        <v>166</v>
      </c>
      <c r="U37" s="2" t="s">
        <v>309</v>
      </c>
      <c r="V37" s="2" t="s">
        <v>174</v>
      </c>
      <c r="W37" s="2" t="s">
        <v>162</v>
      </c>
      <c r="X37" s="2">
        <v>18</v>
      </c>
      <c r="Y37" s="2" t="s">
        <v>176</v>
      </c>
      <c r="Z37" s="2" t="s">
        <v>169</v>
      </c>
      <c r="AA37" s="2">
        <v>1.48</v>
      </c>
      <c r="AB37" s="4">
        <v>0.28625279999999997</v>
      </c>
      <c r="AE37" s="2" t="s">
        <v>169</v>
      </c>
      <c r="AF37" s="2">
        <v>1.29</v>
      </c>
      <c r="AG37" s="2">
        <v>0.23679749999999999</v>
      </c>
      <c r="AJ37" s="2" t="s">
        <v>167</v>
      </c>
      <c r="AK37" s="2" t="s">
        <v>167</v>
      </c>
      <c r="AL37" s="2" t="s">
        <v>190</v>
      </c>
      <c r="AM37" s="2">
        <v>9.5502160000000003E-2</v>
      </c>
      <c r="AN37" s="2">
        <v>4.8309650000000003E-2</v>
      </c>
      <c r="AQ37" s="2" t="s">
        <v>190</v>
      </c>
      <c r="AR37" s="4">
        <v>4.423792E-2</v>
      </c>
      <c r="AS37" s="2">
        <v>4.8309650000000003E-2</v>
      </c>
      <c r="AV37" s="2">
        <v>0</v>
      </c>
      <c r="AW37" s="2">
        <v>0</v>
      </c>
      <c r="AX37" s="2">
        <v>0</v>
      </c>
      <c r="AY37" s="2">
        <v>1</v>
      </c>
      <c r="AZ37" s="2">
        <v>0</v>
      </c>
      <c r="BA37" s="2">
        <v>0</v>
      </c>
      <c r="BB37" s="2">
        <v>0</v>
      </c>
      <c r="BC37" s="2">
        <v>0</v>
      </c>
      <c r="BD37" s="5">
        <f t="shared" si="0"/>
        <v>1</v>
      </c>
    </row>
    <row r="38" spans="1:56" ht="15.75" customHeight="1" x14ac:dyDescent="0.2">
      <c r="A38" s="2" t="s">
        <v>195</v>
      </c>
      <c r="B38" s="2" t="s">
        <v>196</v>
      </c>
      <c r="C38" s="2" t="s">
        <v>338</v>
      </c>
      <c r="D38" s="2" t="s">
        <v>197</v>
      </c>
      <c r="E38" s="2">
        <v>59.8</v>
      </c>
      <c r="G38" s="1">
        <v>2458</v>
      </c>
      <c r="H38" s="2" t="s">
        <v>179</v>
      </c>
      <c r="I38" s="2" t="s">
        <v>173</v>
      </c>
      <c r="J38" s="2" t="s">
        <v>199</v>
      </c>
      <c r="K38" s="2" t="s">
        <v>198</v>
      </c>
      <c r="L38" s="3">
        <v>16</v>
      </c>
      <c r="M38" s="2" t="s">
        <v>176</v>
      </c>
      <c r="N38" s="2" t="s">
        <v>179</v>
      </c>
      <c r="O38" s="2" t="s">
        <v>161</v>
      </c>
      <c r="P38" s="2" t="s">
        <v>162</v>
      </c>
      <c r="Q38" s="2" t="s">
        <v>198</v>
      </c>
      <c r="R38" s="3">
        <v>30</v>
      </c>
      <c r="S38" s="2" t="s">
        <v>176</v>
      </c>
      <c r="T38" s="2" t="s">
        <v>200</v>
      </c>
      <c r="U38" s="2" t="s">
        <v>308</v>
      </c>
      <c r="V38" s="2" t="s">
        <v>161</v>
      </c>
      <c r="W38" s="2" t="s">
        <v>162</v>
      </c>
      <c r="X38" s="2">
        <v>30</v>
      </c>
      <c r="Y38" s="2" t="s">
        <v>176</v>
      </c>
      <c r="Z38" s="2" t="s">
        <v>169</v>
      </c>
      <c r="AA38" s="2">
        <v>1.46</v>
      </c>
      <c r="AB38" s="4">
        <f>(LN(AD38)-LN(AC38))/3.92</f>
        <v>0.25911342573018931</v>
      </c>
      <c r="AC38" s="3">
        <v>0.88</v>
      </c>
      <c r="AD38" s="3">
        <v>2.4300000000000002</v>
      </c>
      <c r="AE38" s="2" t="s">
        <v>169</v>
      </c>
      <c r="AF38" s="2">
        <v>1.91</v>
      </c>
      <c r="AG38" s="2">
        <f>(LN(AI38)-LN(AH38))/3.92</f>
        <v>0.15133903757498954</v>
      </c>
      <c r="AH38" s="4">
        <v>1.42</v>
      </c>
      <c r="AI38" s="4">
        <v>2.57</v>
      </c>
      <c r="AJ38" s="2" t="s">
        <v>6</v>
      </c>
      <c r="AK38" s="2" t="s">
        <v>6</v>
      </c>
      <c r="AV38" s="2">
        <v>1</v>
      </c>
      <c r="AW38" s="2">
        <v>1</v>
      </c>
      <c r="AX38" s="2">
        <v>1</v>
      </c>
      <c r="AY38" s="2">
        <v>1</v>
      </c>
      <c r="AZ38" s="2">
        <v>1</v>
      </c>
      <c r="BA38" s="2">
        <v>0</v>
      </c>
      <c r="BB38" s="2">
        <v>0</v>
      </c>
      <c r="BC38" s="2">
        <v>0</v>
      </c>
      <c r="BD38" s="5">
        <f t="shared" si="0"/>
        <v>5</v>
      </c>
    </row>
    <row r="39" spans="1:56" ht="15.75" customHeight="1" x14ac:dyDescent="0.2">
      <c r="A39" s="2" t="s">
        <v>195</v>
      </c>
      <c r="B39" s="2" t="s">
        <v>196</v>
      </c>
      <c r="C39" s="2" t="s">
        <v>338</v>
      </c>
      <c r="D39" s="2" t="s">
        <v>197</v>
      </c>
      <c r="E39" s="2">
        <v>59.8</v>
      </c>
      <c r="G39" s="1">
        <v>2458</v>
      </c>
      <c r="H39" s="2" t="s">
        <v>175</v>
      </c>
      <c r="I39" s="2" t="s">
        <v>173</v>
      </c>
      <c r="J39" s="2" t="s">
        <v>199</v>
      </c>
      <c r="K39" s="2" t="s">
        <v>198</v>
      </c>
      <c r="L39" s="3">
        <v>16</v>
      </c>
      <c r="M39" s="2" t="s">
        <v>176</v>
      </c>
      <c r="N39" s="2" t="s">
        <v>175</v>
      </c>
      <c r="O39" s="2" t="s">
        <v>161</v>
      </c>
      <c r="P39" s="2" t="s">
        <v>162</v>
      </c>
      <c r="Q39" s="2" t="s">
        <v>198</v>
      </c>
      <c r="R39" s="3">
        <v>30</v>
      </c>
      <c r="S39" s="2" t="s">
        <v>176</v>
      </c>
      <c r="T39" s="2" t="s">
        <v>200</v>
      </c>
      <c r="U39" s="2" t="s">
        <v>308</v>
      </c>
      <c r="V39" s="2" t="s">
        <v>161</v>
      </c>
      <c r="W39" s="2" t="s">
        <v>162</v>
      </c>
      <c r="X39" s="2">
        <v>30</v>
      </c>
      <c r="Y39" s="2" t="s">
        <v>176</v>
      </c>
      <c r="Z39" s="2" t="s">
        <v>169</v>
      </c>
      <c r="AA39" s="2">
        <v>1.38</v>
      </c>
      <c r="AB39" s="4">
        <f t="shared" ref="AB39:AB72" si="5">(LN(AD39)-LN(AC39))/3.92</f>
        <v>0.34625174087924449</v>
      </c>
      <c r="AC39" s="3">
        <v>0.7</v>
      </c>
      <c r="AD39" s="3">
        <v>2.72</v>
      </c>
      <c r="AE39" s="2" t="s">
        <v>169</v>
      </c>
      <c r="AF39" s="2">
        <v>1.87</v>
      </c>
      <c r="AG39" s="2">
        <f t="shared" ref="AG39:AG72" si="6">(LN(AI39)-LN(AH39))/3.92</f>
        <v>0.21050136021382676</v>
      </c>
      <c r="AH39" s="4">
        <v>1.24</v>
      </c>
      <c r="AI39" s="4">
        <v>2.83</v>
      </c>
      <c r="AJ39" s="2" t="s">
        <v>6</v>
      </c>
      <c r="AK39" s="2" t="s">
        <v>6</v>
      </c>
      <c r="AL39" s="2" t="s">
        <v>336</v>
      </c>
      <c r="AM39" s="2">
        <v>1.8799489999999999E-2</v>
      </c>
      <c r="AN39" s="2">
        <v>2.2016930000000001E-2</v>
      </c>
      <c r="AQ39" s="2" t="s">
        <v>336</v>
      </c>
      <c r="AR39" s="4">
        <v>0.16195251999999999</v>
      </c>
      <c r="AS39" s="2">
        <v>2.2016930000000001E-2</v>
      </c>
      <c r="AV39" s="2">
        <v>1</v>
      </c>
      <c r="AW39" s="2">
        <v>1</v>
      </c>
      <c r="AX39" s="2">
        <v>1</v>
      </c>
      <c r="AY39" s="2">
        <v>1</v>
      </c>
      <c r="AZ39" s="2">
        <v>1</v>
      </c>
      <c r="BA39" s="2">
        <v>0</v>
      </c>
      <c r="BB39" s="2">
        <v>0</v>
      </c>
      <c r="BC39" s="2">
        <v>0</v>
      </c>
      <c r="BD39" s="5">
        <f t="shared" si="0"/>
        <v>5</v>
      </c>
    </row>
    <row r="40" spans="1:56" ht="15.75" customHeight="1" x14ac:dyDescent="0.2">
      <c r="A40" s="2" t="s">
        <v>195</v>
      </c>
      <c r="B40" s="2" t="s">
        <v>196</v>
      </c>
      <c r="C40" s="2" t="s">
        <v>338</v>
      </c>
      <c r="D40" s="2" t="s">
        <v>197</v>
      </c>
      <c r="E40" s="2">
        <v>59.8</v>
      </c>
      <c r="G40" s="1">
        <v>2458</v>
      </c>
      <c r="H40" s="2" t="s">
        <v>201</v>
      </c>
      <c r="I40" s="2" t="s">
        <v>173</v>
      </c>
      <c r="J40" s="2" t="s">
        <v>199</v>
      </c>
      <c r="K40" s="2" t="s">
        <v>198</v>
      </c>
      <c r="L40" s="3">
        <v>16</v>
      </c>
      <c r="M40" s="2" t="s">
        <v>176</v>
      </c>
      <c r="N40" s="2" t="s">
        <v>201</v>
      </c>
      <c r="O40" s="2" t="s">
        <v>161</v>
      </c>
      <c r="P40" s="2" t="s">
        <v>162</v>
      </c>
      <c r="Q40" s="2" t="s">
        <v>198</v>
      </c>
      <c r="R40" s="3">
        <v>30</v>
      </c>
      <c r="S40" s="2" t="s">
        <v>176</v>
      </c>
      <c r="T40" s="2" t="s">
        <v>200</v>
      </c>
      <c r="U40" s="2" t="s">
        <v>308</v>
      </c>
      <c r="V40" s="2" t="s">
        <v>161</v>
      </c>
      <c r="W40" s="2" t="s">
        <v>162</v>
      </c>
      <c r="X40" s="2">
        <v>30</v>
      </c>
      <c r="Y40" s="2" t="s">
        <v>176</v>
      </c>
      <c r="Z40" s="2" t="s">
        <v>169</v>
      </c>
      <c r="AA40" s="2">
        <v>1.71</v>
      </c>
      <c r="AB40" s="4">
        <f t="shared" si="5"/>
        <v>0.36638553938924218</v>
      </c>
      <c r="AC40" s="3">
        <v>0.83</v>
      </c>
      <c r="AD40" s="3">
        <v>3.49</v>
      </c>
      <c r="AE40" s="2" t="s">
        <v>169</v>
      </c>
      <c r="AF40" s="2">
        <v>2.83</v>
      </c>
      <c r="AG40" s="2">
        <f t="shared" si="6"/>
        <v>0.18702870285041953</v>
      </c>
      <c r="AH40" s="4">
        <v>1.96</v>
      </c>
      <c r="AI40" s="4">
        <v>4.08</v>
      </c>
      <c r="AJ40" s="2" t="s">
        <v>6</v>
      </c>
      <c r="AK40" s="2" t="s">
        <v>6</v>
      </c>
      <c r="AL40" s="2" t="s">
        <v>336</v>
      </c>
      <c r="AM40" s="2">
        <v>5.1335749999999999E-2</v>
      </c>
      <c r="AN40" s="2">
        <v>2.0848309999999998E-2</v>
      </c>
      <c r="AQ40" s="2" t="s">
        <v>336</v>
      </c>
      <c r="AR40" s="4">
        <v>0.25666256999999998</v>
      </c>
      <c r="AS40" s="2">
        <v>2.0848309999999998E-2</v>
      </c>
      <c r="AV40" s="2">
        <v>1</v>
      </c>
      <c r="AW40" s="2">
        <v>1</v>
      </c>
      <c r="AX40" s="2">
        <v>1</v>
      </c>
      <c r="AY40" s="2">
        <v>1</v>
      </c>
      <c r="AZ40" s="2">
        <v>1</v>
      </c>
      <c r="BA40" s="2">
        <v>0</v>
      </c>
      <c r="BB40" s="2">
        <v>0</v>
      </c>
      <c r="BC40" s="2">
        <v>0</v>
      </c>
      <c r="BD40" s="5">
        <f t="shared" si="0"/>
        <v>5</v>
      </c>
    </row>
    <row r="41" spans="1:56" ht="15.75" customHeight="1" x14ac:dyDescent="0.2">
      <c r="A41" s="2" t="s">
        <v>195</v>
      </c>
      <c r="B41" s="2" t="s">
        <v>196</v>
      </c>
      <c r="C41" s="2" t="s">
        <v>338</v>
      </c>
      <c r="D41" s="2" t="s">
        <v>197</v>
      </c>
      <c r="E41" s="2">
        <v>59.8</v>
      </c>
      <c r="G41" s="1">
        <v>2458</v>
      </c>
      <c r="H41" s="2" t="s">
        <v>202</v>
      </c>
      <c r="I41" s="2" t="s">
        <v>173</v>
      </c>
      <c r="J41" s="2" t="s">
        <v>199</v>
      </c>
      <c r="K41" s="2" t="s">
        <v>198</v>
      </c>
      <c r="L41" s="3">
        <v>16</v>
      </c>
      <c r="M41" s="2" t="s">
        <v>176</v>
      </c>
      <c r="N41" s="2" t="s">
        <v>202</v>
      </c>
      <c r="O41" s="2" t="s">
        <v>161</v>
      </c>
      <c r="P41" s="2" t="s">
        <v>162</v>
      </c>
      <c r="Q41" s="2" t="s">
        <v>198</v>
      </c>
      <c r="R41" s="3">
        <v>30</v>
      </c>
      <c r="S41" s="2" t="s">
        <v>176</v>
      </c>
      <c r="T41" s="2" t="s">
        <v>200</v>
      </c>
      <c r="U41" s="2" t="s">
        <v>308</v>
      </c>
      <c r="V41" s="2" t="s">
        <v>161</v>
      </c>
      <c r="W41" s="2" t="s">
        <v>162</v>
      </c>
      <c r="X41" s="2">
        <v>30</v>
      </c>
      <c r="Y41" s="2" t="s">
        <v>176</v>
      </c>
      <c r="Z41" s="2" t="s">
        <v>169</v>
      </c>
      <c r="AA41" s="2">
        <v>1.3</v>
      </c>
      <c r="AB41" s="4">
        <f t="shared" si="5"/>
        <v>0.38415745752379077</v>
      </c>
      <c r="AC41" s="3">
        <v>0.61</v>
      </c>
      <c r="AD41" s="3">
        <v>2.75</v>
      </c>
      <c r="AE41" s="2" t="s">
        <v>169</v>
      </c>
      <c r="AF41" s="2">
        <v>1.72</v>
      </c>
      <c r="AG41" s="2">
        <f t="shared" si="6"/>
        <v>0.17052412448203411</v>
      </c>
      <c r="AH41" s="4">
        <v>1.23</v>
      </c>
      <c r="AI41" s="4">
        <v>2.4</v>
      </c>
      <c r="AJ41" s="2" t="s">
        <v>6</v>
      </c>
      <c r="AK41" s="2" t="s">
        <v>6</v>
      </c>
      <c r="AL41" s="2" t="s">
        <v>336</v>
      </c>
      <c r="AM41" s="2">
        <v>-4.1262800000000001E-4</v>
      </c>
      <c r="AN41" s="2">
        <v>2.2888605999999999E-2</v>
      </c>
      <c r="AQ41" s="2" t="s">
        <v>336</v>
      </c>
      <c r="AR41" s="4">
        <v>0.14805858999999999</v>
      </c>
      <c r="AS41" s="2">
        <v>2.288861E-2</v>
      </c>
      <c r="AV41" s="2">
        <v>1</v>
      </c>
      <c r="AW41" s="2">
        <v>1</v>
      </c>
      <c r="AX41" s="2">
        <v>1</v>
      </c>
      <c r="AY41" s="2">
        <v>1</v>
      </c>
      <c r="AZ41" s="2">
        <v>1</v>
      </c>
      <c r="BA41" s="2">
        <v>0</v>
      </c>
      <c r="BB41" s="2">
        <v>0</v>
      </c>
      <c r="BC41" s="2">
        <v>0</v>
      </c>
      <c r="BD41" s="5">
        <f t="shared" si="0"/>
        <v>5</v>
      </c>
    </row>
    <row r="42" spans="1:56" ht="15.75" customHeight="1" x14ac:dyDescent="0.2">
      <c r="A42" s="2" t="s">
        <v>195</v>
      </c>
      <c r="B42" s="2" t="s">
        <v>196</v>
      </c>
      <c r="C42" s="2" t="s">
        <v>338</v>
      </c>
      <c r="D42" s="2" t="s">
        <v>197</v>
      </c>
      <c r="E42" s="2">
        <v>59.8</v>
      </c>
      <c r="G42" s="1">
        <v>2458</v>
      </c>
      <c r="H42" s="2" t="s">
        <v>203</v>
      </c>
      <c r="I42" s="2" t="s">
        <v>173</v>
      </c>
      <c r="J42" s="2" t="s">
        <v>199</v>
      </c>
      <c r="K42" s="2" t="s">
        <v>198</v>
      </c>
      <c r="L42" s="3">
        <v>16</v>
      </c>
      <c r="M42" s="2" t="s">
        <v>176</v>
      </c>
      <c r="N42" s="2" t="s">
        <v>203</v>
      </c>
      <c r="O42" s="2" t="s">
        <v>161</v>
      </c>
      <c r="P42" s="2" t="s">
        <v>162</v>
      </c>
      <c r="Q42" s="2" t="s">
        <v>198</v>
      </c>
      <c r="R42" s="3">
        <v>30</v>
      </c>
      <c r="S42" s="2" t="s">
        <v>176</v>
      </c>
      <c r="T42" s="2" t="s">
        <v>200</v>
      </c>
      <c r="U42" s="2" t="s">
        <v>308</v>
      </c>
      <c r="V42" s="2" t="s">
        <v>161</v>
      </c>
      <c r="W42" s="2" t="s">
        <v>162</v>
      </c>
      <c r="X42" s="2">
        <v>30</v>
      </c>
      <c r="Y42" s="2" t="s">
        <v>176</v>
      </c>
      <c r="Z42" s="2" t="s">
        <v>169</v>
      </c>
      <c r="AA42" s="2">
        <v>2.17</v>
      </c>
      <c r="AB42" s="4">
        <f t="shared" si="5"/>
        <v>0.36655098416020332</v>
      </c>
      <c r="AC42" s="3">
        <v>1.06</v>
      </c>
      <c r="AD42" s="3">
        <v>4.46</v>
      </c>
      <c r="AE42" s="2" t="s">
        <v>169</v>
      </c>
      <c r="AF42" s="2">
        <v>1.77</v>
      </c>
      <c r="AG42" s="2">
        <f t="shared" si="6"/>
        <v>0.21238200122553139</v>
      </c>
      <c r="AH42" s="4">
        <v>1.17</v>
      </c>
      <c r="AI42" s="4">
        <v>2.69</v>
      </c>
      <c r="AJ42" s="2" t="s">
        <v>6</v>
      </c>
      <c r="AK42" s="2" t="s">
        <v>6</v>
      </c>
      <c r="AL42" s="2" t="s">
        <v>336</v>
      </c>
      <c r="AM42" s="2">
        <v>0.17630332000000001</v>
      </c>
      <c r="AN42" s="2">
        <v>2.3409280000000001E-2</v>
      </c>
      <c r="AQ42" s="2" t="s">
        <v>336</v>
      </c>
      <c r="AR42" s="4">
        <v>6.0280710000000001E-2</v>
      </c>
      <c r="AS42" s="2">
        <v>6.0280710000000001E-2</v>
      </c>
      <c r="AV42" s="2">
        <v>1</v>
      </c>
      <c r="AW42" s="2">
        <v>1</v>
      </c>
      <c r="AX42" s="2">
        <v>1</v>
      </c>
      <c r="AY42" s="2">
        <v>1</v>
      </c>
      <c r="AZ42" s="2">
        <v>1</v>
      </c>
      <c r="BA42" s="2">
        <v>0</v>
      </c>
      <c r="BB42" s="2">
        <v>0</v>
      </c>
      <c r="BC42" s="2">
        <v>0</v>
      </c>
      <c r="BD42" s="5">
        <f t="shared" si="0"/>
        <v>5</v>
      </c>
    </row>
    <row r="43" spans="1:56" ht="15.75" customHeight="1" x14ac:dyDescent="0.2">
      <c r="A43" s="2" t="s">
        <v>195</v>
      </c>
      <c r="B43" s="2" t="s">
        <v>204</v>
      </c>
      <c r="C43" s="2" t="s">
        <v>338</v>
      </c>
      <c r="D43" s="2" t="s">
        <v>197</v>
      </c>
      <c r="E43" s="2">
        <v>60</v>
      </c>
      <c r="F43" s="2">
        <v>93.6</v>
      </c>
      <c r="G43" s="2">
        <v>2427</v>
      </c>
      <c r="H43" s="2" t="s">
        <v>179</v>
      </c>
      <c r="I43" s="2" t="s">
        <v>173</v>
      </c>
      <c r="J43" s="2" t="s">
        <v>199</v>
      </c>
      <c r="K43" s="2" t="s">
        <v>198</v>
      </c>
      <c r="L43" s="3">
        <v>16</v>
      </c>
      <c r="M43" s="2" t="s">
        <v>176</v>
      </c>
      <c r="N43" s="2" t="s">
        <v>179</v>
      </c>
      <c r="O43" s="2" t="s">
        <v>161</v>
      </c>
      <c r="P43" s="2" t="s">
        <v>162</v>
      </c>
      <c r="Q43" s="2" t="s">
        <v>198</v>
      </c>
      <c r="R43" s="3">
        <v>30</v>
      </c>
      <c r="S43" s="2" t="s">
        <v>176</v>
      </c>
      <c r="T43" s="2" t="s">
        <v>205</v>
      </c>
      <c r="U43" s="2" t="s">
        <v>312</v>
      </c>
      <c r="V43" s="2" t="s">
        <v>161</v>
      </c>
      <c r="W43" s="2" t="s">
        <v>162</v>
      </c>
      <c r="X43" s="2">
        <v>30</v>
      </c>
      <c r="Y43" s="2" t="s">
        <v>163</v>
      </c>
      <c r="Z43" s="2" t="s">
        <v>169</v>
      </c>
      <c r="AA43" s="2">
        <v>1.03</v>
      </c>
      <c r="AB43" s="4">
        <f t="shared" si="5"/>
        <v>0.28025823690513008</v>
      </c>
      <c r="AC43" s="3">
        <v>0.59</v>
      </c>
      <c r="AD43" s="3">
        <v>1.77</v>
      </c>
      <c r="AE43" s="2" t="s">
        <v>169</v>
      </c>
      <c r="AF43" s="2">
        <v>2.86</v>
      </c>
      <c r="AG43" s="2">
        <f t="shared" si="6"/>
        <v>0.13584354332329457</v>
      </c>
      <c r="AH43" s="4">
        <v>2.19</v>
      </c>
      <c r="AI43" s="4">
        <v>3.73</v>
      </c>
      <c r="AJ43" s="2" t="s">
        <v>6</v>
      </c>
      <c r="AK43" s="2" t="s">
        <v>6</v>
      </c>
      <c r="AV43" s="2">
        <v>1</v>
      </c>
      <c r="AW43" s="2">
        <v>1</v>
      </c>
      <c r="AX43" s="2">
        <v>1</v>
      </c>
      <c r="AY43" s="2">
        <v>1</v>
      </c>
      <c r="AZ43" s="2">
        <v>1</v>
      </c>
      <c r="BA43" s="2">
        <v>1</v>
      </c>
      <c r="BB43" s="2">
        <v>0</v>
      </c>
      <c r="BC43" s="2">
        <v>0</v>
      </c>
      <c r="BD43" s="5">
        <f t="shared" si="0"/>
        <v>6</v>
      </c>
    </row>
    <row r="44" spans="1:56" ht="15.75" customHeight="1" x14ac:dyDescent="0.2">
      <c r="A44" s="2" t="s">
        <v>195</v>
      </c>
      <c r="B44" s="2" t="s">
        <v>204</v>
      </c>
      <c r="C44" s="2" t="s">
        <v>338</v>
      </c>
      <c r="D44" s="2" t="s">
        <v>197</v>
      </c>
      <c r="E44" s="2">
        <v>60</v>
      </c>
      <c r="F44" s="2">
        <v>93.6</v>
      </c>
      <c r="G44" s="2">
        <v>2427</v>
      </c>
      <c r="H44" s="2" t="s">
        <v>175</v>
      </c>
      <c r="I44" s="2" t="s">
        <v>173</v>
      </c>
      <c r="J44" s="2" t="s">
        <v>199</v>
      </c>
      <c r="K44" s="2" t="s">
        <v>198</v>
      </c>
      <c r="L44" s="3">
        <v>16</v>
      </c>
      <c r="M44" s="2" t="s">
        <v>176</v>
      </c>
      <c r="N44" s="2" t="s">
        <v>175</v>
      </c>
      <c r="O44" s="2" t="s">
        <v>161</v>
      </c>
      <c r="P44" s="2" t="s">
        <v>162</v>
      </c>
      <c r="Q44" s="2" t="s">
        <v>198</v>
      </c>
      <c r="R44" s="3">
        <v>30</v>
      </c>
      <c r="S44" s="2" t="s">
        <v>176</v>
      </c>
      <c r="T44" s="2" t="s">
        <v>205</v>
      </c>
      <c r="U44" s="2" t="s">
        <v>312</v>
      </c>
      <c r="V44" s="2" t="s">
        <v>161</v>
      </c>
      <c r="W44" s="2" t="s">
        <v>162</v>
      </c>
      <c r="X44" s="2">
        <v>30</v>
      </c>
      <c r="Y44" s="2" t="s">
        <v>163</v>
      </c>
      <c r="Z44" s="2" t="s">
        <v>169</v>
      </c>
      <c r="AA44" s="2">
        <v>1.84</v>
      </c>
      <c r="AB44" s="4">
        <f t="shared" si="5"/>
        <v>0.30663026610253691</v>
      </c>
      <c r="AC44" s="3">
        <v>1.01</v>
      </c>
      <c r="AD44" s="3">
        <v>3.36</v>
      </c>
      <c r="AE44" s="2" t="s">
        <v>169</v>
      </c>
      <c r="AF44" s="2">
        <v>2.74</v>
      </c>
      <c r="AG44" s="2">
        <f t="shared" si="6"/>
        <v>0.1899757628124478</v>
      </c>
      <c r="AH44" s="4">
        <v>1.89</v>
      </c>
      <c r="AI44" s="4">
        <v>3.98</v>
      </c>
      <c r="AJ44" s="2" t="s">
        <v>6</v>
      </c>
      <c r="AK44" s="2" t="s">
        <v>6</v>
      </c>
      <c r="AL44" s="2" t="s">
        <v>190</v>
      </c>
      <c r="AM44" s="2">
        <v>6.2136429999999999E-2</v>
      </c>
      <c r="AN44" s="2">
        <v>2.1630300000000002E-2</v>
      </c>
      <c r="AQ44" s="2" t="s">
        <v>190</v>
      </c>
      <c r="AR44" s="4">
        <v>0.24099709999999999</v>
      </c>
      <c r="AS44" s="2">
        <v>2.1630300000000002E-2</v>
      </c>
      <c r="AV44" s="2">
        <v>1</v>
      </c>
      <c r="AW44" s="2">
        <v>1</v>
      </c>
      <c r="AX44" s="2">
        <v>1</v>
      </c>
      <c r="AY44" s="2">
        <v>1</v>
      </c>
      <c r="AZ44" s="2">
        <v>1</v>
      </c>
      <c r="BA44" s="2">
        <v>1</v>
      </c>
      <c r="BB44" s="2">
        <v>0</v>
      </c>
      <c r="BC44" s="2">
        <v>0</v>
      </c>
      <c r="BD44" s="5">
        <f t="shared" si="0"/>
        <v>6</v>
      </c>
    </row>
    <row r="45" spans="1:56" ht="15.75" customHeight="1" x14ac:dyDescent="0.2">
      <c r="A45" s="2" t="s">
        <v>195</v>
      </c>
      <c r="B45" s="2" t="s">
        <v>204</v>
      </c>
      <c r="C45" s="2" t="s">
        <v>338</v>
      </c>
      <c r="D45" s="2" t="s">
        <v>197</v>
      </c>
      <c r="E45" s="2">
        <v>60</v>
      </c>
      <c r="F45" s="2">
        <v>93.6</v>
      </c>
      <c r="G45" s="2">
        <v>2427</v>
      </c>
      <c r="H45" s="2" t="s">
        <v>201</v>
      </c>
      <c r="I45" s="2" t="s">
        <v>173</v>
      </c>
      <c r="J45" s="2" t="s">
        <v>199</v>
      </c>
      <c r="K45" s="2" t="s">
        <v>198</v>
      </c>
      <c r="L45" s="3">
        <v>16</v>
      </c>
      <c r="M45" s="2" t="s">
        <v>176</v>
      </c>
      <c r="N45" s="2" t="s">
        <v>201</v>
      </c>
      <c r="O45" s="2" t="s">
        <v>161</v>
      </c>
      <c r="P45" s="2" t="s">
        <v>162</v>
      </c>
      <c r="Q45" s="2" t="s">
        <v>198</v>
      </c>
      <c r="R45" s="3">
        <v>30</v>
      </c>
      <c r="S45" s="2" t="s">
        <v>176</v>
      </c>
      <c r="T45" s="2" t="s">
        <v>205</v>
      </c>
      <c r="U45" s="2" t="s">
        <v>312</v>
      </c>
      <c r="V45" s="2" t="s">
        <v>161</v>
      </c>
      <c r="W45" s="2" t="s">
        <v>162</v>
      </c>
      <c r="X45" s="2">
        <v>30</v>
      </c>
      <c r="Y45" s="2" t="s">
        <v>163</v>
      </c>
      <c r="Z45" s="2" t="s">
        <v>169</v>
      </c>
      <c r="AA45" s="2">
        <v>1.81</v>
      </c>
      <c r="AB45" s="4">
        <f t="shared" si="5"/>
        <v>0.33424540763264804</v>
      </c>
      <c r="AC45" s="3">
        <v>0.99</v>
      </c>
      <c r="AD45" s="3">
        <v>3.67</v>
      </c>
      <c r="AE45" s="2" t="s">
        <v>169</v>
      </c>
      <c r="AF45" s="2">
        <v>4.96</v>
      </c>
      <c r="AG45" s="2">
        <f t="shared" si="6"/>
        <v>0.17500499148870241</v>
      </c>
      <c r="AH45" s="4">
        <v>3.52</v>
      </c>
      <c r="AI45" s="4">
        <v>6.99</v>
      </c>
      <c r="AJ45" s="2" t="s">
        <v>6</v>
      </c>
      <c r="AK45" s="2" t="s">
        <v>6</v>
      </c>
      <c r="AL45" s="2" t="s">
        <v>190</v>
      </c>
      <c r="AM45" s="2">
        <v>1.3891509999999999E-2</v>
      </c>
      <c r="AN45" s="2">
        <v>1.9990279999999999E-2</v>
      </c>
      <c r="AQ45" s="2" t="s">
        <v>190</v>
      </c>
      <c r="AR45" s="4">
        <v>0.39871023999999999</v>
      </c>
      <c r="AS45" s="2">
        <v>1.9990279999999999E-2</v>
      </c>
      <c r="AV45" s="2">
        <v>1</v>
      </c>
      <c r="AW45" s="2">
        <v>1</v>
      </c>
      <c r="AX45" s="2">
        <v>1</v>
      </c>
      <c r="AY45" s="2">
        <v>1</v>
      </c>
      <c r="AZ45" s="2">
        <v>1</v>
      </c>
      <c r="BA45" s="2">
        <v>1</v>
      </c>
      <c r="BB45" s="2">
        <v>0</v>
      </c>
      <c r="BC45" s="2">
        <v>0</v>
      </c>
      <c r="BD45" s="5">
        <f t="shared" si="0"/>
        <v>6</v>
      </c>
    </row>
    <row r="46" spans="1:56" ht="15" customHeight="1" x14ac:dyDescent="0.2">
      <c r="A46" s="2" t="s">
        <v>195</v>
      </c>
      <c r="B46" s="2" t="s">
        <v>204</v>
      </c>
      <c r="C46" s="2" t="s">
        <v>338</v>
      </c>
      <c r="D46" s="2" t="s">
        <v>197</v>
      </c>
      <c r="E46" s="2">
        <v>60</v>
      </c>
      <c r="F46" s="2">
        <v>93.6</v>
      </c>
      <c r="G46" s="2">
        <v>2427</v>
      </c>
      <c r="H46" s="2" t="s">
        <v>202</v>
      </c>
      <c r="I46" s="2" t="s">
        <v>173</v>
      </c>
      <c r="J46" s="2" t="s">
        <v>199</v>
      </c>
      <c r="K46" s="2" t="s">
        <v>198</v>
      </c>
      <c r="L46" s="3">
        <v>16</v>
      </c>
      <c r="M46" s="2" t="s">
        <v>176</v>
      </c>
      <c r="N46" s="2" t="s">
        <v>202</v>
      </c>
      <c r="O46" s="2" t="s">
        <v>161</v>
      </c>
      <c r="P46" s="2" t="s">
        <v>162</v>
      </c>
      <c r="Q46" s="2" t="s">
        <v>198</v>
      </c>
      <c r="R46" s="3">
        <v>30</v>
      </c>
      <c r="S46" s="2" t="s">
        <v>176</v>
      </c>
      <c r="T46" s="2" t="s">
        <v>205</v>
      </c>
      <c r="U46" s="2" t="s">
        <v>312</v>
      </c>
      <c r="V46" s="2" t="s">
        <v>161</v>
      </c>
      <c r="W46" s="2" t="s">
        <v>162</v>
      </c>
      <c r="X46" s="2">
        <v>30</v>
      </c>
      <c r="Y46" s="2" t="s">
        <v>163</v>
      </c>
      <c r="Z46" s="2" t="s">
        <v>169</v>
      </c>
      <c r="AA46" s="2">
        <v>1.38</v>
      </c>
      <c r="AB46" s="4">
        <f t="shared" si="5"/>
        <v>0.3793620051637388</v>
      </c>
      <c r="AC46" s="3">
        <v>0.66</v>
      </c>
      <c r="AD46" s="3">
        <v>2.92</v>
      </c>
      <c r="AE46" s="2" t="s">
        <v>169</v>
      </c>
      <c r="AF46" s="2">
        <v>2.2999999999999998</v>
      </c>
      <c r="AG46" s="2">
        <f t="shared" si="6"/>
        <v>0.15408022324718684</v>
      </c>
      <c r="AH46" s="4">
        <v>1.7</v>
      </c>
      <c r="AI46" s="4">
        <v>3.11</v>
      </c>
      <c r="AJ46" s="2" t="s">
        <v>6</v>
      </c>
      <c r="AK46" s="2" t="s">
        <v>6</v>
      </c>
      <c r="AL46" s="2" t="s">
        <v>190</v>
      </c>
      <c r="AM46" s="2">
        <v>-2.7916070000000001E-2</v>
      </c>
      <c r="AN46" s="2">
        <v>2.269264E-2</v>
      </c>
      <c r="AQ46" s="2" t="s">
        <v>190</v>
      </c>
      <c r="AR46" s="4">
        <v>0.23745948</v>
      </c>
      <c r="AS46" s="2">
        <v>2.269264E-2</v>
      </c>
      <c r="AV46" s="2">
        <v>1</v>
      </c>
      <c r="AW46" s="2">
        <v>1</v>
      </c>
      <c r="AX46" s="2">
        <v>1</v>
      </c>
      <c r="AY46" s="2">
        <v>1</v>
      </c>
      <c r="AZ46" s="2">
        <v>1</v>
      </c>
      <c r="BA46" s="2">
        <v>1</v>
      </c>
      <c r="BB46" s="2">
        <v>0</v>
      </c>
      <c r="BC46" s="2">
        <v>0</v>
      </c>
      <c r="BD46" s="5">
        <f t="shared" si="0"/>
        <v>6</v>
      </c>
    </row>
    <row r="47" spans="1:56" ht="15.75" customHeight="1" x14ac:dyDescent="0.2">
      <c r="A47" s="2" t="s">
        <v>195</v>
      </c>
      <c r="B47" s="2" t="s">
        <v>204</v>
      </c>
      <c r="C47" s="2" t="s">
        <v>338</v>
      </c>
      <c r="D47" s="2" t="s">
        <v>197</v>
      </c>
      <c r="E47" s="2">
        <v>60</v>
      </c>
      <c r="F47" s="2">
        <v>93.6</v>
      </c>
      <c r="G47" s="2">
        <v>2427</v>
      </c>
      <c r="H47" s="2" t="s">
        <v>203</v>
      </c>
      <c r="I47" s="2" t="s">
        <v>173</v>
      </c>
      <c r="J47" s="2" t="s">
        <v>199</v>
      </c>
      <c r="K47" s="2" t="s">
        <v>198</v>
      </c>
      <c r="L47" s="3">
        <v>16</v>
      </c>
      <c r="M47" s="2" t="s">
        <v>176</v>
      </c>
      <c r="N47" s="2" t="s">
        <v>203</v>
      </c>
      <c r="O47" s="2" t="s">
        <v>161</v>
      </c>
      <c r="P47" s="2" t="s">
        <v>162</v>
      </c>
      <c r="Q47" s="2" t="s">
        <v>198</v>
      </c>
      <c r="R47" s="3">
        <v>30</v>
      </c>
      <c r="S47" s="2" t="s">
        <v>176</v>
      </c>
      <c r="T47" s="2" t="s">
        <v>205</v>
      </c>
      <c r="U47" s="2" t="s">
        <v>312</v>
      </c>
      <c r="V47" s="2" t="s">
        <v>161</v>
      </c>
      <c r="W47" s="2" t="s">
        <v>162</v>
      </c>
      <c r="X47" s="2">
        <v>30</v>
      </c>
      <c r="Y47" s="2" t="s">
        <v>163</v>
      </c>
      <c r="Z47" s="2" t="s">
        <v>169</v>
      </c>
      <c r="AA47" s="2">
        <v>1.17</v>
      </c>
      <c r="AB47" s="4">
        <f t="shared" si="5"/>
        <v>0.45708149725205482</v>
      </c>
      <c r="AC47" s="3">
        <v>0.48</v>
      </c>
      <c r="AD47" s="3">
        <v>2.88</v>
      </c>
      <c r="AE47" s="2" t="s">
        <v>169</v>
      </c>
      <c r="AF47" s="2">
        <v>2.5099999999999998</v>
      </c>
      <c r="AG47" s="2">
        <f t="shared" si="6"/>
        <v>0.19689781865704348</v>
      </c>
      <c r="AH47" s="4">
        <v>1.71</v>
      </c>
      <c r="AI47" s="4">
        <v>3.7</v>
      </c>
      <c r="AJ47" s="2" t="s">
        <v>6</v>
      </c>
      <c r="AK47" s="2" t="s">
        <v>6</v>
      </c>
      <c r="AL47" s="2" t="s">
        <v>190</v>
      </c>
      <c r="AM47" s="2">
        <v>-0.12640602000000001</v>
      </c>
      <c r="AN47" s="2">
        <v>2.3240179999999999E-2</v>
      </c>
      <c r="AQ47" s="2" t="s">
        <v>190</v>
      </c>
      <c r="AR47" s="4">
        <v>0.31415905</v>
      </c>
      <c r="AS47" s="2">
        <v>2.3240179999999999E-2</v>
      </c>
      <c r="AV47" s="2">
        <v>1</v>
      </c>
      <c r="AW47" s="2">
        <v>1</v>
      </c>
      <c r="AX47" s="2">
        <v>1</v>
      </c>
      <c r="AY47" s="2">
        <v>1</v>
      </c>
      <c r="AZ47" s="2">
        <v>1</v>
      </c>
      <c r="BA47" s="2">
        <v>1</v>
      </c>
      <c r="BB47" s="2">
        <v>0</v>
      </c>
      <c r="BC47" s="2">
        <v>0</v>
      </c>
      <c r="BD47" s="5">
        <f t="shared" si="0"/>
        <v>6</v>
      </c>
    </row>
    <row r="48" spans="1:56" ht="15.75" customHeight="1" x14ac:dyDescent="0.2">
      <c r="A48" s="2" t="s">
        <v>195</v>
      </c>
      <c r="B48" s="2" t="s">
        <v>204</v>
      </c>
      <c r="C48" s="2" t="s">
        <v>338</v>
      </c>
      <c r="D48" s="2" t="s">
        <v>197</v>
      </c>
      <c r="E48" s="2">
        <v>60</v>
      </c>
      <c r="F48" s="2">
        <v>93.6</v>
      </c>
      <c r="G48" s="2">
        <v>2427</v>
      </c>
      <c r="H48" s="2" t="s">
        <v>179</v>
      </c>
      <c r="I48" s="2" t="s">
        <v>173</v>
      </c>
      <c r="J48" s="2" t="s">
        <v>199</v>
      </c>
      <c r="K48" s="2" t="s">
        <v>198</v>
      </c>
      <c r="L48" s="3">
        <v>16</v>
      </c>
      <c r="M48" s="2" t="s">
        <v>176</v>
      </c>
      <c r="N48" s="2" t="s">
        <v>179</v>
      </c>
      <c r="O48" s="2" t="s">
        <v>161</v>
      </c>
      <c r="P48" s="2" t="s">
        <v>162</v>
      </c>
      <c r="Q48" s="2" t="s">
        <v>198</v>
      </c>
      <c r="R48" s="3">
        <v>30</v>
      </c>
      <c r="S48" s="2" t="s">
        <v>176</v>
      </c>
      <c r="T48" s="2" t="s">
        <v>206</v>
      </c>
      <c r="U48" s="2" t="s">
        <v>312</v>
      </c>
      <c r="V48" s="2" t="s">
        <v>161</v>
      </c>
      <c r="W48" s="2" t="s">
        <v>162</v>
      </c>
      <c r="X48" s="2">
        <v>30</v>
      </c>
      <c r="Y48" s="2" t="s">
        <v>163</v>
      </c>
      <c r="Z48" s="2" t="s">
        <v>169</v>
      </c>
      <c r="AA48" s="2">
        <v>1.68</v>
      </c>
      <c r="AB48" s="4">
        <f t="shared" si="5"/>
        <v>0.2523695198871691</v>
      </c>
      <c r="AC48" s="3">
        <v>1.03</v>
      </c>
      <c r="AD48" s="3">
        <v>2.77</v>
      </c>
      <c r="AE48" s="2" t="s">
        <v>169</v>
      </c>
      <c r="AF48" s="2">
        <v>1.76</v>
      </c>
      <c r="AG48" s="2">
        <f t="shared" si="6"/>
        <v>0.15533905649896129</v>
      </c>
      <c r="AH48" s="4">
        <v>1.3</v>
      </c>
      <c r="AI48" s="4">
        <v>2.39</v>
      </c>
      <c r="AJ48" s="2" t="s">
        <v>6</v>
      </c>
      <c r="AK48" s="2" t="s">
        <v>6</v>
      </c>
      <c r="AV48" s="2">
        <v>1</v>
      </c>
      <c r="AW48" s="2">
        <v>1</v>
      </c>
      <c r="AX48" s="2">
        <v>1</v>
      </c>
      <c r="AY48" s="2">
        <v>1</v>
      </c>
      <c r="AZ48" s="2">
        <v>1</v>
      </c>
      <c r="BA48" s="2">
        <v>1</v>
      </c>
      <c r="BB48" s="2">
        <v>0</v>
      </c>
      <c r="BC48" s="2">
        <v>0</v>
      </c>
      <c r="BD48" s="5">
        <f t="shared" si="0"/>
        <v>6</v>
      </c>
    </row>
    <row r="49" spans="1:56" ht="15.75" customHeight="1" x14ac:dyDescent="0.2">
      <c r="A49" s="2" t="s">
        <v>195</v>
      </c>
      <c r="B49" s="2" t="s">
        <v>204</v>
      </c>
      <c r="C49" s="2" t="s">
        <v>338</v>
      </c>
      <c r="D49" s="2" t="s">
        <v>197</v>
      </c>
      <c r="E49" s="2">
        <v>60</v>
      </c>
      <c r="F49" s="2">
        <v>93.6</v>
      </c>
      <c r="G49" s="2">
        <v>2427</v>
      </c>
      <c r="H49" s="2" t="s">
        <v>175</v>
      </c>
      <c r="I49" s="2" t="s">
        <v>173</v>
      </c>
      <c r="J49" s="2" t="s">
        <v>199</v>
      </c>
      <c r="K49" s="2" t="s">
        <v>198</v>
      </c>
      <c r="L49" s="3">
        <v>16</v>
      </c>
      <c r="M49" s="2" t="s">
        <v>176</v>
      </c>
      <c r="N49" s="2" t="s">
        <v>175</v>
      </c>
      <c r="O49" s="2" t="s">
        <v>161</v>
      </c>
      <c r="P49" s="2" t="s">
        <v>162</v>
      </c>
      <c r="Q49" s="2" t="s">
        <v>198</v>
      </c>
      <c r="R49" s="3">
        <v>30</v>
      </c>
      <c r="S49" s="2" t="s">
        <v>176</v>
      </c>
      <c r="T49" s="2" t="s">
        <v>206</v>
      </c>
      <c r="U49" s="2" t="s">
        <v>312</v>
      </c>
      <c r="V49" s="2" t="s">
        <v>161</v>
      </c>
      <c r="W49" s="2" t="s">
        <v>162</v>
      </c>
      <c r="X49" s="2">
        <v>30</v>
      </c>
      <c r="Y49" s="2" t="s">
        <v>163</v>
      </c>
      <c r="Z49" s="2" t="s">
        <v>169</v>
      </c>
      <c r="AA49" s="2">
        <v>2.81</v>
      </c>
      <c r="AB49" s="4">
        <f t="shared" si="5"/>
        <v>0.29022237870017753</v>
      </c>
      <c r="AC49" s="3">
        <v>1.59</v>
      </c>
      <c r="AD49" s="3">
        <v>4.96</v>
      </c>
      <c r="AE49" s="2" t="s">
        <v>169</v>
      </c>
      <c r="AF49" s="2">
        <v>2.42</v>
      </c>
      <c r="AG49" s="2">
        <f t="shared" si="6"/>
        <v>0.22006327778694859</v>
      </c>
      <c r="AH49" s="4">
        <v>1.57</v>
      </c>
      <c r="AI49" s="4">
        <v>3.72</v>
      </c>
      <c r="AJ49" s="2" t="s">
        <v>6</v>
      </c>
      <c r="AK49" s="2" t="s">
        <v>6</v>
      </c>
      <c r="AL49" s="2" t="s">
        <v>190</v>
      </c>
      <c r="AM49" s="2">
        <v>0.21118624999999999</v>
      </c>
      <c r="AN49" s="2">
        <v>2.142403E-2</v>
      </c>
      <c r="AQ49" s="2" t="s">
        <v>190</v>
      </c>
      <c r="AR49" s="4">
        <v>0.14589010999999999</v>
      </c>
      <c r="AS49" s="2">
        <v>2.142403E-2</v>
      </c>
      <c r="AV49" s="2">
        <v>1</v>
      </c>
      <c r="AW49" s="2">
        <v>1</v>
      </c>
      <c r="AX49" s="2">
        <v>1</v>
      </c>
      <c r="AY49" s="2">
        <v>1</v>
      </c>
      <c r="AZ49" s="2">
        <v>1</v>
      </c>
      <c r="BA49" s="2">
        <v>1</v>
      </c>
      <c r="BB49" s="2">
        <v>0</v>
      </c>
      <c r="BC49" s="2">
        <v>0</v>
      </c>
      <c r="BD49" s="5">
        <f t="shared" si="0"/>
        <v>6</v>
      </c>
    </row>
    <row r="50" spans="1:56" ht="15.75" customHeight="1" x14ac:dyDescent="0.2">
      <c r="A50" s="2" t="s">
        <v>195</v>
      </c>
      <c r="B50" s="2" t="s">
        <v>204</v>
      </c>
      <c r="C50" s="2" t="s">
        <v>338</v>
      </c>
      <c r="D50" s="2" t="s">
        <v>197</v>
      </c>
      <c r="E50" s="2">
        <v>60</v>
      </c>
      <c r="F50" s="2">
        <v>93.6</v>
      </c>
      <c r="G50" s="2">
        <v>2427</v>
      </c>
      <c r="H50" s="2" t="s">
        <v>201</v>
      </c>
      <c r="I50" s="2" t="s">
        <v>173</v>
      </c>
      <c r="J50" s="2" t="s">
        <v>199</v>
      </c>
      <c r="K50" s="2" t="s">
        <v>198</v>
      </c>
      <c r="L50" s="3">
        <v>16</v>
      </c>
      <c r="M50" s="2" t="s">
        <v>176</v>
      </c>
      <c r="N50" s="2" t="s">
        <v>201</v>
      </c>
      <c r="O50" s="2" t="s">
        <v>161</v>
      </c>
      <c r="P50" s="2" t="s">
        <v>162</v>
      </c>
      <c r="Q50" s="2" t="s">
        <v>198</v>
      </c>
      <c r="R50" s="3">
        <v>30</v>
      </c>
      <c r="S50" s="2" t="s">
        <v>176</v>
      </c>
      <c r="T50" s="2" t="s">
        <v>206</v>
      </c>
      <c r="U50" s="2" t="s">
        <v>312</v>
      </c>
      <c r="V50" s="2" t="s">
        <v>161</v>
      </c>
      <c r="W50" s="2" t="s">
        <v>162</v>
      </c>
      <c r="X50" s="2">
        <v>30</v>
      </c>
      <c r="Y50" s="2" t="s">
        <v>163</v>
      </c>
      <c r="Z50" s="2" t="s">
        <v>169</v>
      </c>
      <c r="AA50" s="2">
        <v>2.64</v>
      </c>
      <c r="AB50" s="4">
        <f t="shared" si="5"/>
        <v>0.27049237298395223</v>
      </c>
      <c r="AC50" s="3">
        <v>1.42</v>
      </c>
      <c r="AD50" s="3">
        <v>4.0999999999999996</v>
      </c>
      <c r="AE50" s="2" t="s">
        <v>169</v>
      </c>
      <c r="AF50" s="2">
        <v>2.48</v>
      </c>
      <c r="AG50" s="2">
        <f t="shared" si="6"/>
        <v>0.20446816767390996</v>
      </c>
      <c r="AH50" s="4">
        <v>1.66</v>
      </c>
      <c r="AI50" s="4">
        <v>3.7</v>
      </c>
      <c r="AJ50" s="2" t="s">
        <v>6</v>
      </c>
      <c r="AK50" s="2" t="s">
        <v>6</v>
      </c>
      <c r="AL50" s="2" t="s">
        <v>190</v>
      </c>
      <c r="AM50" s="2">
        <v>0.19539785000000001</v>
      </c>
      <c r="AN50" s="2">
        <v>2.0824789999999999E-2</v>
      </c>
      <c r="AQ50" s="2" t="s">
        <v>190</v>
      </c>
      <c r="AR50" s="4">
        <v>0.17058039</v>
      </c>
      <c r="AS50" s="2">
        <v>2.0824789999999999E-2</v>
      </c>
      <c r="AV50" s="2">
        <v>1</v>
      </c>
      <c r="AW50" s="2">
        <v>1</v>
      </c>
      <c r="AX50" s="2">
        <v>1</v>
      </c>
      <c r="AY50" s="2">
        <v>1</v>
      </c>
      <c r="AZ50" s="2">
        <v>1</v>
      </c>
      <c r="BA50" s="2">
        <v>1</v>
      </c>
      <c r="BB50" s="2">
        <v>0</v>
      </c>
      <c r="BC50" s="2">
        <v>0</v>
      </c>
      <c r="BD50" s="5">
        <f t="shared" si="0"/>
        <v>6</v>
      </c>
    </row>
    <row r="51" spans="1:56" ht="15.75" customHeight="1" x14ac:dyDescent="0.2">
      <c r="A51" s="2" t="s">
        <v>195</v>
      </c>
      <c r="B51" s="2" t="s">
        <v>204</v>
      </c>
      <c r="C51" s="2" t="s">
        <v>338</v>
      </c>
      <c r="D51" s="2" t="s">
        <v>197</v>
      </c>
      <c r="E51" s="2">
        <v>60</v>
      </c>
      <c r="F51" s="2">
        <v>93.6</v>
      </c>
      <c r="G51" s="2">
        <v>2427</v>
      </c>
      <c r="H51" s="2" t="s">
        <v>202</v>
      </c>
      <c r="I51" s="2" t="s">
        <v>173</v>
      </c>
      <c r="J51" s="2" t="s">
        <v>199</v>
      </c>
      <c r="K51" s="2" t="s">
        <v>198</v>
      </c>
      <c r="L51" s="3">
        <v>16</v>
      </c>
      <c r="M51" s="2" t="s">
        <v>176</v>
      </c>
      <c r="N51" s="2" t="s">
        <v>202</v>
      </c>
      <c r="O51" s="2" t="s">
        <v>161</v>
      </c>
      <c r="P51" s="2" t="s">
        <v>162</v>
      </c>
      <c r="Q51" s="2" t="s">
        <v>198</v>
      </c>
      <c r="R51" s="3">
        <v>30</v>
      </c>
      <c r="S51" s="2" t="s">
        <v>176</v>
      </c>
      <c r="T51" s="2" t="s">
        <v>206</v>
      </c>
      <c r="U51" s="2" t="s">
        <v>312</v>
      </c>
      <c r="V51" s="2" t="s">
        <v>161</v>
      </c>
      <c r="W51" s="2" t="s">
        <v>162</v>
      </c>
      <c r="X51" s="2">
        <v>30</v>
      </c>
      <c r="Y51" s="2" t="s">
        <v>163</v>
      </c>
      <c r="Z51" s="2" t="s">
        <v>169</v>
      </c>
      <c r="AA51" s="2">
        <v>1.95</v>
      </c>
      <c r="AB51" s="4">
        <f t="shared" si="5"/>
        <v>0.34256755183483539</v>
      </c>
      <c r="AC51" s="3">
        <v>1</v>
      </c>
      <c r="AD51" s="3">
        <v>3.83</v>
      </c>
      <c r="AE51" s="2" t="s">
        <v>169</v>
      </c>
      <c r="AF51" s="2">
        <v>1.67</v>
      </c>
      <c r="AG51" s="2">
        <f t="shared" si="6"/>
        <v>0.18547161536623127</v>
      </c>
      <c r="AH51" s="4">
        <v>1.1599999999999999</v>
      </c>
      <c r="AI51" s="4">
        <v>2.4</v>
      </c>
      <c r="AJ51" s="2" t="s">
        <v>6</v>
      </c>
      <c r="AK51" s="2" t="s">
        <v>6</v>
      </c>
      <c r="AL51" s="2" t="s">
        <v>190</v>
      </c>
      <c r="AM51" s="2">
        <v>0.14800145000000001</v>
      </c>
      <c r="AN51" s="2">
        <v>2.2864470000000001E-2</v>
      </c>
      <c r="AQ51" s="2" t="s">
        <v>190</v>
      </c>
      <c r="AR51" s="4">
        <v>6.7454790000000001E-2</v>
      </c>
      <c r="AS51" s="2">
        <v>2.2864470000000001E-2</v>
      </c>
      <c r="AV51" s="2">
        <v>1</v>
      </c>
      <c r="AW51" s="2">
        <v>1</v>
      </c>
      <c r="AX51" s="2">
        <v>1</v>
      </c>
      <c r="AY51" s="2">
        <v>1</v>
      </c>
      <c r="AZ51" s="2">
        <v>1</v>
      </c>
      <c r="BA51" s="2">
        <v>1</v>
      </c>
      <c r="BB51" s="2">
        <v>0</v>
      </c>
      <c r="BC51" s="2">
        <v>0</v>
      </c>
      <c r="BD51" s="5">
        <f t="shared" si="0"/>
        <v>6</v>
      </c>
    </row>
    <row r="52" spans="1:56" ht="15.75" customHeight="1" x14ac:dyDescent="0.2">
      <c r="A52" s="2" t="s">
        <v>195</v>
      </c>
      <c r="B52" s="2" t="s">
        <v>204</v>
      </c>
      <c r="C52" s="2" t="s">
        <v>338</v>
      </c>
      <c r="D52" s="2" t="s">
        <v>197</v>
      </c>
      <c r="E52" s="2">
        <v>60</v>
      </c>
      <c r="F52" s="2">
        <v>93.6</v>
      </c>
      <c r="G52" s="2">
        <v>2427</v>
      </c>
      <c r="H52" s="2" t="s">
        <v>203</v>
      </c>
      <c r="I52" s="2" t="s">
        <v>173</v>
      </c>
      <c r="J52" s="2" t="s">
        <v>199</v>
      </c>
      <c r="K52" s="2" t="s">
        <v>198</v>
      </c>
      <c r="L52" s="3">
        <v>16</v>
      </c>
      <c r="M52" s="2" t="s">
        <v>176</v>
      </c>
      <c r="N52" s="2" t="s">
        <v>203</v>
      </c>
      <c r="O52" s="2" t="s">
        <v>161</v>
      </c>
      <c r="P52" s="2" t="s">
        <v>162</v>
      </c>
      <c r="Q52" s="2" t="s">
        <v>198</v>
      </c>
      <c r="R52" s="3">
        <v>30</v>
      </c>
      <c r="S52" s="2" t="s">
        <v>176</v>
      </c>
      <c r="T52" s="2" t="s">
        <v>206</v>
      </c>
      <c r="U52" s="2" t="s">
        <v>312</v>
      </c>
      <c r="V52" s="2" t="s">
        <v>161</v>
      </c>
      <c r="W52" s="2" t="s">
        <v>162</v>
      </c>
      <c r="X52" s="2">
        <v>30</v>
      </c>
      <c r="Y52" s="2" t="s">
        <v>163</v>
      </c>
      <c r="Z52" s="2" t="s">
        <v>169</v>
      </c>
      <c r="AA52" s="2">
        <v>1.25</v>
      </c>
      <c r="AB52" s="4">
        <f t="shared" si="5"/>
        <v>0.44707621328438107</v>
      </c>
      <c r="AC52" s="3">
        <v>0.52</v>
      </c>
      <c r="AD52" s="3">
        <v>3</v>
      </c>
      <c r="AE52" s="2" t="s">
        <v>169</v>
      </c>
      <c r="AF52" s="2">
        <v>1.52</v>
      </c>
      <c r="AG52" s="2">
        <f t="shared" si="6"/>
        <v>0.2406355443093523</v>
      </c>
      <c r="AH52" s="4">
        <v>0.95</v>
      </c>
      <c r="AI52" s="4">
        <v>2.44</v>
      </c>
      <c r="AJ52" s="2" t="s">
        <v>6</v>
      </c>
      <c r="AK52" s="2" t="s">
        <v>6</v>
      </c>
      <c r="AL52" s="2" t="s">
        <v>190</v>
      </c>
      <c r="AM52" s="2">
        <v>-7.3537829999999996E-4</v>
      </c>
      <c r="AN52" s="2">
        <v>2.3963010399999998E-2</v>
      </c>
      <c r="AQ52" s="2" t="s">
        <v>190</v>
      </c>
      <c r="AR52" s="4">
        <v>0.11505940000000001</v>
      </c>
      <c r="AS52" s="2">
        <v>2.396301E-2</v>
      </c>
      <c r="AV52" s="2">
        <v>1</v>
      </c>
      <c r="AW52" s="2">
        <v>1</v>
      </c>
      <c r="AX52" s="2">
        <v>1</v>
      </c>
      <c r="AY52" s="2">
        <v>1</v>
      </c>
      <c r="AZ52" s="2">
        <v>1</v>
      </c>
      <c r="BA52" s="2">
        <v>1</v>
      </c>
      <c r="BB52" s="2">
        <v>0</v>
      </c>
      <c r="BC52" s="2">
        <v>0</v>
      </c>
      <c r="BD52" s="5">
        <f t="shared" si="0"/>
        <v>6</v>
      </c>
    </row>
    <row r="53" spans="1:56" ht="15.75" customHeight="1" x14ac:dyDescent="0.2">
      <c r="A53" s="2" t="s">
        <v>195</v>
      </c>
      <c r="B53" s="2" t="s">
        <v>204</v>
      </c>
      <c r="C53" s="2" t="s">
        <v>338</v>
      </c>
      <c r="D53" s="2" t="s">
        <v>197</v>
      </c>
      <c r="E53" s="2">
        <v>60</v>
      </c>
      <c r="F53" s="2">
        <v>93.6</v>
      </c>
      <c r="G53" s="2">
        <v>2427</v>
      </c>
      <c r="H53" s="2" t="s">
        <v>179</v>
      </c>
      <c r="I53" s="2" t="s">
        <v>173</v>
      </c>
      <c r="J53" s="2" t="s">
        <v>199</v>
      </c>
      <c r="K53" s="2" t="s">
        <v>198</v>
      </c>
      <c r="L53" s="3">
        <v>16</v>
      </c>
      <c r="M53" s="2" t="s">
        <v>176</v>
      </c>
      <c r="N53" s="2" t="s">
        <v>179</v>
      </c>
      <c r="O53" s="2" t="s">
        <v>161</v>
      </c>
      <c r="P53" s="2" t="s">
        <v>162</v>
      </c>
      <c r="Q53" s="2" t="s">
        <v>198</v>
      </c>
      <c r="R53" s="3">
        <v>30</v>
      </c>
      <c r="S53" s="2" t="s">
        <v>176</v>
      </c>
      <c r="T53" s="2" t="s">
        <v>239</v>
      </c>
      <c r="U53" s="2" t="s">
        <v>312</v>
      </c>
      <c r="V53" s="2" t="s">
        <v>161</v>
      </c>
      <c r="W53" s="2" t="s">
        <v>162</v>
      </c>
      <c r="X53" s="2">
        <v>30</v>
      </c>
      <c r="Y53" s="2" t="s">
        <v>163</v>
      </c>
      <c r="Z53" s="2" t="s">
        <v>169</v>
      </c>
      <c r="AA53" s="2">
        <v>1.77</v>
      </c>
      <c r="AB53" s="4">
        <f t="shared" si="5"/>
        <v>0.31343505533579274</v>
      </c>
      <c r="AC53" s="3">
        <v>0.96</v>
      </c>
      <c r="AD53" s="3">
        <v>3.28</v>
      </c>
      <c r="AE53" s="2" t="s">
        <v>169</v>
      </c>
      <c r="AF53" s="2">
        <v>2.29</v>
      </c>
      <c r="AG53" s="2">
        <f t="shared" si="6"/>
        <v>0.19095560202799325</v>
      </c>
      <c r="AH53" s="4">
        <v>1.58</v>
      </c>
      <c r="AI53" s="4">
        <v>3.34</v>
      </c>
      <c r="AJ53" s="2" t="s">
        <v>6</v>
      </c>
      <c r="AK53" s="2" t="s">
        <v>6</v>
      </c>
      <c r="AV53" s="2">
        <v>1</v>
      </c>
      <c r="AW53" s="2">
        <v>1</v>
      </c>
      <c r="AX53" s="2">
        <v>1</v>
      </c>
      <c r="AY53" s="2">
        <v>1</v>
      </c>
      <c r="AZ53" s="2">
        <v>1</v>
      </c>
      <c r="BA53" s="2">
        <v>1</v>
      </c>
      <c r="BB53" s="2">
        <v>0</v>
      </c>
      <c r="BC53" s="2">
        <v>0</v>
      </c>
      <c r="BD53" s="5">
        <f t="shared" si="0"/>
        <v>6</v>
      </c>
    </row>
    <row r="54" spans="1:56" ht="15.75" customHeight="1" x14ac:dyDescent="0.2">
      <c r="A54" s="2" t="s">
        <v>195</v>
      </c>
      <c r="B54" s="2" t="s">
        <v>204</v>
      </c>
      <c r="C54" s="2" t="s">
        <v>338</v>
      </c>
      <c r="D54" s="2" t="s">
        <v>197</v>
      </c>
      <c r="E54" s="2">
        <v>60</v>
      </c>
      <c r="F54" s="2">
        <v>93.6</v>
      </c>
      <c r="G54" s="2">
        <v>2427</v>
      </c>
      <c r="H54" s="2" t="s">
        <v>175</v>
      </c>
      <c r="I54" s="2" t="s">
        <v>173</v>
      </c>
      <c r="J54" s="2" t="s">
        <v>199</v>
      </c>
      <c r="K54" s="2" t="s">
        <v>198</v>
      </c>
      <c r="L54" s="3">
        <v>16</v>
      </c>
      <c r="M54" s="2" t="s">
        <v>176</v>
      </c>
      <c r="N54" s="2" t="s">
        <v>175</v>
      </c>
      <c r="O54" s="2" t="s">
        <v>161</v>
      </c>
      <c r="P54" s="2" t="s">
        <v>162</v>
      </c>
      <c r="Q54" s="2" t="s">
        <v>198</v>
      </c>
      <c r="R54" s="3">
        <v>30</v>
      </c>
      <c r="S54" s="2" t="s">
        <v>176</v>
      </c>
      <c r="T54" s="2" t="s">
        <v>239</v>
      </c>
      <c r="U54" s="2" t="s">
        <v>312</v>
      </c>
      <c r="V54" s="2" t="s">
        <v>161</v>
      </c>
      <c r="W54" s="2" t="s">
        <v>162</v>
      </c>
      <c r="X54" s="2">
        <v>30</v>
      </c>
      <c r="Y54" s="2" t="s">
        <v>163</v>
      </c>
      <c r="Z54" s="2" t="s">
        <v>169</v>
      </c>
      <c r="AA54" s="2">
        <v>2.52</v>
      </c>
      <c r="AB54" s="4">
        <f t="shared" si="5"/>
        <v>0.36629043855510501</v>
      </c>
      <c r="AC54" s="3">
        <v>1.23</v>
      </c>
      <c r="AD54" s="3">
        <v>5.17</v>
      </c>
      <c r="AE54" s="2" t="s">
        <v>169</v>
      </c>
      <c r="AF54" s="2">
        <v>3.31</v>
      </c>
      <c r="AG54" s="2">
        <f t="shared" si="6"/>
        <v>0.25052551591782118</v>
      </c>
      <c r="AH54" s="4">
        <v>2.0299999999999998</v>
      </c>
      <c r="AI54" s="4">
        <v>5.42</v>
      </c>
      <c r="AJ54" s="2" t="s">
        <v>6</v>
      </c>
      <c r="AK54" s="2" t="s">
        <v>6</v>
      </c>
      <c r="AL54" s="2" t="s">
        <v>190</v>
      </c>
      <c r="AM54" s="2">
        <v>0.13760457000000001</v>
      </c>
      <c r="AN54" s="2">
        <v>2.117192E-2</v>
      </c>
      <c r="AQ54" s="2" t="s">
        <v>190</v>
      </c>
      <c r="AR54" s="4">
        <v>0.25416982999999999</v>
      </c>
      <c r="AS54" s="2">
        <v>2.117192E-2</v>
      </c>
      <c r="AV54" s="2">
        <v>1</v>
      </c>
      <c r="AW54" s="2">
        <v>1</v>
      </c>
      <c r="AX54" s="2">
        <v>1</v>
      </c>
      <c r="AY54" s="2">
        <v>1</v>
      </c>
      <c r="AZ54" s="2">
        <v>1</v>
      </c>
      <c r="BA54" s="2">
        <v>1</v>
      </c>
      <c r="BB54" s="2">
        <v>0</v>
      </c>
      <c r="BC54" s="2">
        <v>0</v>
      </c>
      <c r="BD54" s="5">
        <f t="shared" si="0"/>
        <v>6</v>
      </c>
    </row>
    <row r="55" spans="1:56" ht="15.75" customHeight="1" x14ac:dyDescent="0.2">
      <c r="A55" s="2" t="s">
        <v>195</v>
      </c>
      <c r="B55" s="2" t="s">
        <v>204</v>
      </c>
      <c r="C55" s="2" t="s">
        <v>338</v>
      </c>
      <c r="D55" s="2" t="s">
        <v>197</v>
      </c>
      <c r="E55" s="2">
        <v>60</v>
      </c>
      <c r="F55" s="2">
        <v>93.6</v>
      </c>
      <c r="G55" s="2">
        <v>2427</v>
      </c>
      <c r="H55" s="2" t="s">
        <v>201</v>
      </c>
      <c r="I55" s="2" t="s">
        <v>173</v>
      </c>
      <c r="J55" s="2" t="s">
        <v>199</v>
      </c>
      <c r="K55" s="2" t="s">
        <v>198</v>
      </c>
      <c r="L55" s="3">
        <v>16</v>
      </c>
      <c r="M55" s="2" t="s">
        <v>176</v>
      </c>
      <c r="N55" s="2" t="s">
        <v>201</v>
      </c>
      <c r="O55" s="2" t="s">
        <v>161</v>
      </c>
      <c r="P55" s="2" t="s">
        <v>162</v>
      </c>
      <c r="Q55" s="2" t="s">
        <v>198</v>
      </c>
      <c r="R55" s="3">
        <v>30</v>
      </c>
      <c r="S55" s="2" t="s">
        <v>176</v>
      </c>
      <c r="T55" s="2" t="s">
        <v>239</v>
      </c>
      <c r="U55" s="2" t="s">
        <v>312</v>
      </c>
      <c r="V55" s="2" t="s">
        <v>161</v>
      </c>
      <c r="W55" s="2" t="s">
        <v>162</v>
      </c>
      <c r="X55" s="2">
        <v>30</v>
      </c>
      <c r="Y55" s="2" t="s">
        <v>163</v>
      </c>
      <c r="Z55" s="2" t="s">
        <v>169</v>
      </c>
      <c r="AA55" s="2">
        <v>3.25</v>
      </c>
      <c r="AB55" s="4">
        <f t="shared" si="5"/>
        <v>0.37205787896026066</v>
      </c>
      <c r="AC55" s="3">
        <v>1.57</v>
      </c>
      <c r="AD55" s="3">
        <v>6.75</v>
      </c>
      <c r="AE55" s="2" t="s">
        <v>169</v>
      </c>
      <c r="AF55" s="2">
        <v>3.29</v>
      </c>
      <c r="AG55" s="2">
        <f t="shared" si="6"/>
        <v>0.23693185996318195</v>
      </c>
      <c r="AH55" s="4">
        <v>2.0699999999999998</v>
      </c>
      <c r="AI55" s="4">
        <v>5.24</v>
      </c>
      <c r="AJ55" s="2" t="s">
        <v>6</v>
      </c>
      <c r="AK55" s="2" t="s">
        <v>6</v>
      </c>
      <c r="AL55" s="2" t="s">
        <v>190</v>
      </c>
      <c r="AM55" s="2">
        <v>0.22431414999999999</v>
      </c>
      <c r="AN55" s="2">
        <v>2.0257819999999999E-2</v>
      </c>
      <c r="AQ55" s="2" t="s">
        <v>190</v>
      </c>
      <c r="AR55" s="4">
        <v>0.22891176999999999</v>
      </c>
      <c r="AS55" s="2">
        <v>2.0257819999999999E-2</v>
      </c>
      <c r="AV55" s="2">
        <v>1</v>
      </c>
      <c r="AW55" s="2">
        <v>1</v>
      </c>
      <c r="AX55" s="2">
        <v>1</v>
      </c>
      <c r="AY55" s="2">
        <v>1</v>
      </c>
      <c r="AZ55" s="2">
        <v>1</v>
      </c>
      <c r="BA55" s="2">
        <v>1</v>
      </c>
      <c r="BB55" s="2">
        <v>0</v>
      </c>
      <c r="BC55" s="2">
        <v>0</v>
      </c>
      <c r="BD55" s="5">
        <f t="shared" si="0"/>
        <v>6</v>
      </c>
    </row>
    <row r="56" spans="1:56" ht="15.75" customHeight="1" x14ac:dyDescent="0.2">
      <c r="A56" s="2" t="s">
        <v>195</v>
      </c>
      <c r="B56" s="2" t="s">
        <v>204</v>
      </c>
      <c r="C56" s="2" t="s">
        <v>338</v>
      </c>
      <c r="D56" s="2" t="s">
        <v>197</v>
      </c>
      <c r="E56" s="2">
        <v>60</v>
      </c>
      <c r="F56" s="2">
        <v>93.6</v>
      </c>
      <c r="G56" s="2">
        <v>2427</v>
      </c>
      <c r="H56" s="2" t="s">
        <v>202</v>
      </c>
      <c r="I56" s="2" t="s">
        <v>173</v>
      </c>
      <c r="J56" s="2" t="s">
        <v>199</v>
      </c>
      <c r="K56" s="2" t="s">
        <v>198</v>
      </c>
      <c r="L56" s="3">
        <v>16</v>
      </c>
      <c r="M56" s="2" t="s">
        <v>176</v>
      </c>
      <c r="N56" s="2" t="s">
        <v>202</v>
      </c>
      <c r="O56" s="2" t="s">
        <v>161</v>
      </c>
      <c r="P56" s="2" t="s">
        <v>162</v>
      </c>
      <c r="Q56" s="2" t="s">
        <v>198</v>
      </c>
      <c r="R56" s="3">
        <v>30</v>
      </c>
      <c r="S56" s="2" t="s">
        <v>176</v>
      </c>
      <c r="T56" s="2" t="s">
        <v>239</v>
      </c>
      <c r="U56" s="2" t="s">
        <v>312</v>
      </c>
      <c r="V56" s="2" t="s">
        <v>161</v>
      </c>
      <c r="W56" s="2" t="s">
        <v>162</v>
      </c>
      <c r="X56" s="2">
        <v>30</v>
      </c>
      <c r="Y56" s="2" t="s">
        <v>163</v>
      </c>
      <c r="Z56" s="2" t="s">
        <v>169</v>
      </c>
      <c r="AA56" s="2">
        <v>2.29</v>
      </c>
      <c r="AB56" s="4">
        <f t="shared" si="5"/>
        <v>0.41901710995953551</v>
      </c>
      <c r="AC56" s="3">
        <v>1.01</v>
      </c>
      <c r="AD56" s="3">
        <v>5.22</v>
      </c>
      <c r="AE56" s="2" t="s">
        <v>169</v>
      </c>
      <c r="AF56" s="2">
        <v>2.1</v>
      </c>
      <c r="AG56" s="2">
        <f t="shared" si="6"/>
        <v>0.22145118113680545</v>
      </c>
      <c r="AH56" s="4">
        <v>1.36</v>
      </c>
      <c r="AI56" s="4">
        <v>3.24</v>
      </c>
      <c r="AJ56" s="2" t="s">
        <v>6</v>
      </c>
      <c r="AK56" s="2" t="s">
        <v>6</v>
      </c>
      <c r="AL56" s="2" t="s">
        <v>190</v>
      </c>
      <c r="AM56" s="2">
        <v>0.16381501000000001</v>
      </c>
      <c r="AN56" s="2">
        <v>2.2574319999999998E-2</v>
      </c>
      <c r="AQ56" s="2" t="s">
        <v>190</v>
      </c>
      <c r="AR56" s="4">
        <v>0.12010833999999999</v>
      </c>
      <c r="AS56" s="2">
        <v>2.2574319999999998E-2</v>
      </c>
      <c r="AV56" s="2">
        <v>1</v>
      </c>
      <c r="AW56" s="2">
        <v>1</v>
      </c>
      <c r="AX56" s="2">
        <v>1</v>
      </c>
      <c r="AY56" s="2">
        <v>1</v>
      </c>
      <c r="AZ56" s="2">
        <v>1</v>
      </c>
      <c r="BA56" s="2">
        <v>1</v>
      </c>
      <c r="BB56" s="2">
        <v>0</v>
      </c>
      <c r="BC56" s="2">
        <v>0</v>
      </c>
      <c r="BD56" s="5">
        <f t="shared" si="0"/>
        <v>6</v>
      </c>
    </row>
    <row r="57" spans="1:56" ht="15.75" customHeight="1" x14ac:dyDescent="0.2">
      <c r="A57" s="2" t="s">
        <v>195</v>
      </c>
      <c r="B57" s="2" t="s">
        <v>204</v>
      </c>
      <c r="C57" s="2" t="s">
        <v>338</v>
      </c>
      <c r="D57" s="2" t="s">
        <v>197</v>
      </c>
      <c r="E57" s="2">
        <v>60</v>
      </c>
      <c r="F57" s="2">
        <v>93.6</v>
      </c>
      <c r="G57" s="2">
        <v>2427</v>
      </c>
      <c r="H57" s="2" t="s">
        <v>203</v>
      </c>
      <c r="I57" s="2" t="s">
        <v>173</v>
      </c>
      <c r="J57" s="2" t="s">
        <v>199</v>
      </c>
      <c r="K57" s="2" t="s">
        <v>198</v>
      </c>
      <c r="L57" s="3">
        <v>16</v>
      </c>
      <c r="M57" s="2" t="s">
        <v>176</v>
      </c>
      <c r="N57" s="2" t="s">
        <v>203</v>
      </c>
      <c r="O57" s="2" t="s">
        <v>161</v>
      </c>
      <c r="P57" s="2" t="s">
        <v>162</v>
      </c>
      <c r="Q57" s="2" t="s">
        <v>198</v>
      </c>
      <c r="R57" s="3">
        <v>30</v>
      </c>
      <c r="S57" s="2" t="s">
        <v>176</v>
      </c>
      <c r="T57" s="2" t="s">
        <v>239</v>
      </c>
      <c r="U57" s="2" t="s">
        <v>312</v>
      </c>
      <c r="V57" s="2" t="s">
        <v>161</v>
      </c>
      <c r="W57" s="2" t="s">
        <v>162</v>
      </c>
      <c r="X57" s="2">
        <v>30</v>
      </c>
      <c r="Y57" s="2" t="s">
        <v>163</v>
      </c>
      <c r="Z57" s="2" t="s">
        <v>169</v>
      </c>
      <c r="AA57" s="2">
        <v>1.88</v>
      </c>
      <c r="AB57" s="4">
        <f t="shared" si="5"/>
        <v>0.49486113269046106</v>
      </c>
      <c r="AC57" s="3">
        <v>0.71</v>
      </c>
      <c r="AD57" s="3">
        <v>4.9400000000000004</v>
      </c>
      <c r="AE57" s="2" t="s">
        <v>169</v>
      </c>
      <c r="AF57" s="2">
        <v>1.74</v>
      </c>
      <c r="AG57" s="2">
        <f t="shared" si="6"/>
        <v>0.28620098246725295</v>
      </c>
      <c r="AH57" s="4">
        <v>0.99</v>
      </c>
      <c r="AI57" s="4">
        <v>3.04</v>
      </c>
      <c r="AJ57" s="2" t="s">
        <v>6</v>
      </c>
      <c r="AK57" s="2" t="s">
        <v>6</v>
      </c>
      <c r="AL57" s="2" t="s">
        <v>190</v>
      </c>
      <c r="AM57" s="2">
        <v>0.12695739</v>
      </c>
      <c r="AN57" s="2">
        <v>2.3706029999999999E-2</v>
      </c>
      <c r="AQ57" s="2" t="s">
        <v>190</v>
      </c>
      <c r="AR57" s="4">
        <v>8.2380209999999995E-2</v>
      </c>
      <c r="AS57" s="2">
        <v>2.3706029999999999E-2</v>
      </c>
      <c r="AV57" s="2">
        <v>1</v>
      </c>
      <c r="AW57" s="2">
        <v>1</v>
      </c>
      <c r="AX57" s="2">
        <v>1</v>
      </c>
      <c r="AY57" s="2">
        <v>1</v>
      </c>
      <c r="AZ57" s="2">
        <v>1</v>
      </c>
      <c r="BA57" s="2">
        <v>1</v>
      </c>
      <c r="BB57" s="2">
        <v>0</v>
      </c>
      <c r="BC57" s="2">
        <v>0</v>
      </c>
      <c r="BD57" s="5">
        <f t="shared" si="0"/>
        <v>6</v>
      </c>
    </row>
    <row r="58" spans="1:56" ht="15.75" customHeight="1" x14ac:dyDescent="0.2">
      <c r="A58" s="2" t="s">
        <v>195</v>
      </c>
      <c r="B58" s="2">
        <v>2021</v>
      </c>
      <c r="C58" s="2" t="s">
        <v>338</v>
      </c>
      <c r="D58" s="2" t="s">
        <v>197</v>
      </c>
      <c r="E58" s="2">
        <v>60.1</v>
      </c>
      <c r="F58" s="2">
        <v>93</v>
      </c>
      <c r="G58" s="2">
        <v>2425</v>
      </c>
      <c r="H58" s="2" t="s">
        <v>179</v>
      </c>
      <c r="I58" s="2" t="s">
        <v>173</v>
      </c>
      <c r="J58" s="2" t="s">
        <v>199</v>
      </c>
      <c r="K58" s="2" t="s">
        <v>198</v>
      </c>
      <c r="L58" s="3">
        <v>16</v>
      </c>
      <c r="M58" s="2" t="s">
        <v>176</v>
      </c>
      <c r="N58" s="2" t="s">
        <v>179</v>
      </c>
      <c r="O58" s="2" t="s">
        <v>161</v>
      </c>
      <c r="P58" s="2" t="s">
        <v>162</v>
      </c>
      <c r="Q58" s="2" t="s">
        <v>198</v>
      </c>
      <c r="R58" s="3">
        <v>30</v>
      </c>
      <c r="S58" s="2" t="s">
        <v>176</v>
      </c>
      <c r="T58" s="2" t="s">
        <v>207</v>
      </c>
      <c r="U58" s="2" t="s">
        <v>309</v>
      </c>
      <c r="V58" s="2" t="s">
        <v>161</v>
      </c>
      <c r="W58" s="2" t="s">
        <v>162</v>
      </c>
      <c r="X58" s="2">
        <v>30</v>
      </c>
      <c r="Y58" s="2" t="s">
        <v>176</v>
      </c>
      <c r="Z58" s="2" t="s">
        <v>169</v>
      </c>
      <c r="AA58" s="2">
        <v>1.51</v>
      </c>
      <c r="AB58" s="4">
        <f t="shared" si="5"/>
        <v>0.2054628781711802</v>
      </c>
      <c r="AC58" s="3">
        <v>1.01</v>
      </c>
      <c r="AD58" s="3">
        <v>2.2599999999999998</v>
      </c>
      <c r="AE58" s="2" t="s">
        <v>169</v>
      </c>
      <c r="AF58" s="2">
        <v>2.5099999999999998</v>
      </c>
      <c r="AG58" s="2">
        <f t="shared" si="6"/>
        <v>0.11298425573496876</v>
      </c>
      <c r="AH58" s="4">
        <v>2.0099999999999998</v>
      </c>
      <c r="AI58" s="4">
        <v>3.13</v>
      </c>
      <c r="AJ58" s="2" t="s">
        <v>6</v>
      </c>
      <c r="AK58" s="2" t="s">
        <v>6</v>
      </c>
      <c r="AV58" s="2">
        <v>1</v>
      </c>
      <c r="AW58" s="2">
        <v>1</v>
      </c>
      <c r="AX58" s="2">
        <v>1</v>
      </c>
      <c r="AY58" s="2">
        <v>1</v>
      </c>
      <c r="AZ58" s="2">
        <v>1</v>
      </c>
      <c r="BA58" s="2">
        <v>1</v>
      </c>
      <c r="BB58" s="2">
        <v>0</v>
      </c>
      <c r="BC58" s="2">
        <v>0</v>
      </c>
      <c r="BD58" s="5">
        <f t="shared" ref="BD58:BD66" si="7">SUM(AV58:BC58)</f>
        <v>6</v>
      </c>
    </row>
    <row r="59" spans="1:56" ht="15.75" customHeight="1" x14ac:dyDescent="0.2">
      <c r="A59" s="2" t="s">
        <v>195</v>
      </c>
      <c r="B59" s="2">
        <v>2021</v>
      </c>
      <c r="C59" s="2" t="s">
        <v>338</v>
      </c>
      <c r="D59" s="2" t="s">
        <v>197</v>
      </c>
      <c r="E59" s="2">
        <v>60.1</v>
      </c>
      <c r="F59" s="2">
        <v>93</v>
      </c>
      <c r="G59" s="2">
        <v>2425</v>
      </c>
      <c r="H59" s="2" t="s">
        <v>175</v>
      </c>
      <c r="I59" s="2" t="s">
        <v>173</v>
      </c>
      <c r="J59" s="2" t="s">
        <v>199</v>
      </c>
      <c r="K59" s="2" t="s">
        <v>198</v>
      </c>
      <c r="L59" s="3">
        <v>16</v>
      </c>
      <c r="M59" s="2" t="s">
        <v>176</v>
      </c>
      <c r="N59" s="2" t="s">
        <v>175</v>
      </c>
      <c r="O59" s="2" t="s">
        <v>161</v>
      </c>
      <c r="P59" s="2" t="s">
        <v>162</v>
      </c>
      <c r="Q59" s="2" t="s">
        <v>198</v>
      </c>
      <c r="R59" s="3">
        <v>30</v>
      </c>
      <c r="S59" s="2" t="s">
        <v>176</v>
      </c>
      <c r="T59" s="2" t="s">
        <v>207</v>
      </c>
      <c r="U59" s="2" t="s">
        <v>309</v>
      </c>
      <c r="V59" s="2" t="s">
        <v>161</v>
      </c>
      <c r="W59" s="2" t="s">
        <v>162</v>
      </c>
      <c r="X59" s="2">
        <v>30</v>
      </c>
      <c r="Y59" s="2" t="s">
        <v>176</v>
      </c>
      <c r="Z59" s="2" t="s">
        <v>169</v>
      </c>
      <c r="AA59" s="2">
        <v>1.97</v>
      </c>
      <c r="AB59" s="4">
        <f t="shared" si="5"/>
        <v>0.28682775121697052</v>
      </c>
      <c r="AC59" s="3">
        <v>1.1499999999999999</v>
      </c>
      <c r="AD59" s="3">
        <v>3.54</v>
      </c>
      <c r="AE59" s="2" t="s">
        <v>169</v>
      </c>
      <c r="AF59" s="2">
        <v>2.67</v>
      </c>
      <c r="AG59" s="2">
        <f t="shared" si="6"/>
        <v>0.16533327937133713</v>
      </c>
      <c r="AH59" s="4">
        <v>1.93</v>
      </c>
      <c r="AI59" s="4">
        <v>3.69</v>
      </c>
      <c r="AJ59" s="2" t="s">
        <v>6</v>
      </c>
      <c r="AK59" s="2" t="s">
        <v>6</v>
      </c>
      <c r="AL59" s="2" t="s">
        <v>336</v>
      </c>
      <c r="AM59" s="2">
        <v>8.7549459999999996E-2</v>
      </c>
      <c r="AN59" s="2">
        <v>2.3708219999999999E-2</v>
      </c>
      <c r="AQ59" s="2" t="s">
        <v>336</v>
      </c>
      <c r="AR59" s="4">
        <v>0.22367102999999999</v>
      </c>
      <c r="AS59" s="2">
        <v>2.3708219999999999E-2</v>
      </c>
      <c r="AV59" s="2">
        <v>1</v>
      </c>
      <c r="AW59" s="2">
        <v>1</v>
      </c>
      <c r="AX59" s="2">
        <v>1</v>
      </c>
      <c r="AY59" s="2">
        <v>1</v>
      </c>
      <c r="AZ59" s="2">
        <v>1</v>
      </c>
      <c r="BA59" s="2">
        <v>0</v>
      </c>
      <c r="BB59" s="2">
        <v>1</v>
      </c>
      <c r="BC59" s="2">
        <v>0</v>
      </c>
      <c r="BD59" s="5">
        <f t="shared" si="7"/>
        <v>6</v>
      </c>
    </row>
    <row r="60" spans="1:56" ht="15.75" customHeight="1" x14ac:dyDescent="0.2">
      <c r="A60" s="2" t="s">
        <v>195</v>
      </c>
      <c r="B60" s="2">
        <v>2021</v>
      </c>
      <c r="C60" s="2" t="s">
        <v>338</v>
      </c>
      <c r="D60" s="2" t="s">
        <v>197</v>
      </c>
      <c r="E60" s="2">
        <v>60.1</v>
      </c>
      <c r="F60" s="2">
        <v>93</v>
      </c>
      <c r="G60" s="2">
        <v>2425</v>
      </c>
      <c r="H60" s="2" t="s">
        <v>201</v>
      </c>
      <c r="I60" s="2" t="s">
        <v>173</v>
      </c>
      <c r="J60" s="2" t="s">
        <v>199</v>
      </c>
      <c r="K60" s="2" t="s">
        <v>198</v>
      </c>
      <c r="L60" s="3">
        <v>16</v>
      </c>
      <c r="M60" s="2" t="s">
        <v>176</v>
      </c>
      <c r="N60" s="2" t="s">
        <v>201</v>
      </c>
      <c r="O60" s="2" t="s">
        <v>161</v>
      </c>
      <c r="P60" s="2" t="s">
        <v>162</v>
      </c>
      <c r="Q60" s="2" t="s">
        <v>198</v>
      </c>
      <c r="R60" s="3">
        <v>30</v>
      </c>
      <c r="S60" s="2" t="s">
        <v>176</v>
      </c>
      <c r="T60" s="2" t="s">
        <v>207</v>
      </c>
      <c r="U60" s="2" t="s">
        <v>309</v>
      </c>
      <c r="V60" s="2" t="s">
        <v>161</v>
      </c>
      <c r="W60" s="2" t="s">
        <v>162</v>
      </c>
      <c r="X60" s="2">
        <v>30</v>
      </c>
      <c r="Y60" s="2" t="s">
        <v>176</v>
      </c>
      <c r="Z60" s="2" t="s">
        <v>169</v>
      </c>
      <c r="AA60" s="2">
        <v>1.73</v>
      </c>
      <c r="AB60" s="4">
        <f t="shared" si="5"/>
        <v>0.30929781411145618</v>
      </c>
      <c r="AC60" s="3">
        <v>0.94</v>
      </c>
      <c r="AD60" s="3">
        <v>3.16</v>
      </c>
      <c r="AE60" s="2" t="s">
        <v>169</v>
      </c>
      <c r="AF60" s="2">
        <v>3.62</v>
      </c>
      <c r="AG60" s="2">
        <f t="shared" si="6"/>
        <v>0.15952995850797685</v>
      </c>
      <c r="AH60" s="4">
        <v>2.67</v>
      </c>
      <c r="AI60" s="4">
        <v>4.99</v>
      </c>
      <c r="AJ60" s="2" t="s">
        <v>6</v>
      </c>
      <c r="AK60" s="2" t="s">
        <v>6</v>
      </c>
      <c r="AL60" s="2" t="s">
        <v>336</v>
      </c>
      <c r="AM60" s="2">
        <v>2.9814879999999998E-2</v>
      </c>
      <c r="AN60" s="2">
        <v>2.2562229999999999E-2</v>
      </c>
      <c r="AQ60" s="2" t="s">
        <v>336</v>
      </c>
      <c r="AR60" s="4">
        <v>0.32320789</v>
      </c>
      <c r="AS60" s="2">
        <v>2.2562229999999999E-2</v>
      </c>
      <c r="AV60" s="2">
        <v>1</v>
      </c>
      <c r="AW60" s="2">
        <v>1</v>
      </c>
      <c r="AX60" s="2">
        <v>1</v>
      </c>
      <c r="AY60" s="2">
        <v>1</v>
      </c>
      <c r="AZ60" s="2">
        <v>1</v>
      </c>
      <c r="BA60" s="2">
        <v>0</v>
      </c>
      <c r="BB60" s="2">
        <v>1</v>
      </c>
      <c r="BC60" s="2">
        <v>0</v>
      </c>
      <c r="BD60" s="5">
        <f t="shared" si="7"/>
        <v>6</v>
      </c>
    </row>
    <row r="61" spans="1:56" ht="15.75" customHeight="1" x14ac:dyDescent="0.2">
      <c r="A61" s="2" t="s">
        <v>195</v>
      </c>
      <c r="B61" s="2">
        <v>2021</v>
      </c>
      <c r="C61" s="2" t="s">
        <v>338</v>
      </c>
      <c r="D61" s="2" t="s">
        <v>197</v>
      </c>
      <c r="E61" s="2">
        <v>60.1</v>
      </c>
      <c r="F61" s="2">
        <v>93</v>
      </c>
      <c r="G61" s="2">
        <v>2425</v>
      </c>
      <c r="H61" s="2" t="s">
        <v>202</v>
      </c>
      <c r="I61" s="2" t="s">
        <v>173</v>
      </c>
      <c r="J61" s="2" t="s">
        <v>199</v>
      </c>
      <c r="K61" s="2" t="s">
        <v>198</v>
      </c>
      <c r="L61" s="3">
        <v>16</v>
      </c>
      <c r="M61" s="2" t="s">
        <v>176</v>
      </c>
      <c r="N61" s="2" t="s">
        <v>202</v>
      </c>
      <c r="O61" s="2" t="s">
        <v>161</v>
      </c>
      <c r="P61" s="2" t="s">
        <v>162</v>
      </c>
      <c r="Q61" s="2" t="s">
        <v>198</v>
      </c>
      <c r="R61" s="3">
        <v>30</v>
      </c>
      <c r="S61" s="2" t="s">
        <v>176</v>
      </c>
      <c r="T61" s="2" t="s">
        <v>207</v>
      </c>
      <c r="U61" s="2" t="s">
        <v>309</v>
      </c>
      <c r="V61" s="2" t="s">
        <v>161</v>
      </c>
      <c r="W61" s="2" t="s">
        <v>162</v>
      </c>
      <c r="X61" s="2">
        <v>30</v>
      </c>
      <c r="Y61" s="2" t="s">
        <v>176</v>
      </c>
      <c r="Z61" s="2" t="s">
        <v>169</v>
      </c>
      <c r="AA61" s="2">
        <v>1.44</v>
      </c>
      <c r="AB61" s="4">
        <f t="shared" si="5"/>
        <v>0.29652523138446402</v>
      </c>
      <c r="AC61" s="3">
        <v>0.81</v>
      </c>
      <c r="AD61" s="3">
        <v>2.59</v>
      </c>
      <c r="AE61" s="2" t="s">
        <v>169</v>
      </c>
      <c r="AF61" s="2">
        <v>1.83</v>
      </c>
      <c r="AG61" s="2">
        <f t="shared" si="6"/>
        <v>0.16596621585233398</v>
      </c>
      <c r="AH61" s="4">
        <v>1.32</v>
      </c>
      <c r="AI61" s="4">
        <v>2.5299999999999998</v>
      </c>
      <c r="AJ61" s="2" t="s">
        <v>6</v>
      </c>
      <c r="AK61" s="2" t="s">
        <v>6</v>
      </c>
      <c r="AL61" s="2" t="s">
        <v>336</v>
      </c>
      <c r="AM61" s="2">
        <v>2.5656519999999999E-2</v>
      </c>
      <c r="AN61" s="2">
        <v>2.5170410000000001E-2</v>
      </c>
      <c r="AQ61" s="2" t="s">
        <v>336</v>
      </c>
      <c r="AR61" s="4">
        <v>0.15175221</v>
      </c>
      <c r="AS61" s="2">
        <v>2.5170410000000001E-2</v>
      </c>
      <c r="AV61" s="2">
        <v>1</v>
      </c>
      <c r="AW61" s="2">
        <v>1</v>
      </c>
      <c r="AX61" s="2">
        <v>1</v>
      </c>
      <c r="AY61" s="2">
        <v>1</v>
      </c>
      <c r="AZ61" s="2">
        <v>1</v>
      </c>
      <c r="BA61" s="2">
        <v>0</v>
      </c>
      <c r="BB61" s="2">
        <v>1</v>
      </c>
      <c r="BC61" s="2">
        <v>0</v>
      </c>
      <c r="BD61" s="5">
        <f t="shared" si="7"/>
        <v>6</v>
      </c>
    </row>
    <row r="62" spans="1:56" ht="15.75" customHeight="1" x14ac:dyDescent="0.2">
      <c r="A62" s="2" t="s">
        <v>195</v>
      </c>
      <c r="B62" s="2">
        <v>2021</v>
      </c>
      <c r="C62" s="2" t="s">
        <v>338</v>
      </c>
      <c r="D62" s="2" t="s">
        <v>197</v>
      </c>
      <c r="E62" s="2">
        <v>60.1</v>
      </c>
      <c r="F62" s="2">
        <v>93</v>
      </c>
      <c r="G62" s="2">
        <v>2425</v>
      </c>
      <c r="H62" s="2" t="s">
        <v>203</v>
      </c>
      <c r="I62" s="2" t="s">
        <v>173</v>
      </c>
      <c r="J62" s="2" t="s">
        <v>199</v>
      </c>
      <c r="K62" s="2" t="s">
        <v>198</v>
      </c>
      <c r="L62" s="3">
        <v>16</v>
      </c>
      <c r="M62" s="2" t="s">
        <v>176</v>
      </c>
      <c r="N62" s="2" t="s">
        <v>203</v>
      </c>
      <c r="O62" s="2" t="s">
        <v>161</v>
      </c>
      <c r="P62" s="2" t="s">
        <v>162</v>
      </c>
      <c r="Q62" s="2" t="s">
        <v>198</v>
      </c>
      <c r="R62" s="3">
        <v>30</v>
      </c>
      <c r="S62" s="2" t="s">
        <v>176</v>
      </c>
      <c r="T62" s="2" t="s">
        <v>207</v>
      </c>
      <c r="U62" s="2" t="s">
        <v>309</v>
      </c>
      <c r="V62" s="2" t="s">
        <v>161</v>
      </c>
      <c r="W62" s="2" t="s">
        <v>162</v>
      </c>
      <c r="X62" s="2">
        <v>30</v>
      </c>
      <c r="Y62" s="2" t="s">
        <v>176</v>
      </c>
      <c r="Z62" s="2" t="s">
        <v>169</v>
      </c>
      <c r="AA62" s="2">
        <v>1.71</v>
      </c>
      <c r="AB62" s="4">
        <f t="shared" si="5"/>
        <v>0.31998255006836596</v>
      </c>
      <c r="AC62" s="3">
        <v>0.91</v>
      </c>
      <c r="AD62" s="3">
        <v>3.19</v>
      </c>
      <c r="AE62" s="2" t="s">
        <v>169</v>
      </c>
      <c r="AF62" s="2">
        <v>2.3199999999999998</v>
      </c>
      <c r="AG62" s="2">
        <f t="shared" si="6"/>
        <v>0.33221523892079058</v>
      </c>
      <c r="AH62" s="4">
        <v>1.21</v>
      </c>
      <c r="AI62" s="4">
        <v>4.45</v>
      </c>
      <c r="AJ62" s="2" t="s">
        <v>6</v>
      </c>
      <c r="AK62" s="2" t="s">
        <v>6</v>
      </c>
      <c r="AL62" s="2" t="s">
        <v>336</v>
      </c>
      <c r="AM62" s="2">
        <v>3.4256149999999999E-2</v>
      </c>
      <c r="AN62" s="2">
        <v>2.5740180000000001E-2</v>
      </c>
      <c r="AQ62" s="2" t="s">
        <v>336</v>
      </c>
      <c r="AR62" s="4">
        <v>0.20749028</v>
      </c>
      <c r="AS62" s="2">
        <v>2.5740180000000001E-2</v>
      </c>
      <c r="AV62" s="2">
        <v>1</v>
      </c>
      <c r="AW62" s="2">
        <v>1</v>
      </c>
      <c r="AX62" s="2">
        <v>1</v>
      </c>
      <c r="AY62" s="2">
        <v>1</v>
      </c>
      <c r="AZ62" s="2">
        <v>1</v>
      </c>
      <c r="BA62" s="2">
        <v>0</v>
      </c>
      <c r="BB62" s="2">
        <v>1</v>
      </c>
      <c r="BC62" s="2">
        <v>0</v>
      </c>
      <c r="BD62" s="5">
        <f t="shared" si="7"/>
        <v>6</v>
      </c>
    </row>
    <row r="63" spans="1:56" ht="15.75" customHeight="1" x14ac:dyDescent="0.2">
      <c r="A63" s="2" t="s">
        <v>195</v>
      </c>
      <c r="B63" s="2">
        <v>2021</v>
      </c>
      <c r="C63" s="2" t="s">
        <v>338</v>
      </c>
      <c r="D63" s="2" t="s">
        <v>197</v>
      </c>
      <c r="E63" s="2">
        <v>60.1</v>
      </c>
      <c r="F63" s="2">
        <v>93</v>
      </c>
      <c r="G63" s="2">
        <v>2425</v>
      </c>
      <c r="H63" s="2" t="s">
        <v>179</v>
      </c>
      <c r="I63" s="2" t="s">
        <v>173</v>
      </c>
      <c r="J63" s="2" t="s">
        <v>199</v>
      </c>
      <c r="K63" s="2" t="s">
        <v>198</v>
      </c>
      <c r="L63" s="3">
        <v>16</v>
      </c>
      <c r="M63" s="2" t="s">
        <v>176</v>
      </c>
      <c r="N63" s="2" t="s">
        <v>179</v>
      </c>
      <c r="O63" s="2" t="s">
        <v>161</v>
      </c>
      <c r="P63" s="2" t="s">
        <v>162</v>
      </c>
      <c r="Q63" s="2" t="s">
        <v>198</v>
      </c>
      <c r="R63" s="3">
        <v>30</v>
      </c>
      <c r="S63" s="2" t="s">
        <v>176</v>
      </c>
      <c r="T63" s="2" t="s">
        <v>208</v>
      </c>
      <c r="U63" s="2" t="s">
        <v>308</v>
      </c>
      <c r="V63" s="2" t="s">
        <v>161</v>
      </c>
      <c r="W63" s="2" t="s">
        <v>162</v>
      </c>
      <c r="X63" s="2">
        <v>30</v>
      </c>
      <c r="Y63" s="2" t="s">
        <v>176</v>
      </c>
      <c r="Z63" s="2" t="s">
        <v>169</v>
      </c>
      <c r="AA63" s="2">
        <v>1.17</v>
      </c>
      <c r="AB63" s="4">
        <f t="shared" si="5"/>
        <v>0.18761468373740681</v>
      </c>
      <c r="AC63" s="2">
        <v>0.81</v>
      </c>
      <c r="AD63" s="2">
        <v>1.69</v>
      </c>
      <c r="AE63" s="2" t="s">
        <v>169</v>
      </c>
      <c r="AF63" s="2">
        <v>1.78</v>
      </c>
      <c r="AG63" s="2">
        <f t="shared" si="6"/>
        <v>0.10284785997956254</v>
      </c>
      <c r="AH63" s="2">
        <v>1.45</v>
      </c>
      <c r="AI63" s="2">
        <v>2.17</v>
      </c>
      <c r="AJ63" s="2" t="s">
        <v>6</v>
      </c>
      <c r="AK63" s="2" t="s">
        <v>6</v>
      </c>
      <c r="AV63" s="2">
        <v>1</v>
      </c>
      <c r="AW63" s="2">
        <v>1</v>
      </c>
      <c r="AX63" s="2">
        <v>1</v>
      </c>
      <c r="AY63" s="2">
        <v>1</v>
      </c>
      <c r="AZ63" s="2">
        <v>1</v>
      </c>
      <c r="BA63" s="2">
        <v>0</v>
      </c>
      <c r="BB63" s="2">
        <v>1</v>
      </c>
      <c r="BC63" s="2">
        <v>0</v>
      </c>
      <c r="BD63" s="5">
        <f t="shared" si="7"/>
        <v>6</v>
      </c>
    </row>
    <row r="64" spans="1:56" ht="15.75" customHeight="1" x14ac:dyDescent="0.2">
      <c r="A64" s="2" t="s">
        <v>195</v>
      </c>
      <c r="B64" s="2">
        <v>2021</v>
      </c>
      <c r="C64" s="2" t="s">
        <v>338</v>
      </c>
      <c r="D64" s="2" t="s">
        <v>197</v>
      </c>
      <c r="E64" s="2">
        <v>60.1</v>
      </c>
      <c r="F64" s="2">
        <v>93</v>
      </c>
      <c r="G64" s="2">
        <v>2425</v>
      </c>
      <c r="H64" s="2" t="s">
        <v>175</v>
      </c>
      <c r="I64" s="2" t="s">
        <v>173</v>
      </c>
      <c r="J64" s="2" t="s">
        <v>199</v>
      </c>
      <c r="K64" s="2" t="s">
        <v>198</v>
      </c>
      <c r="L64" s="3">
        <v>16</v>
      </c>
      <c r="M64" s="2" t="s">
        <v>176</v>
      </c>
      <c r="N64" s="2" t="s">
        <v>175</v>
      </c>
      <c r="O64" s="2" t="s">
        <v>161</v>
      </c>
      <c r="P64" s="2" t="s">
        <v>162</v>
      </c>
      <c r="Q64" s="2" t="s">
        <v>198</v>
      </c>
      <c r="R64" s="3">
        <v>30</v>
      </c>
      <c r="S64" s="2" t="s">
        <v>176</v>
      </c>
      <c r="T64" s="2" t="s">
        <v>208</v>
      </c>
      <c r="U64" s="2" t="s">
        <v>308</v>
      </c>
      <c r="V64" s="2" t="s">
        <v>161</v>
      </c>
      <c r="W64" s="2" t="s">
        <v>162</v>
      </c>
      <c r="X64" s="2">
        <v>30</v>
      </c>
      <c r="Y64" s="2" t="s">
        <v>176</v>
      </c>
      <c r="Z64" s="2" t="s">
        <v>169</v>
      </c>
      <c r="AA64" s="2">
        <v>1.07</v>
      </c>
      <c r="AB64" s="4">
        <f t="shared" si="5"/>
        <v>0.26237314349007224</v>
      </c>
      <c r="AC64" s="2">
        <v>0.64</v>
      </c>
      <c r="AD64" s="2">
        <v>1.79</v>
      </c>
      <c r="AE64" s="2" t="s">
        <v>169</v>
      </c>
      <c r="AF64" s="2">
        <v>1.82</v>
      </c>
      <c r="AG64" s="2">
        <f t="shared" si="6"/>
        <v>0.16099790552053383</v>
      </c>
      <c r="AH64" s="2">
        <v>1.33</v>
      </c>
      <c r="AI64" s="2">
        <v>2.5</v>
      </c>
      <c r="AJ64" s="2" t="s">
        <v>6</v>
      </c>
      <c r="AK64" s="2" t="s">
        <v>6</v>
      </c>
      <c r="AL64" s="2" t="s">
        <v>336</v>
      </c>
      <c r="AM64" s="2">
        <v>-6.3044790000000003E-2</v>
      </c>
      <c r="AN64" s="2">
        <v>2.4274859999999999E-2</v>
      </c>
      <c r="AQ64" s="2" t="s">
        <v>336</v>
      </c>
      <c r="AR64" s="4">
        <v>0.18998286</v>
      </c>
      <c r="AS64" s="2">
        <v>2.4274859999999999E-2</v>
      </c>
      <c r="AV64" s="2">
        <v>1</v>
      </c>
      <c r="AW64" s="2">
        <v>1</v>
      </c>
      <c r="AX64" s="2">
        <v>1</v>
      </c>
      <c r="AY64" s="2">
        <v>1</v>
      </c>
      <c r="AZ64" s="2">
        <v>1</v>
      </c>
      <c r="BA64" s="2">
        <v>0</v>
      </c>
      <c r="BB64" s="2">
        <v>1</v>
      </c>
      <c r="BC64" s="2">
        <v>0</v>
      </c>
      <c r="BD64" s="5">
        <f t="shared" si="7"/>
        <v>6</v>
      </c>
    </row>
    <row r="65" spans="1:56" ht="15.75" customHeight="1" x14ac:dyDescent="0.2">
      <c r="A65" s="2" t="s">
        <v>195</v>
      </c>
      <c r="B65" s="2">
        <v>2021</v>
      </c>
      <c r="C65" s="2" t="s">
        <v>338</v>
      </c>
      <c r="D65" s="2" t="s">
        <v>197</v>
      </c>
      <c r="E65" s="2">
        <v>60.1</v>
      </c>
      <c r="F65" s="2">
        <v>93</v>
      </c>
      <c r="G65" s="2">
        <v>2425</v>
      </c>
      <c r="H65" s="2" t="s">
        <v>201</v>
      </c>
      <c r="I65" s="2" t="s">
        <v>173</v>
      </c>
      <c r="J65" s="2" t="s">
        <v>199</v>
      </c>
      <c r="K65" s="2" t="s">
        <v>198</v>
      </c>
      <c r="L65" s="3">
        <v>16</v>
      </c>
      <c r="M65" s="2" t="s">
        <v>176</v>
      </c>
      <c r="N65" s="2" t="s">
        <v>201</v>
      </c>
      <c r="O65" s="2" t="s">
        <v>161</v>
      </c>
      <c r="P65" s="2" t="s">
        <v>162</v>
      </c>
      <c r="Q65" s="2" t="s">
        <v>198</v>
      </c>
      <c r="R65" s="3">
        <v>30</v>
      </c>
      <c r="S65" s="2" t="s">
        <v>176</v>
      </c>
      <c r="T65" s="2" t="s">
        <v>208</v>
      </c>
      <c r="U65" s="2" t="s">
        <v>308</v>
      </c>
      <c r="V65" s="2" t="s">
        <v>161</v>
      </c>
      <c r="W65" s="2" t="s">
        <v>162</v>
      </c>
      <c r="X65" s="2">
        <v>30</v>
      </c>
      <c r="Y65" s="2" t="s">
        <v>176</v>
      </c>
      <c r="Z65" s="2" t="s">
        <v>169</v>
      </c>
      <c r="AA65" s="2">
        <v>1.26</v>
      </c>
      <c r="AB65" s="4">
        <f t="shared" si="5"/>
        <v>0.29196221796398047</v>
      </c>
      <c r="AC65" s="2">
        <v>0.71</v>
      </c>
      <c r="AD65" s="2">
        <v>2.23</v>
      </c>
      <c r="AE65" s="2" t="s">
        <v>169</v>
      </c>
      <c r="AF65" s="2">
        <v>2.94</v>
      </c>
      <c r="AG65" s="2">
        <f t="shared" si="6"/>
        <v>0.16146952727674274</v>
      </c>
      <c r="AH65" s="2">
        <v>2.14</v>
      </c>
      <c r="AI65" s="2">
        <v>4.03</v>
      </c>
      <c r="AJ65" s="2" t="s">
        <v>6</v>
      </c>
      <c r="AK65" s="2" t="s">
        <v>6</v>
      </c>
      <c r="AL65" s="2" t="s">
        <v>336</v>
      </c>
      <c r="AM65" s="2">
        <v>-4.8491149999999997E-2</v>
      </c>
      <c r="AN65" s="2">
        <v>2.2931070000000001E-2</v>
      </c>
      <c r="AQ65" s="2" t="s">
        <v>336</v>
      </c>
      <c r="AR65" s="4">
        <v>0.30289602999999998</v>
      </c>
      <c r="AS65" s="2">
        <v>2.2931070000000001E-2</v>
      </c>
      <c r="AV65" s="2">
        <v>1</v>
      </c>
      <c r="AW65" s="2">
        <v>1</v>
      </c>
      <c r="AX65" s="2">
        <v>1</v>
      </c>
      <c r="AY65" s="2">
        <v>1</v>
      </c>
      <c r="AZ65" s="2">
        <v>1</v>
      </c>
      <c r="BA65" s="2">
        <v>0</v>
      </c>
      <c r="BB65" s="2">
        <v>1</v>
      </c>
      <c r="BC65" s="2">
        <v>0</v>
      </c>
      <c r="BD65" s="5">
        <f t="shared" si="7"/>
        <v>6</v>
      </c>
    </row>
    <row r="66" spans="1:56" ht="15.75" customHeight="1" x14ac:dyDescent="0.2">
      <c r="A66" s="2" t="s">
        <v>195</v>
      </c>
      <c r="B66" s="2">
        <v>2021</v>
      </c>
      <c r="C66" s="2" t="s">
        <v>338</v>
      </c>
      <c r="D66" s="2" t="s">
        <v>197</v>
      </c>
      <c r="E66" s="2">
        <v>60.1</v>
      </c>
      <c r="F66" s="2">
        <v>93</v>
      </c>
      <c r="G66" s="2">
        <v>2425</v>
      </c>
      <c r="H66" s="2" t="s">
        <v>202</v>
      </c>
      <c r="I66" s="2" t="s">
        <v>173</v>
      </c>
      <c r="J66" s="2" t="s">
        <v>199</v>
      </c>
      <c r="K66" s="2" t="s">
        <v>198</v>
      </c>
      <c r="L66" s="3">
        <v>16</v>
      </c>
      <c r="M66" s="2" t="s">
        <v>176</v>
      </c>
      <c r="N66" s="2" t="s">
        <v>202</v>
      </c>
      <c r="O66" s="2" t="s">
        <v>161</v>
      </c>
      <c r="P66" s="2" t="s">
        <v>162</v>
      </c>
      <c r="Q66" s="2" t="s">
        <v>198</v>
      </c>
      <c r="R66" s="3">
        <v>30</v>
      </c>
      <c r="S66" s="2" t="s">
        <v>176</v>
      </c>
      <c r="T66" s="2" t="s">
        <v>208</v>
      </c>
      <c r="U66" s="2" t="s">
        <v>308</v>
      </c>
      <c r="V66" s="2" t="s">
        <v>161</v>
      </c>
      <c r="W66" s="2" t="s">
        <v>162</v>
      </c>
      <c r="X66" s="2">
        <v>30</v>
      </c>
      <c r="Y66" s="2" t="s">
        <v>176</v>
      </c>
      <c r="Z66" s="2" t="s">
        <v>169</v>
      </c>
      <c r="AA66" s="2">
        <v>1.44</v>
      </c>
      <c r="AB66" s="4">
        <f t="shared" si="5"/>
        <v>0.2679617823597531</v>
      </c>
      <c r="AC66" s="2">
        <v>0.85</v>
      </c>
      <c r="AD66" s="2">
        <v>2.4300000000000002</v>
      </c>
      <c r="AE66" s="2" t="s">
        <v>169</v>
      </c>
      <c r="AF66" s="2">
        <v>1.55</v>
      </c>
      <c r="AG66" s="2">
        <f t="shared" si="6"/>
        <v>0.10670975889511353</v>
      </c>
      <c r="AH66" s="2">
        <v>1.29</v>
      </c>
      <c r="AI66" s="2">
        <v>1.96</v>
      </c>
      <c r="AJ66" s="2" t="s">
        <v>6</v>
      </c>
      <c r="AK66" s="2" t="s">
        <v>6</v>
      </c>
      <c r="AL66" s="2" t="s">
        <v>336</v>
      </c>
      <c r="AM66" s="2">
        <v>5.4276739999999997E-2</v>
      </c>
      <c r="AN66" s="2">
        <v>2.5310800000000001E-2</v>
      </c>
      <c r="AQ66" s="2" t="s">
        <v>336</v>
      </c>
      <c r="AR66" s="4">
        <v>9.3343599999999999E-2</v>
      </c>
      <c r="AS66" s="2">
        <v>2.5310800000000001E-2</v>
      </c>
      <c r="AV66" s="2">
        <v>1</v>
      </c>
      <c r="AW66" s="2">
        <v>1</v>
      </c>
      <c r="AX66" s="2">
        <v>1</v>
      </c>
      <c r="AY66" s="2">
        <v>1</v>
      </c>
      <c r="AZ66" s="2">
        <v>1</v>
      </c>
      <c r="BA66" s="2">
        <v>0</v>
      </c>
      <c r="BB66" s="2">
        <v>1</v>
      </c>
      <c r="BC66" s="2">
        <v>0</v>
      </c>
      <c r="BD66" s="5">
        <f t="shared" si="7"/>
        <v>6</v>
      </c>
    </row>
    <row r="67" spans="1:56" ht="15.75" customHeight="1" x14ac:dyDescent="0.2">
      <c r="A67" s="2" t="s">
        <v>195</v>
      </c>
      <c r="B67" s="2">
        <v>2021</v>
      </c>
      <c r="C67" s="2" t="s">
        <v>338</v>
      </c>
      <c r="D67" s="2" t="s">
        <v>197</v>
      </c>
      <c r="E67" s="2">
        <v>60.1</v>
      </c>
      <c r="F67" s="2">
        <v>93</v>
      </c>
      <c r="G67" s="2">
        <v>2425</v>
      </c>
      <c r="H67" s="2" t="s">
        <v>203</v>
      </c>
      <c r="I67" s="2" t="s">
        <v>173</v>
      </c>
      <c r="J67" s="2" t="s">
        <v>199</v>
      </c>
      <c r="K67" s="2" t="s">
        <v>198</v>
      </c>
      <c r="L67" s="3">
        <v>16</v>
      </c>
      <c r="M67" s="2" t="s">
        <v>176</v>
      </c>
      <c r="N67" s="2" t="s">
        <v>203</v>
      </c>
      <c r="O67" s="2" t="s">
        <v>161</v>
      </c>
      <c r="P67" s="2" t="s">
        <v>162</v>
      </c>
      <c r="Q67" s="2" t="s">
        <v>198</v>
      </c>
      <c r="R67" s="3">
        <v>30</v>
      </c>
      <c r="S67" s="2" t="s">
        <v>176</v>
      </c>
      <c r="T67" s="2" t="s">
        <v>208</v>
      </c>
      <c r="U67" s="2" t="s">
        <v>308</v>
      </c>
      <c r="V67" s="2" t="s">
        <v>161</v>
      </c>
      <c r="W67" s="2" t="s">
        <v>162</v>
      </c>
      <c r="X67" s="2">
        <v>30</v>
      </c>
      <c r="Y67" s="2" t="s">
        <v>176</v>
      </c>
      <c r="Z67" s="2" t="s">
        <v>169</v>
      </c>
      <c r="AA67" s="2">
        <v>0.95</v>
      </c>
      <c r="AB67" s="4">
        <f t="shared" si="5"/>
        <v>0.30516600975306779</v>
      </c>
      <c r="AC67" s="2">
        <v>0.52</v>
      </c>
      <c r="AD67" s="2">
        <v>1.72</v>
      </c>
      <c r="AE67" s="2" t="s">
        <v>169</v>
      </c>
      <c r="AF67" s="2">
        <v>1.82</v>
      </c>
      <c r="AG67" s="2">
        <f t="shared" si="6"/>
        <v>0.1629232130805805</v>
      </c>
      <c r="AH67" s="2">
        <v>1.32</v>
      </c>
      <c r="AI67" s="2">
        <v>2.5</v>
      </c>
      <c r="AJ67" s="2" t="s">
        <v>6</v>
      </c>
      <c r="AK67" s="2" t="s">
        <v>6</v>
      </c>
      <c r="AL67" s="2" t="s">
        <v>336</v>
      </c>
      <c r="AM67" s="2">
        <v>-0.14411359000000001</v>
      </c>
      <c r="AN67" s="2">
        <v>2.5884509999999999E-2</v>
      </c>
      <c r="AQ67" s="2" t="s">
        <v>336</v>
      </c>
      <c r="AR67" s="4">
        <v>0.24069494</v>
      </c>
      <c r="AS67" s="2">
        <v>2.5884509999999999E-2</v>
      </c>
      <c r="AV67" s="2">
        <v>1</v>
      </c>
      <c r="AW67" s="2">
        <v>1</v>
      </c>
      <c r="AX67" s="2">
        <v>1</v>
      </c>
      <c r="AY67" s="2">
        <v>1</v>
      </c>
      <c r="AZ67" s="2">
        <v>1</v>
      </c>
      <c r="BA67" s="2">
        <v>0</v>
      </c>
      <c r="BB67" s="2">
        <v>1</v>
      </c>
      <c r="BC67" s="2">
        <v>0</v>
      </c>
      <c r="BD67" s="5">
        <f t="shared" ref="BD67:BD72" si="8">SUM(AV67:BC67)</f>
        <v>6</v>
      </c>
    </row>
    <row r="68" spans="1:56" ht="15.75" customHeight="1" x14ac:dyDescent="0.2">
      <c r="A68" s="2" t="s">
        <v>195</v>
      </c>
      <c r="B68" s="2">
        <v>2021</v>
      </c>
      <c r="C68" s="2" t="s">
        <v>338</v>
      </c>
      <c r="D68" s="2" t="s">
        <v>197</v>
      </c>
      <c r="E68" s="2">
        <v>60.1</v>
      </c>
      <c r="F68" s="2">
        <v>93</v>
      </c>
      <c r="G68" s="2">
        <v>2425</v>
      </c>
      <c r="H68" s="2" t="s">
        <v>179</v>
      </c>
      <c r="I68" s="2" t="s">
        <v>173</v>
      </c>
      <c r="J68" s="2" t="s">
        <v>199</v>
      </c>
      <c r="K68" s="2" t="s">
        <v>198</v>
      </c>
      <c r="L68" s="3">
        <v>16</v>
      </c>
      <c r="M68" s="2" t="s">
        <v>176</v>
      </c>
      <c r="N68" s="2" t="s">
        <v>179</v>
      </c>
      <c r="O68" s="2" t="s">
        <v>161</v>
      </c>
      <c r="P68" s="2" t="s">
        <v>162</v>
      </c>
      <c r="Q68" s="2" t="s">
        <v>198</v>
      </c>
      <c r="R68" s="3">
        <v>30</v>
      </c>
      <c r="S68" s="2" t="s">
        <v>176</v>
      </c>
      <c r="T68" s="2" t="s">
        <v>209</v>
      </c>
      <c r="U68" s="2" t="s">
        <v>313</v>
      </c>
      <c r="V68" s="2" t="s">
        <v>161</v>
      </c>
      <c r="W68" s="2" t="s">
        <v>162</v>
      </c>
      <c r="X68" s="2">
        <v>30</v>
      </c>
      <c r="Y68" s="2" t="s">
        <v>176</v>
      </c>
      <c r="Z68" s="2" t="s">
        <v>169</v>
      </c>
      <c r="AA68" s="2">
        <v>2.0499999999999998</v>
      </c>
      <c r="AB68" s="4">
        <f t="shared" si="5"/>
        <v>0.26370137817160288</v>
      </c>
      <c r="AC68" s="2">
        <v>1.22</v>
      </c>
      <c r="AD68" s="2">
        <v>3.43</v>
      </c>
      <c r="AE68" s="2" t="s">
        <v>169</v>
      </c>
      <c r="AF68" s="2">
        <v>3.26</v>
      </c>
      <c r="AG68" s="2">
        <f t="shared" si="6"/>
        <v>0.15800025778079446</v>
      </c>
      <c r="AH68" s="2">
        <v>2.39</v>
      </c>
      <c r="AI68" s="2">
        <v>4.4400000000000004</v>
      </c>
      <c r="AJ68" s="2" t="s">
        <v>6</v>
      </c>
      <c r="AK68" s="2" t="s">
        <v>6</v>
      </c>
      <c r="AV68" s="2">
        <v>1</v>
      </c>
      <c r="AW68" s="2">
        <v>1</v>
      </c>
      <c r="AX68" s="2">
        <v>1</v>
      </c>
      <c r="AY68" s="2">
        <v>1</v>
      </c>
      <c r="AZ68" s="2">
        <v>1</v>
      </c>
      <c r="BA68" s="2">
        <v>0</v>
      </c>
      <c r="BB68" s="2">
        <v>1</v>
      </c>
      <c r="BC68" s="2">
        <v>0</v>
      </c>
      <c r="BD68" s="5">
        <f t="shared" si="8"/>
        <v>6</v>
      </c>
    </row>
    <row r="69" spans="1:56" ht="15.75" customHeight="1" x14ac:dyDescent="0.2">
      <c r="A69" s="2" t="s">
        <v>195</v>
      </c>
      <c r="B69" s="2">
        <v>2021</v>
      </c>
      <c r="C69" s="2" t="s">
        <v>338</v>
      </c>
      <c r="D69" s="2" t="s">
        <v>197</v>
      </c>
      <c r="E69" s="2">
        <v>60.1</v>
      </c>
      <c r="F69" s="2">
        <v>93</v>
      </c>
      <c r="G69" s="2">
        <v>2425</v>
      </c>
      <c r="H69" s="2" t="s">
        <v>175</v>
      </c>
      <c r="I69" s="2" t="s">
        <v>173</v>
      </c>
      <c r="J69" s="2" t="s">
        <v>199</v>
      </c>
      <c r="K69" s="2" t="s">
        <v>198</v>
      </c>
      <c r="L69" s="3">
        <v>16</v>
      </c>
      <c r="M69" s="2" t="s">
        <v>176</v>
      </c>
      <c r="N69" s="2" t="s">
        <v>175</v>
      </c>
      <c r="O69" s="2" t="s">
        <v>161</v>
      </c>
      <c r="P69" s="2" t="s">
        <v>162</v>
      </c>
      <c r="Q69" s="2" t="s">
        <v>198</v>
      </c>
      <c r="R69" s="3">
        <v>30</v>
      </c>
      <c r="S69" s="2" t="s">
        <v>176</v>
      </c>
      <c r="T69" s="2" t="s">
        <v>209</v>
      </c>
      <c r="U69" s="2" t="s">
        <v>313</v>
      </c>
      <c r="V69" s="2" t="s">
        <v>161</v>
      </c>
      <c r="W69" s="2" t="s">
        <v>162</v>
      </c>
      <c r="X69" s="2">
        <v>30</v>
      </c>
      <c r="Y69" s="2" t="s">
        <v>176</v>
      </c>
      <c r="Z69" s="2" t="s">
        <v>169</v>
      </c>
      <c r="AA69" s="2">
        <v>1.98</v>
      </c>
      <c r="AB69" s="4">
        <f t="shared" si="5"/>
        <v>0.35557182825389633</v>
      </c>
      <c r="AC69" s="2">
        <v>0.99</v>
      </c>
      <c r="AD69" s="2">
        <v>3.99</v>
      </c>
      <c r="AE69" s="2" t="s">
        <v>169</v>
      </c>
      <c r="AF69" s="2">
        <v>4.26</v>
      </c>
      <c r="AG69" s="2">
        <f t="shared" si="6"/>
        <v>0.20049206990074275</v>
      </c>
      <c r="AH69" s="2">
        <v>2.88</v>
      </c>
      <c r="AI69" s="2">
        <v>6.32</v>
      </c>
      <c r="AJ69" s="2" t="s">
        <v>6</v>
      </c>
      <c r="AK69" s="2" t="s">
        <v>6</v>
      </c>
      <c r="AL69" s="2" t="s">
        <v>336</v>
      </c>
      <c r="AM69" s="2">
        <v>3.1312970000000002E-2</v>
      </c>
      <c r="AN69" s="2">
        <v>2.2875030000000001E-2</v>
      </c>
      <c r="AQ69" s="2" t="s">
        <v>336</v>
      </c>
      <c r="AR69" s="4">
        <v>0.35753541999999999</v>
      </c>
      <c r="AS69" s="2">
        <v>2.2875030000000001E-2</v>
      </c>
      <c r="AV69" s="2">
        <v>1</v>
      </c>
      <c r="AW69" s="2">
        <v>1</v>
      </c>
      <c r="AX69" s="2">
        <v>1</v>
      </c>
      <c r="AY69" s="2">
        <v>1</v>
      </c>
      <c r="AZ69" s="2">
        <v>1</v>
      </c>
      <c r="BA69" s="2">
        <v>0</v>
      </c>
      <c r="BB69" s="2">
        <v>1</v>
      </c>
      <c r="BC69" s="2">
        <v>0</v>
      </c>
      <c r="BD69" s="5">
        <f t="shared" si="8"/>
        <v>6</v>
      </c>
    </row>
    <row r="70" spans="1:56" ht="15.75" customHeight="1" x14ac:dyDescent="0.2">
      <c r="A70" s="2" t="s">
        <v>195</v>
      </c>
      <c r="B70" s="2">
        <v>2021</v>
      </c>
      <c r="C70" s="2" t="s">
        <v>338</v>
      </c>
      <c r="D70" s="2" t="s">
        <v>197</v>
      </c>
      <c r="E70" s="2">
        <v>60.1</v>
      </c>
      <c r="F70" s="2">
        <v>93</v>
      </c>
      <c r="G70" s="2">
        <v>2425</v>
      </c>
      <c r="H70" s="2" t="s">
        <v>201</v>
      </c>
      <c r="I70" s="2" t="s">
        <v>173</v>
      </c>
      <c r="J70" s="2" t="s">
        <v>199</v>
      </c>
      <c r="K70" s="2" t="s">
        <v>198</v>
      </c>
      <c r="L70" s="3">
        <v>16</v>
      </c>
      <c r="M70" s="2" t="s">
        <v>176</v>
      </c>
      <c r="N70" s="2" t="s">
        <v>201</v>
      </c>
      <c r="O70" s="2" t="s">
        <v>161</v>
      </c>
      <c r="P70" s="2" t="s">
        <v>162</v>
      </c>
      <c r="Q70" s="2" t="s">
        <v>198</v>
      </c>
      <c r="R70" s="3">
        <v>30</v>
      </c>
      <c r="S70" s="2" t="s">
        <v>176</v>
      </c>
      <c r="T70" s="2" t="s">
        <v>209</v>
      </c>
      <c r="U70" s="2" t="s">
        <v>313</v>
      </c>
      <c r="V70" s="2" t="s">
        <v>161</v>
      </c>
      <c r="W70" s="2" t="s">
        <v>162</v>
      </c>
      <c r="X70" s="2">
        <v>30</v>
      </c>
      <c r="Y70" s="2" t="s">
        <v>176</v>
      </c>
      <c r="Z70" s="2" t="s">
        <v>169</v>
      </c>
      <c r="AA70" s="2">
        <v>2.44</v>
      </c>
      <c r="AB70" s="4">
        <f t="shared" si="5"/>
        <v>0.37725964934799955</v>
      </c>
      <c r="AC70" s="2">
        <v>1.1599999999999999</v>
      </c>
      <c r="AD70" s="2">
        <v>5.09</v>
      </c>
      <c r="AE70" s="2" t="s">
        <v>169</v>
      </c>
      <c r="AF70" s="2">
        <v>4.2</v>
      </c>
      <c r="AG70" s="2">
        <f t="shared" si="6"/>
        <v>0.18713181604536272</v>
      </c>
      <c r="AH70" s="2">
        <v>2.91</v>
      </c>
      <c r="AI70" s="2">
        <v>6.06</v>
      </c>
      <c r="AJ70" s="2" t="s">
        <v>6</v>
      </c>
      <c r="AK70" s="2" t="s">
        <v>6</v>
      </c>
      <c r="AL70" s="2" t="s">
        <v>336</v>
      </c>
      <c r="AM70" s="2">
        <v>0.11895533</v>
      </c>
      <c r="AN70" s="2">
        <v>2.211219E-2</v>
      </c>
      <c r="AQ70" s="2" t="s">
        <v>336</v>
      </c>
      <c r="AR70" s="4">
        <v>0.32384882999999998</v>
      </c>
      <c r="AS70" s="2">
        <v>2.211219E-2</v>
      </c>
      <c r="AV70" s="2">
        <v>1</v>
      </c>
      <c r="AW70" s="2">
        <v>1</v>
      </c>
      <c r="AX70" s="2">
        <v>1</v>
      </c>
      <c r="AY70" s="2">
        <v>1</v>
      </c>
      <c r="AZ70" s="2">
        <v>1</v>
      </c>
      <c r="BA70" s="2">
        <v>0</v>
      </c>
      <c r="BB70" s="2">
        <v>1</v>
      </c>
      <c r="BC70" s="2">
        <v>0</v>
      </c>
      <c r="BD70" s="5">
        <f t="shared" si="8"/>
        <v>6</v>
      </c>
    </row>
    <row r="71" spans="1:56" ht="15.75" customHeight="1" x14ac:dyDescent="0.2">
      <c r="A71" s="2" t="s">
        <v>195</v>
      </c>
      <c r="B71" s="2">
        <v>2021</v>
      </c>
      <c r="C71" s="2" t="s">
        <v>338</v>
      </c>
      <c r="D71" s="2" t="s">
        <v>197</v>
      </c>
      <c r="E71" s="2">
        <v>60.1</v>
      </c>
      <c r="F71" s="2">
        <v>93</v>
      </c>
      <c r="G71" s="2">
        <v>2425</v>
      </c>
      <c r="H71" s="2" t="s">
        <v>202</v>
      </c>
      <c r="I71" s="2" t="s">
        <v>173</v>
      </c>
      <c r="J71" s="2" t="s">
        <v>199</v>
      </c>
      <c r="K71" s="2" t="s">
        <v>198</v>
      </c>
      <c r="L71" s="3">
        <v>16</v>
      </c>
      <c r="M71" s="2" t="s">
        <v>176</v>
      </c>
      <c r="N71" s="2" t="s">
        <v>202</v>
      </c>
      <c r="O71" s="2" t="s">
        <v>161</v>
      </c>
      <c r="P71" s="2" t="s">
        <v>162</v>
      </c>
      <c r="Q71" s="2" t="s">
        <v>198</v>
      </c>
      <c r="R71" s="3">
        <v>30</v>
      </c>
      <c r="S71" s="2" t="s">
        <v>176</v>
      </c>
      <c r="T71" s="2" t="s">
        <v>209</v>
      </c>
      <c r="U71" s="2" t="s">
        <v>313</v>
      </c>
      <c r="V71" s="2" t="s">
        <v>161</v>
      </c>
      <c r="W71" s="2" t="s">
        <v>162</v>
      </c>
      <c r="X71" s="2">
        <v>30</v>
      </c>
      <c r="Y71" s="2" t="s">
        <v>176</v>
      </c>
      <c r="Z71" s="2" t="s">
        <v>169</v>
      </c>
      <c r="AA71" s="2">
        <v>1.98</v>
      </c>
      <c r="AB71" s="4">
        <f t="shared" si="5"/>
        <v>0.37882238213283026</v>
      </c>
      <c r="AC71" s="2">
        <v>0.94</v>
      </c>
      <c r="AD71" s="2">
        <v>4.1500000000000004</v>
      </c>
      <c r="AE71" s="2" t="s">
        <v>169</v>
      </c>
      <c r="AF71" s="2">
        <v>3.09</v>
      </c>
      <c r="AG71" s="2">
        <f t="shared" si="6"/>
        <v>0.16924252761006839</v>
      </c>
      <c r="AH71" s="2">
        <v>2.2200000000000002</v>
      </c>
      <c r="AI71" s="2">
        <v>4.3099999999999996</v>
      </c>
      <c r="AJ71" s="2" t="s">
        <v>6</v>
      </c>
      <c r="AK71" s="2" t="s">
        <v>6</v>
      </c>
      <c r="AL71" s="2" t="s">
        <v>336</v>
      </c>
      <c r="AM71" s="2">
        <v>5.2032399999999999E-2</v>
      </c>
      <c r="AN71" s="2">
        <v>2.4344899999999999E-2</v>
      </c>
      <c r="AQ71" s="2" t="s">
        <v>336</v>
      </c>
      <c r="AR71" s="4">
        <v>0.27147100000000002</v>
      </c>
      <c r="AS71" s="2">
        <v>2.4344899999999999E-2</v>
      </c>
      <c r="AV71" s="2">
        <v>1</v>
      </c>
      <c r="AW71" s="2">
        <v>1</v>
      </c>
      <c r="AX71" s="2">
        <v>1</v>
      </c>
      <c r="AY71" s="2">
        <v>1</v>
      </c>
      <c r="AZ71" s="2">
        <v>1</v>
      </c>
      <c r="BA71" s="2">
        <v>0</v>
      </c>
      <c r="BB71" s="2">
        <v>1</v>
      </c>
      <c r="BC71" s="2">
        <v>0</v>
      </c>
      <c r="BD71" s="5">
        <f t="shared" si="8"/>
        <v>6</v>
      </c>
    </row>
    <row r="72" spans="1:56" ht="15" customHeight="1" x14ac:dyDescent="0.2">
      <c r="A72" s="2" t="s">
        <v>195</v>
      </c>
      <c r="B72" s="2">
        <v>2021</v>
      </c>
      <c r="C72" s="2" t="s">
        <v>338</v>
      </c>
      <c r="D72" s="2" t="s">
        <v>197</v>
      </c>
      <c r="E72" s="2">
        <v>60.1</v>
      </c>
      <c r="F72" s="2">
        <v>93</v>
      </c>
      <c r="G72" s="2">
        <v>2425</v>
      </c>
      <c r="H72" s="2" t="s">
        <v>203</v>
      </c>
      <c r="I72" s="2" t="s">
        <v>173</v>
      </c>
      <c r="J72" s="2" t="s">
        <v>199</v>
      </c>
      <c r="K72" s="2" t="s">
        <v>198</v>
      </c>
      <c r="L72" s="3">
        <v>16</v>
      </c>
      <c r="M72" s="2" t="s">
        <v>176</v>
      </c>
      <c r="N72" s="2" t="s">
        <v>203</v>
      </c>
      <c r="O72" s="2" t="s">
        <v>161</v>
      </c>
      <c r="P72" s="2" t="s">
        <v>162</v>
      </c>
      <c r="Q72" s="2" t="s">
        <v>198</v>
      </c>
      <c r="R72" s="3">
        <v>30</v>
      </c>
      <c r="S72" s="2" t="s">
        <v>176</v>
      </c>
      <c r="T72" s="2" t="s">
        <v>209</v>
      </c>
      <c r="U72" s="2" t="s">
        <v>313</v>
      </c>
      <c r="V72" s="2" t="s">
        <v>161</v>
      </c>
      <c r="W72" s="2" t="s">
        <v>162</v>
      </c>
      <c r="X72" s="2">
        <v>30</v>
      </c>
      <c r="Y72" s="2" t="s">
        <v>176</v>
      </c>
      <c r="Z72" s="2" t="s">
        <v>169</v>
      </c>
      <c r="AA72" s="2">
        <v>3.03</v>
      </c>
      <c r="AB72" s="4">
        <f t="shared" si="5"/>
        <v>0.35786317935487272</v>
      </c>
      <c r="AC72" s="2">
        <v>1.5</v>
      </c>
      <c r="AD72" s="2">
        <v>6.1</v>
      </c>
      <c r="AE72" s="2" t="s">
        <v>169</v>
      </c>
      <c r="AF72" s="2">
        <v>2.85</v>
      </c>
      <c r="AG72" s="2">
        <f t="shared" si="6"/>
        <v>0.20403462777494566</v>
      </c>
      <c r="AH72" s="2">
        <v>1.91</v>
      </c>
      <c r="AI72" s="2">
        <v>4.25</v>
      </c>
      <c r="AJ72" s="2" t="s">
        <v>6</v>
      </c>
      <c r="AK72" s="2" t="s">
        <v>6</v>
      </c>
      <c r="AL72" s="2" t="s">
        <v>336</v>
      </c>
      <c r="AM72" s="2">
        <v>0.20110771999999999</v>
      </c>
      <c r="AN72" s="2">
        <v>2.500076E-2</v>
      </c>
      <c r="AQ72" s="2" t="s">
        <v>336</v>
      </c>
      <c r="AR72" s="4">
        <v>0.16878162999999999</v>
      </c>
      <c r="AS72" s="2">
        <v>2.500076E-2</v>
      </c>
      <c r="AV72" s="2">
        <v>1</v>
      </c>
      <c r="AW72" s="2">
        <v>1</v>
      </c>
      <c r="AX72" s="2">
        <v>1</v>
      </c>
      <c r="AY72" s="2">
        <v>1</v>
      </c>
      <c r="AZ72" s="2">
        <v>1</v>
      </c>
      <c r="BA72" s="2">
        <v>0</v>
      </c>
      <c r="BB72" s="2">
        <v>1</v>
      </c>
      <c r="BC72" s="2">
        <v>0</v>
      </c>
      <c r="BD72" s="5">
        <f t="shared" si="8"/>
        <v>6</v>
      </c>
    </row>
    <row r="73" spans="1:56" ht="15.75" customHeight="1" x14ac:dyDescent="0.2">
      <c r="A73" s="2" t="s">
        <v>210</v>
      </c>
      <c r="B73" s="2">
        <v>2016</v>
      </c>
      <c r="C73" s="2" t="s">
        <v>338</v>
      </c>
      <c r="D73" s="2" t="s">
        <v>197</v>
      </c>
      <c r="E73" s="2">
        <v>57.3</v>
      </c>
      <c r="F73" s="2">
        <v>87</v>
      </c>
      <c r="G73" s="2">
        <v>2304</v>
      </c>
      <c r="H73" s="2" t="s">
        <v>203</v>
      </c>
      <c r="I73" s="2" t="s">
        <v>173</v>
      </c>
      <c r="J73" s="2" t="s">
        <v>199</v>
      </c>
      <c r="K73" s="2" t="s">
        <v>198</v>
      </c>
      <c r="L73" s="3">
        <v>16</v>
      </c>
      <c r="M73" s="2" t="s">
        <v>176</v>
      </c>
      <c r="N73" s="2" t="s">
        <v>203</v>
      </c>
      <c r="O73" s="2" t="s">
        <v>161</v>
      </c>
      <c r="P73" s="2" t="s">
        <v>162</v>
      </c>
      <c r="Q73" s="2" t="s">
        <v>198</v>
      </c>
      <c r="R73" s="3">
        <v>21</v>
      </c>
      <c r="S73" s="2" t="s">
        <v>176</v>
      </c>
      <c r="T73" s="2" t="s">
        <v>207</v>
      </c>
      <c r="U73" s="2" t="s">
        <v>309</v>
      </c>
      <c r="V73" s="2" t="s">
        <v>161</v>
      </c>
      <c r="W73" s="2" t="s">
        <v>162</v>
      </c>
      <c r="X73" s="2">
        <v>21</v>
      </c>
      <c r="Y73" s="2" t="s">
        <v>176</v>
      </c>
      <c r="Z73" s="2" t="s">
        <v>169</v>
      </c>
      <c r="AA73" s="2">
        <v>1.88</v>
      </c>
      <c r="AB73" s="4">
        <f t="shared" ref="AB73:AB75" si="9">(LN(AD73)-LN(AC73))/3.92</f>
        <v>0.27320427483102028</v>
      </c>
      <c r="AC73" s="2">
        <v>1.1000000000000001</v>
      </c>
      <c r="AD73" s="2">
        <v>3.21</v>
      </c>
      <c r="AE73" s="2" t="s">
        <v>169</v>
      </c>
      <c r="AF73" s="2">
        <v>2.0499999999999998</v>
      </c>
      <c r="AG73" s="2">
        <f>(LN(AI73)-LN(AH73))/3.92</f>
        <v>0.11459430027321975</v>
      </c>
      <c r="AH73" s="2">
        <v>1.64</v>
      </c>
      <c r="AI73" s="2">
        <v>2.57</v>
      </c>
      <c r="AJ73" s="2" t="s">
        <v>6</v>
      </c>
      <c r="AK73" s="2" t="s">
        <v>167</v>
      </c>
      <c r="AL73" s="2" t="s">
        <v>190</v>
      </c>
      <c r="AM73" s="2">
        <v>0.11668191</v>
      </c>
      <c r="AN73" s="2">
        <v>1.7091869999999999E-2</v>
      </c>
      <c r="AQ73" s="2" t="s">
        <v>190</v>
      </c>
      <c r="AR73" s="4">
        <v>0.15211331</v>
      </c>
      <c r="AS73" s="2">
        <v>1.7091869999999999E-2</v>
      </c>
      <c r="AV73" s="2">
        <v>1</v>
      </c>
      <c r="AW73" s="2">
        <v>1</v>
      </c>
      <c r="AX73" s="2">
        <v>1</v>
      </c>
      <c r="AY73" s="2">
        <v>1</v>
      </c>
      <c r="AZ73" s="2">
        <v>1</v>
      </c>
      <c r="BA73" s="2">
        <v>1</v>
      </c>
      <c r="BB73" s="2">
        <v>1</v>
      </c>
      <c r="BC73" s="2">
        <v>0</v>
      </c>
      <c r="BD73" s="5">
        <f t="shared" ref="BD73:BD129" si="10">SUM(AV73:BC73)</f>
        <v>7</v>
      </c>
    </row>
    <row r="74" spans="1:56" ht="15.75" customHeight="1" x14ac:dyDescent="0.2">
      <c r="A74" s="2" t="s">
        <v>210</v>
      </c>
      <c r="B74" s="2">
        <v>2016</v>
      </c>
      <c r="C74" s="2" t="s">
        <v>338</v>
      </c>
      <c r="D74" s="2" t="s">
        <v>197</v>
      </c>
      <c r="E74" s="2">
        <v>57.3</v>
      </c>
      <c r="F74" s="2">
        <v>87</v>
      </c>
      <c r="G74" s="2">
        <v>2298</v>
      </c>
      <c r="H74" s="2" t="s">
        <v>203</v>
      </c>
      <c r="I74" s="2" t="s">
        <v>173</v>
      </c>
      <c r="J74" s="2" t="s">
        <v>199</v>
      </c>
      <c r="K74" s="2" t="s">
        <v>198</v>
      </c>
      <c r="L74" s="3">
        <v>16</v>
      </c>
      <c r="M74" s="2" t="s">
        <v>176</v>
      </c>
      <c r="N74" s="2" t="s">
        <v>203</v>
      </c>
      <c r="O74" s="2" t="s">
        <v>161</v>
      </c>
      <c r="P74" s="2" t="s">
        <v>162</v>
      </c>
      <c r="Q74" s="2" t="s">
        <v>198</v>
      </c>
      <c r="R74" s="3">
        <v>21</v>
      </c>
      <c r="S74" s="2" t="s">
        <v>176</v>
      </c>
      <c r="T74" s="2" t="s">
        <v>208</v>
      </c>
      <c r="U74" s="2" t="s">
        <v>308</v>
      </c>
      <c r="V74" s="2" t="s">
        <v>161</v>
      </c>
      <c r="W74" s="2" t="s">
        <v>162</v>
      </c>
      <c r="X74" s="2">
        <v>21</v>
      </c>
      <c r="Y74" s="2" t="s">
        <v>176</v>
      </c>
      <c r="Z74" s="2" t="s">
        <v>169</v>
      </c>
      <c r="AA74" s="2">
        <v>1.75</v>
      </c>
      <c r="AB74" s="4">
        <f t="shared" si="9"/>
        <v>0.26596542275470586</v>
      </c>
      <c r="AC74" s="2">
        <v>1.04</v>
      </c>
      <c r="AD74" s="2">
        <v>2.95</v>
      </c>
      <c r="AE74" s="2" t="s">
        <v>169</v>
      </c>
      <c r="AF74" s="2">
        <v>2.66</v>
      </c>
      <c r="AG74" s="2">
        <f t="shared" ref="AG74:AG75" si="11">(LN(AI74)-LN(AH74))/3.92</f>
        <v>0.11133350349799265</v>
      </c>
      <c r="AH74" s="2">
        <v>2.12</v>
      </c>
      <c r="AI74" s="2">
        <v>3.28</v>
      </c>
      <c r="AJ74" s="2" t="s">
        <v>6</v>
      </c>
      <c r="AK74" s="2" t="s">
        <v>167</v>
      </c>
      <c r="AL74" s="2" t="s">
        <v>190</v>
      </c>
      <c r="AM74" s="2">
        <v>6.7467280000000004E-2</v>
      </c>
      <c r="AN74" s="2">
        <v>1.6890800000000001E-2</v>
      </c>
      <c r="AQ74" s="2" t="s">
        <v>190</v>
      </c>
      <c r="AR74" s="4">
        <v>0.23609840000000001</v>
      </c>
      <c r="AS74" s="2">
        <v>1.6890800000000001E-2</v>
      </c>
      <c r="AV74" s="2">
        <v>1</v>
      </c>
      <c r="AW74" s="2">
        <v>1</v>
      </c>
      <c r="AX74" s="2">
        <v>1</v>
      </c>
      <c r="AY74" s="2">
        <v>1</v>
      </c>
      <c r="AZ74" s="2">
        <v>1</v>
      </c>
      <c r="BA74" s="2">
        <v>1</v>
      </c>
      <c r="BB74" s="2">
        <v>1</v>
      </c>
      <c r="BC74" s="2">
        <v>0</v>
      </c>
      <c r="BD74" s="5">
        <f t="shared" si="10"/>
        <v>7</v>
      </c>
    </row>
    <row r="75" spans="1:56" ht="15" customHeight="1" x14ac:dyDescent="0.2">
      <c r="A75" s="2" t="s">
        <v>210</v>
      </c>
      <c r="B75" s="2">
        <v>2016</v>
      </c>
      <c r="C75" s="2" t="s">
        <v>338</v>
      </c>
      <c r="D75" s="2" t="s">
        <v>197</v>
      </c>
      <c r="E75" s="2">
        <v>57.3</v>
      </c>
      <c r="F75" s="2">
        <v>87</v>
      </c>
      <c r="G75" s="2">
        <v>2292</v>
      </c>
      <c r="H75" s="2" t="s">
        <v>203</v>
      </c>
      <c r="I75" s="2" t="s">
        <v>173</v>
      </c>
      <c r="J75" s="2" t="s">
        <v>199</v>
      </c>
      <c r="K75" s="2" t="s">
        <v>198</v>
      </c>
      <c r="L75" s="3">
        <v>16</v>
      </c>
      <c r="M75" s="2" t="s">
        <v>176</v>
      </c>
      <c r="N75" s="2" t="s">
        <v>203</v>
      </c>
      <c r="O75" s="2" t="s">
        <v>161</v>
      </c>
      <c r="P75" s="2" t="s">
        <v>162</v>
      </c>
      <c r="Q75" s="2" t="s">
        <v>198</v>
      </c>
      <c r="R75" s="3">
        <v>21</v>
      </c>
      <c r="S75" s="2" t="s">
        <v>176</v>
      </c>
      <c r="T75" s="2" t="s">
        <v>209</v>
      </c>
      <c r="U75" s="2" t="s">
        <v>313</v>
      </c>
      <c r="V75" s="2" t="s">
        <v>161</v>
      </c>
      <c r="W75" s="2" t="s">
        <v>162</v>
      </c>
      <c r="X75" s="2">
        <v>21</v>
      </c>
      <c r="Y75" s="2" t="s">
        <v>176</v>
      </c>
      <c r="Z75" s="2" t="s">
        <v>169</v>
      </c>
      <c r="AA75" s="2">
        <v>4.34</v>
      </c>
      <c r="AB75" s="4">
        <f t="shared" si="9"/>
        <v>0.30874540140795942</v>
      </c>
      <c r="AC75" s="2">
        <v>2.37</v>
      </c>
      <c r="AD75" s="2">
        <v>7.95</v>
      </c>
      <c r="AE75" s="2" t="s">
        <v>169</v>
      </c>
      <c r="AF75" s="2">
        <v>4.9000000000000004</v>
      </c>
      <c r="AG75" s="2">
        <f t="shared" si="11"/>
        <v>0.17829359318283047</v>
      </c>
      <c r="AH75" s="2">
        <v>3.46</v>
      </c>
      <c r="AI75" s="2">
        <v>6.96</v>
      </c>
      <c r="AJ75" s="2" t="s">
        <v>6</v>
      </c>
      <c r="AK75" s="2" t="s">
        <v>167</v>
      </c>
      <c r="AL75" s="2" t="s">
        <v>190</v>
      </c>
      <c r="AM75" s="2">
        <v>0.26497780999999998</v>
      </c>
      <c r="AN75" s="2">
        <v>1.546225E-2</v>
      </c>
      <c r="AQ75" s="2" t="s">
        <v>190</v>
      </c>
      <c r="AR75" s="4">
        <v>0.30588469000000001</v>
      </c>
      <c r="AS75" s="2">
        <v>1.546225E-2</v>
      </c>
      <c r="AV75" s="2">
        <v>1</v>
      </c>
      <c r="AW75" s="2">
        <v>1</v>
      </c>
      <c r="AX75" s="2">
        <v>1</v>
      </c>
      <c r="AY75" s="2">
        <v>1</v>
      </c>
      <c r="AZ75" s="2">
        <v>1</v>
      </c>
      <c r="BA75" s="2">
        <v>1</v>
      </c>
      <c r="BB75" s="2">
        <v>1</v>
      </c>
      <c r="BC75" s="2">
        <v>0</v>
      </c>
      <c r="BD75" s="5">
        <f t="shared" si="10"/>
        <v>7</v>
      </c>
    </row>
    <row r="76" spans="1:56" ht="15" customHeight="1" x14ac:dyDescent="0.2">
      <c r="A76" s="2" t="s">
        <v>211</v>
      </c>
      <c r="B76" s="2">
        <v>2008</v>
      </c>
      <c r="C76" s="2" t="s">
        <v>343</v>
      </c>
      <c r="D76" s="2" t="s">
        <v>171</v>
      </c>
      <c r="E76" s="2">
        <v>47</v>
      </c>
      <c r="F76" s="7">
        <v>80</v>
      </c>
      <c r="G76" s="2">
        <v>170</v>
      </c>
      <c r="H76" s="2" t="s">
        <v>179</v>
      </c>
      <c r="I76" s="2" t="s">
        <v>245</v>
      </c>
      <c r="J76" s="2" t="s">
        <v>306</v>
      </c>
      <c r="K76" s="2" t="s">
        <v>212</v>
      </c>
      <c r="L76" s="3">
        <v>17.5</v>
      </c>
      <c r="M76" s="2" t="s">
        <v>176</v>
      </c>
      <c r="N76" s="2" t="s">
        <v>179</v>
      </c>
      <c r="O76" s="2" t="s">
        <v>174</v>
      </c>
      <c r="P76" s="2" t="s">
        <v>162</v>
      </c>
      <c r="Q76" s="2" t="s">
        <v>160</v>
      </c>
      <c r="R76" s="3">
        <v>19</v>
      </c>
      <c r="S76" s="2" t="s">
        <v>176</v>
      </c>
      <c r="T76" s="2" t="s">
        <v>213</v>
      </c>
      <c r="U76" s="2" t="s">
        <v>310</v>
      </c>
      <c r="V76" s="2" t="s">
        <v>174</v>
      </c>
      <c r="W76" s="2" t="s">
        <v>214</v>
      </c>
      <c r="X76" s="2">
        <v>16</v>
      </c>
      <c r="Y76" s="2" t="s">
        <v>186</v>
      </c>
      <c r="Z76" s="2" t="s">
        <v>287</v>
      </c>
      <c r="AA76" s="2">
        <v>-0.113</v>
      </c>
      <c r="AB76" s="4">
        <v>0.1517</v>
      </c>
      <c r="AC76" s="3">
        <v>-0.41039999999999999</v>
      </c>
      <c r="AD76" s="3">
        <v>0.18429999999999999</v>
      </c>
      <c r="AE76" s="2" t="s">
        <v>287</v>
      </c>
      <c r="AF76" s="2">
        <v>0.13650000000000001</v>
      </c>
      <c r="AG76" s="2">
        <v>0.1615</v>
      </c>
      <c r="AH76" s="4">
        <v>-0.1799</v>
      </c>
      <c r="AI76" s="4">
        <v>0.45300000000000001</v>
      </c>
      <c r="AJ76" s="2" t="s">
        <v>167</v>
      </c>
      <c r="AK76" s="2" t="s">
        <v>167</v>
      </c>
      <c r="AL76" s="2" t="s">
        <v>287</v>
      </c>
      <c r="AM76" s="2">
        <v>0.14903069999999999</v>
      </c>
      <c r="AN76" s="2">
        <v>0.2001675</v>
      </c>
      <c r="AQ76" s="2" t="s">
        <v>287</v>
      </c>
      <c r="AR76" s="4">
        <v>-0.54762920000000004</v>
      </c>
      <c r="AS76" s="2">
        <v>0.3116467</v>
      </c>
      <c r="AV76" s="2">
        <v>0</v>
      </c>
      <c r="AW76" s="2">
        <v>1</v>
      </c>
      <c r="AX76" s="2">
        <v>1</v>
      </c>
      <c r="AY76" s="2">
        <v>1</v>
      </c>
      <c r="AZ76" s="2">
        <v>1</v>
      </c>
      <c r="BA76" s="2">
        <v>0</v>
      </c>
      <c r="BB76" s="2">
        <v>0</v>
      </c>
      <c r="BC76" s="2">
        <v>0</v>
      </c>
      <c r="BD76" s="5">
        <f t="shared" si="10"/>
        <v>4</v>
      </c>
    </row>
    <row r="77" spans="1:56" ht="15.75" customHeight="1" x14ac:dyDescent="0.2">
      <c r="A77" s="2" t="s">
        <v>211</v>
      </c>
      <c r="B77" s="2">
        <v>2008</v>
      </c>
      <c r="C77" s="2" t="s">
        <v>343</v>
      </c>
      <c r="D77" s="2" t="s">
        <v>171</v>
      </c>
      <c r="E77" s="2">
        <v>47</v>
      </c>
      <c r="F77" s="7">
        <v>80</v>
      </c>
      <c r="G77" s="2">
        <v>170</v>
      </c>
      <c r="H77" s="2" t="s">
        <v>179</v>
      </c>
      <c r="I77" s="2" t="s">
        <v>245</v>
      </c>
      <c r="J77" s="2" t="s">
        <v>306</v>
      </c>
      <c r="K77" s="2" t="s">
        <v>212</v>
      </c>
      <c r="L77" s="3">
        <v>17.5</v>
      </c>
      <c r="M77" s="2" t="s">
        <v>176</v>
      </c>
      <c r="N77" s="2" t="s">
        <v>179</v>
      </c>
      <c r="O77" s="2" t="s">
        <v>174</v>
      </c>
      <c r="P77" s="2" t="s">
        <v>162</v>
      </c>
      <c r="Q77" s="2" t="s">
        <v>160</v>
      </c>
      <c r="R77" s="3">
        <v>19</v>
      </c>
      <c r="S77" s="2" t="s">
        <v>176</v>
      </c>
      <c r="T77" s="2" t="s">
        <v>215</v>
      </c>
      <c r="U77" s="2" t="s">
        <v>314</v>
      </c>
      <c r="V77" s="2" t="s">
        <v>174</v>
      </c>
      <c r="W77" s="2" t="s">
        <v>214</v>
      </c>
      <c r="X77" s="2">
        <v>16</v>
      </c>
      <c r="Y77" s="2" t="s">
        <v>186</v>
      </c>
      <c r="Z77" s="2" t="s">
        <v>287</v>
      </c>
      <c r="AA77" s="2">
        <v>0.35349999999999998</v>
      </c>
      <c r="AB77" s="4">
        <v>0.15279999999999999</v>
      </c>
      <c r="AC77" s="3">
        <v>5.3999999999999999E-2</v>
      </c>
      <c r="AD77" s="3">
        <v>0.65290000000000004</v>
      </c>
      <c r="AE77" s="2" t="s">
        <v>287</v>
      </c>
      <c r="AF77" s="2">
        <v>0.25629999999999997</v>
      </c>
      <c r="AG77" s="2">
        <v>0.16189999999999999</v>
      </c>
      <c r="AH77" s="4">
        <v>-6.0999999999999999E-2</v>
      </c>
      <c r="AI77" s="4">
        <v>0.5736</v>
      </c>
      <c r="AJ77" s="2" t="s">
        <v>167</v>
      </c>
      <c r="AK77" s="2" t="s">
        <v>167</v>
      </c>
      <c r="AL77" s="2" t="s">
        <v>287</v>
      </c>
      <c r="AM77" s="2">
        <v>3.4366420000000002E-2</v>
      </c>
      <c r="AN77" s="2">
        <v>0.19994475</v>
      </c>
      <c r="AQ77" s="2" t="s">
        <v>287</v>
      </c>
      <c r="AR77" s="4">
        <v>-0.41773130000000003</v>
      </c>
      <c r="AS77" s="2">
        <v>0.31057469999999998</v>
      </c>
      <c r="AV77" s="2">
        <v>0</v>
      </c>
      <c r="AW77" s="2">
        <v>1</v>
      </c>
      <c r="AX77" s="2">
        <v>1</v>
      </c>
      <c r="AY77" s="2">
        <v>1</v>
      </c>
      <c r="AZ77" s="2">
        <v>1</v>
      </c>
      <c r="BA77" s="2">
        <v>0</v>
      </c>
      <c r="BB77" s="2">
        <v>0</v>
      </c>
      <c r="BC77" s="2">
        <v>0</v>
      </c>
      <c r="BD77" s="5">
        <f t="shared" si="10"/>
        <v>4</v>
      </c>
    </row>
    <row r="78" spans="1:56" ht="15.75" customHeight="1" x14ac:dyDescent="0.2">
      <c r="A78" s="2" t="s">
        <v>211</v>
      </c>
      <c r="B78" s="2">
        <v>2008</v>
      </c>
      <c r="C78" s="2" t="s">
        <v>343</v>
      </c>
      <c r="D78" s="2" t="s">
        <v>171</v>
      </c>
      <c r="E78" s="2">
        <v>47</v>
      </c>
      <c r="F78" s="7">
        <v>80</v>
      </c>
      <c r="G78" s="2">
        <v>170</v>
      </c>
      <c r="H78" s="2" t="s">
        <v>179</v>
      </c>
      <c r="I78" s="2" t="s">
        <v>245</v>
      </c>
      <c r="J78" s="2" t="s">
        <v>306</v>
      </c>
      <c r="K78" s="2" t="s">
        <v>212</v>
      </c>
      <c r="L78" s="3">
        <v>17.5</v>
      </c>
      <c r="M78" s="2" t="s">
        <v>176</v>
      </c>
      <c r="N78" s="2" t="s">
        <v>179</v>
      </c>
      <c r="O78" s="2" t="s">
        <v>174</v>
      </c>
      <c r="P78" s="2" t="s">
        <v>162</v>
      </c>
      <c r="Q78" s="2" t="s">
        <v>160</v>
      </c>
      <c r="R78" s="3">
        <v>19</v>
      </c>
      <c r="S78" s="2" t="s">
        <v>176</v>
      </c>
      <c r="T78" s="2" t="s">
        <v>216</v>
      </c>
      <c r="U78" s="2" t="s">
        <v>315</v>
      </c>
      <c r="V78" s="2" t="s">
        <v>174</v>
      </c>
      <c r="W78" s="2" t="s">
        <v>214</v>
      </c>
      <c r="X78" s="2">
        <v>16</v>
      </c>
      <c r="Y78" s="2" t="s">
        <v>186</v>
      </c>
      <c r="Z78" s="2" t="s">
        <v>287</v>
      </c>
      <c r="AA78" s="2">
        <v>0.26229999999999998</v>
      </c>
      <c r="AB78" s="4">
        <v>0.15229999999999999</v>
      </c>
      <c r="AC78" s="3">
        <v>-3.61E-2</v>
      </c>
      <c r="AD78" s="3">
        <v>0.56069999999999998</v>
      </c>
      <c r="AE78" s="2" t="s">
        <v>287</v>
      </c>
      <c r="AF78" s="2">
        <v>0.1152</v>
      </c>
      <c r="AG78" s="2">
        <v>0.16139999999999999</v>
      </c>
      <c r="AH78" s="4">
        <v>-0.20119999999999999</v>
      </c>
      <c r="AI78" s="4">
        <v>0.43149999999999999</v>
      </c>
      <c r="AJ78" s="2" t="s">
        <v>167</v>
      </c>
      <c r="AK78" s="2" t="s">
        <v>167</v>
      </c>
      <c r="AL78" s="2" t="s">
        <v>287</v>
      </c>
      <c r="AM78" s="2">
        <v>4.737102E-2</v>
      </c>
      <c r="AN78" s="2">
        <v>0.19995602000000001</v>
      </c>
      <c r="AQ78" s="2" t="s">
        <v>287</v>
      </c>
      <c r="AR78" s="4">
        <v>-0.45715620000000001</v>
      </c>
      <c r="AS78" s="2">
        <v>0.31086989999999998</v>
      </c>
      <c r="AV78" s="2">
        <v>0</v>
      </c>
      <c r="AW78" s="2">
        <v>1</v>
      </c>
      <c r="AX78" s="2">
        <v>1</v>
      </c>
      <c r="AY78" s="2">
        <v>1</v>
      </c>
      <c r="AZ78" s="2">
        <v>1</v>
      </c>
      <c r="BA78" s="2">
        <v>0</v>
      </c>
      <c r="BB78" s="2">
        <v>0</v>
      </c>
      <c r="BC78" s="2">
        <v>0</v>
      </c>
      <c r="BD78" s="5">
        <f t="shared" si="10"/>
        <v>4</v>
      </c>
    </row>
    <row r="79" spans="1:56" ht="15.75" customHeight="1" x14ac:dyDescent="0.2">
      <c r="A79" s="2" t="s">
        <v>211</v>
      </c>
      <c r="B79" s="2">
        <v>2008</v>
      </c>
      <c r="C79" s="2" t="s">
        <v>343</v>
      </c>
      <c r="D79" s="2" t="s">
        <v>171</v>
      </c>
      <c r="E79" s="2">
        <v>47</v>
      </c>
      <c r="F79" s="7">
        <v>80</v>
      </c>
      <c r="G79" s="2">
        <v>170</v>
      </c>
      <c r="H79" s="2" t="s">
        <v>179</v>
      </c>
      <c r="I79" s="2" t="s">
        <v>245</v>
      </c>
      <c r="J79" s="2" t="s">
        <v>306</v>
      </c>
      <c r="K79" s="2" t="s">
        <v>212</v>
      </c>
      <c r="L79" s="3">
        <v>17.5</v>
      </c>
      <c r="M79" s="2" t="s">
        <v>176</v>
      </c>
      <c r="N79" s="2" t="s">
        <v>179</v>
      </c>
      <c r="O79" s="2" t="s">
        <v>174</v>
      </c>
      <c r="P79" s="2" t="s">
        <v>162</v>
      </c>
      <c r="Q79" s="2" t="s">
        <v>160</v>
      </c>
      <c r="R79" s="3">
        <v>19</v>
      </c>
      <c r="S79" s="2" t="s">
        <v>176</v>
      </c>
      <c r="T79" s="2" t="s">
        <v>213</v>
      </c>
      <c r="U79" s="2" t="s">
        <v>310</v>
      </c>
      <c r="V79" s="2" t="s">
        <v>174</v>
      </c>
      <c r="W79" s="2" t="s">
        <v>257</v>
      </c>
      <c r="X79" s="2">
        <v>16</v>
      </c>
      <c r="Y79" s="2" t="s">
        <v>186</v>
      </c>
      <c r="Z79" s="2" t="s">
        <v>287</v>
      </c>
      <c r="AA79" s="2">
        <v>0.58140000000000003</v>
      </c>
      <c r="AB79" s="4">
        <v>0.15479999999999999</v>
      </c>
      <c r="AC79" s="3">
        <v>0.27810000000000001</v>
      </c>
      <c r="AD79" s="3">
        <v>0.88470000000000004</v>
      </c>
      <c r="AE79" s="2" t="s">
        <v>287</v>
      </c>
      <c r="AF79" s="2">
        <v>0.63570000000000004</v>
      </c>
      <c r="AG79" s="2">
        <v>0.1648</v>
      </c>
      <c r="AH79" s="4">
        <v>0.31269999999999998</v>
      </c>
      <c r="AI79" s="4">
        <v>0.95879999999999999</v>
      </c>
      <c r="AJ79" s="2" t="s">
        <v>167</v>
      </c>
      <c r="AK79" s="2" t="s">
        <v>167</v>
      </c>
      <c r="AL79" s="2" t="s">
        <v>287</v>
      </c>
      <c r="AM79" s="2">
        <v>0.42024640000000002</v>
      </c>
      <c r="AN79" s="2">
        <v>0.201795</v>
      </c>
      <c r="AQ79" s="2" t="s">
        <v>287</v>
      </c>
      <c r="AR79" s="4">
        <v>0.46926329999999999</v>
      </c>
      <c r="AS79" s="2">
        <v>0.31096590000000002</v>
      </c>
      <c r="AV79" s="2">
        <v>0</v>
      </c>
      <c r="AW79" s="2">
        <v>1</v>
      </c>
      <c r="AX79" s="2">
        <v>1</v>
      </c>
      <c r="AY79" s="2">
        <v>1</v>
      </c>
      <c r="AZ79" s="2">
        <v>1</v>
      </c>
      <c r="BA79" s="2">
        <v>0</v>
      </c>
      <c r="BB79" s="2">
        <v>0</v>
      </c>
      <c r="BC79" s="2">
        <v>0</v>
      </c>
      <c r="BD79" s="5">
        <f t="shared" si="10"/>
        <v>4</v>
      </c>
    </row>
    <row r="80" spans="1:56" ht="15.75" customHeight="1" x14ac:dyDescent="0.2">
      <c r="A80" s="2" t="s">
        <v>211</v>
      </c>
      <c r="B80" s="2">
        <v>2008</v>
      </c>
      <c r="C80" s="2" t="s">
        <v>343</v>
      </c>
      <c r="D80" s="2" t="s">
        <v>171</v>
      </c>
      <c r="E80" s="2">
        <v>47</v>
      </c>
      <c r="F80" s="7">
        <v>80</v>
      </c>
      <c r="G80" s="2">
        <v>170</v>
      </c>
      <c r="H80" s="2" t="s">
        <v>179</v>
      </c>
      <c r="I80" s="2" t="s">
        <v>245</v>
      </c>
      <c r="J80" s="2" t="s">
        <v>306</v>
      </c>
      <c r="K80" s="2" t="s">
        <v>212</v>
      </c>
      <c r="L80" s="3">
        <v>17.5</v>
      </c>
      <c r="M80" s="2" t="s">
        <v>176</v>
      </c>
      <c r="N80" s="2" t="s">
        <v>179</v>
      </c>
      <c r="O80" s="2" t="s">
        <v>174</v>
      </c>
      <c r="P80" s="2" t="s">
        <v>162</v>
      </c>
      <c r="Q80" s="2" t="s">
        <v>160</v>
      </c>
      <c r="R80" s="3">
        <v>19</v>
      </c>
      <c r="S80" s="2" t="s">
        <v>176</v>
      </c>
      <c r="T80" s="2" t="s">
        <v>215</v>
      </c>
      <c r="U80" s="2" t="s">
        <v>314</v>
      </c>
      <c r="V80" s="2" t="s">
        <v>174</v>
      </c>
      <c r="W80" s="2" t="s">
        <v>257</v>
      </c>
      <c r="X80" s="2">
        <v>16</v>
      </c>
      <c r="Y80" s="2" t="s">
        <v>186</v>
      </c>
      <c r="Z80" s="2" t="s">
        <v>287</v>
      </c>
      <c r="AA80" s="2">
        <v>0.36130000000000001</v>
      </c>
      <c r="AB80" s="4">
        <v>0.15279999999999999</v>
      </c>
      <c r="AC80" s="3">
        <v>6.1699999999999998E-2</v>
      </c>
      <c r="AD80" s="3">
        <v>0.66080000000000005</v>
      </c>
      <c r="AE80" s="2" t="s">
        <v>287</v>
      </c>
      <c r="AF80" s="2">
        <v>0.50829999999999997</v>
      </c>
      <c r="AG80" s="2">
        <v>0.1636</v>
      </c>
      <c r="AH80" s="4">
        <v>0.18770000000000001</v>
      </c>
      <c r="AI80" s="4">
        <v>0.82889999999999997</v>
      </c>
      <c r="AJ80" s="2" t="s">
        <v>167</v>
      </c>
      <c r="AK80" s="2" t="s">
        <v>167</v>
      </c>
      <c r="AL80" s="2" t="s">
        <v>287</v>
      </c>
      <c r="AM80" s="2">
        <v>0.1327506</v>
      </c>
      <c r="AN80" s="2">
        <v>0.20011889999999999</v>
      </c>
      <c r="AQ80" s="2" t="s">
        <v>287</v>
      </c>
      <c r="AR80" s="4">
        <v>0.22740379999999999</v>
      </c>
      <c r="AS80" s="2">
        <v>0.3095214</v>
      </c>
      <c r="AV80" s="2">
        <v>0</v>
      </c>
      <c r="AW80" s="2">
        <v>1</v>
      </c>
      <c r="AX80" s="2">
        <v>1</v>
      </c>
      <c r="AY80" s="2">
        <v>1</v>
      </c>
      <c r="AZ80" s="2">
        <v>1</v>
      </c>
      <c r="BA80" s="2">
        <v>0</v>
      </c>
      <c r="BB80" s="2">
        <v>0</v>
      </c>
      <c r="BC80" s="2">
        <v>0</v>
      </c>
      <c r="BD80" s="5">
        <f t="shared" si="10"/>
        <v>4</v>
      </c>
    </row>
    <row r="81" spans="1:56" ht="15.75" customHeight="1" x14ac:dyDescent="0.2">
      <c r="A81" s="2" t="s">
        <v>211</v>
      </c>
      <c r="B81" s="2">
        <v>2008</v>
      </c>
      <c r="C81" s="2" t="s">
        <v>343</v>
      </c>
      <c r="D81" s="2" t="s">
        <v>171</v>
      </c>
      <c r="E81" s="2">
        <v>47</v>
      </c>
      <c r="F81" s="7">
        <v>80</v>
      </c>
      <c r="G81" s="2">
        <v>170</v>
      </c>
      <c r="H81" s="2" t="s">
        <v>179</v>
      </c>
      <c r="I81" s="2" t="s">
        <v>245</v>
      </c>
      <c r="J81" s="2" t="s">
        <v>306</v>
      </c>
      <c r="K81" s="2" t="s">
        <v>212</v>
      </c>
      <c r="L81" s="3">
        <v>17.5</v>
      </c>
      <c r="M81" s="2" t="s">
        <v>176</v>
      </c>
      <c r="N81" s="2" t="s">
        <v>179</v>
      </c>
      <c r="O81" s="2" t="s">
        <v>174</v>
      </c>
      <c r="P81" s="2" t="s">
        <v>162</v>
      </c>
      <c r="Q81" s="2" t="s">
        <v>160</v>
      </c>
      <c r="R81" s="3">
        <v>19</v>
      </c>
      <c r="S81" s="2" t="s">
        <v>176</v>
      </c>
      <c r="T81" s="2" t="s">
        <v>216</v>
      </c>
      <c r="U81" s="2" t="s">
        <v>315</v>
      </c>
      <c r="V81" s="2" t="s">
        <v>174</v>
      </c>
      <c r="W81" s="2" t="s">
        <v>257</v>
      </c>
      <c r="X81" s="2">
        <v>16</v>
      </c>
      <c r="Y81" s="2" t="s">
        <v>186</v>
      </c>
      <c r="Z81" s="2" t="s">
        <v>287</v>
      </c>
      <c r="AA81" s="2">
        <v>0.46729999999999999</v>
      </c>
      <c r="AB81" s="4">
        <v>0.15359999999999999</v>
      </c>
      <c r="AC81" s="3">
        <v>0.16619999999999999</v>
      </c>
      <c r="AD81" s="3">
        <v>0.76849999999999996</v>
      </c>
      <c r="AE81" s="2" t="s">
        <v>287</v>
      </c>
      <c r="AF81" s="2">
        <v>0.56330000000000002</v>
      </c>
      <c r="AG81" s="2">
        <v>0.1641</v>
      </c>
      <c r="AH81" s="4">
        <v>0.2417</v>
      </c>
      <c r="AI81" s="4">
        <v>0.88490000000000002</v>
      </c>
      <c r="AJ81" s="2" t="s">
        <v>167</v>
      </c>
      <c r="AK81" s="2" t="s">
        <v>167</v>
      </c>
      <c r="AL81" s="2" t="s">
        <v>287</v>
      </c>
      <c r="AM81" s="2">
        <v>0.29200939999999997</v>
      </c>
      <c r="AN81" s="2">
        <v>0.20083380000000001</v>
      </c>
      <c r="AQ81" s="2" t="s">
        <v>287</v>
      </c>
      <c r="AR81" s="4">
        <v>0.28248499999999999</v>
      </c>
      <c r="AS81" s="2">
        <v>0.3097627</v>
      </c>
      <c r="AV81" s="2">
        <v>0</v>
      </c>
      <c r="AW81" s="2">
        <v>1</v>
      </c>
      <c r="AX81" s="2">
        <v>1</v>
      </c>
      <c r="AY81" s="2">
        <v>1</v>
      </c>
      <c r="AZ81" s="2">
        <v>1</v>
      </c>
      <c r="BA81" s="2">
        <v>0</v>
      </c>
      <c r="BB81" s="2">
        <v>0</v>
      </c>
      <c r="BC81" s="2">
        <v>0</v>
      </c>
      <c r="BD81" s="5">
        <f t="shared" si="10"/>
        <v>4</v>
      </c>
    </row>
    <row r="82" spans="1:56" ht="15.75" customHeight="1" x14ac:dyDescent="0.2">
      <c r="A82" s="2" t="s">
        <v>211</v>
      </c>
      <c r="B82" s="2">
        <v>2008</v>
      </c>
      <c r="C82" s="2" t="s">
        <v>343</v>
      </c>
      <c r="D82" s="2" t="s">
        <v>171</v>
      </c>
      <c r="E82" s="2">
        <v>47</v>
      </c>
      <c r="F82" s="7">
        <v>80</v>
      </c>
      <c r="G82" s="2">
        <v>170</v>
      </c>
      <c r="H82" s="2" t="s">
        <v>179</v>
      </c>
      <c r="I82" s="2" t="s">
        <v>245</v>
      </c>
      <c r="J82" s="2" t="s">
        <v>306</v>
      </c>
      <c r="K82" s="2" t="s">
        <v>212</v>
      </c>
      <c r="L82" s="3">
        <v>17.5</v>
      </c>
      <c r="M82" s="2" t="s">
        <v>176</v>
      </c>
      <c r="N82" s="2" t="s">
        <v>179</v>
      </c>
      <c r="O82" s="2" t="s">
        <v>174</v>
      </c>
      <c r="P82" s="2" t="s">
        <v>162</v>
      </c>
      <c r="Q82" s="2" t="s">
        <v>160</v>
      </c>
      <c r="R82" s="3">
        <v>19</v>
      </c>
      <c r="S82" s="2" t="s">
        <v>176</v>
      </c>
      <c r="T82" s="2" t="s">
        <v>213</v>
      </c>
      <c r="U82" s="2" t="s">
        <v>310</v>
      </c>
      <c r="V82" s="2" t="s">
        <v>174</v>
      </c>
      <c r="W82" s="2" t="s">
        <v>162</v>
      </c>
      <c r="X82" s="2">
        <v>16</v>
      </c>
      <c r="Y82" s="2" t="s">
        <v>186</v>
      </c>
      <c r="Z82" s="2" t="s">
        <v>287</v>
      </c>
      <c r="AA82" s="2">
        <v>0.31169999999999998</v>
      </c>
      <c r="AB82" s="4">
        <v>0.1525</v>
      </c>
      <c r="AC82" s="3">
        <v>1.2800000000000001E-2</v>
      </c>
      <c r="AD82" s="3">
        <v>0.61070000000000002</v>
      </c>
      <c r="AE82" s="2" t="s">
        <v>287</v>
      </c>
      <c r="AF82" s="2">
        <v>0.54549999999999998</v>
      </c>
      <c r="AG82" s="2">
        <v>0.16389999999999999</v>
      </c>
      <c r="AH82" s="4">
        <v>0.22420000000000001</v>
      </c>
      <c r="AI82" s="4">
        <v>0.86680000000000001</v>
      </c>
      <c r="AJ82" s="2" t="s">
        <v>167</v>
      </c>
      <c r="AK82" s="2" t="s">
        <v>167</v>
      </c>
      <c r="AL82" s="2" t="s">
        <v>287</v>
      </c>
      <c r="AM82" s="2">
        <v>0.14704890000000001</v>
      </c>
      <c r="AN82" s="2">
        <v>0.20016120000000001</v>
      </c>
      <c r="AQ82" s="2" t="s">
        <v>287</v>
      </c>
      <c r="AR82" s="4">
        <v>0.1693537</v>
      </c>
      <c r="AS82" s="2">
        <v>0.30932349999999997</v>
      </c>
      <c r="AV82" s="2">
        <v>0</v>
      </c>
      <c r="AW82" s="2">
        <v>1</v>
      </c>
      <c r="AX82" s="2">
        <v>1</v>
      </c>
      <c r="AY82" s="2">
        <v>1</v>
      </c>
      <c r="AZ82" s="2">
        <v>1</v>
      </c>
      <c r="BA82" s="2">
        <v>0</v>
      </c>
      <c r="BB82" s="2">
        <v>0</v>
      </c>
      <c r="BC82" s="2">
        <v>0</v>
      </c>
      <c r="BD82" s="5">
        <f t="shared" si="10"/>
        <v>4</v>
      </c>
    </row>
    <row r="83" spans="1:56" ht="15.75" customHeight="1" x14ac:dyDescent="0.2">
      <c r="A83" s="2" t="s">
        <v>211</v>
      </c>
      <c r="B83" s="2">
        <v>2008</v>
      </c>
      <c r="C83" s="2" t="s">
        <v>343</v>
      </c>
      <c r="D83" s="2" t="s">
        <v>171</v>
      </c>
      <c r="E83" s="2">
        <v>47</v>
      </c>
      <c r="F83" s="7">
        <v>80</v>
      </c>
      <c r="G83" s="2">
        <v>170</v>
      </c>
      <c r="H83" s="2" t="s">
        <v>179</v>
      </c>
      <c r="I83" s="2" t="s">
        <v>245</v>
      </c>
      <c r="J83" s="2" t="s">
        <v>306</v>
      </c>
      <c r="K83" s="2" t="s">
        <v>212</v>
      </c>
      <c r="L83" s="3">
        <v>17.5</v>
      </c>
      <c r="M83" s="2" t="s">
        <v>176</v>
      </c>
      <c r="N83" s="2" t="s">
        <v>179</v>
      </c>
      <c r="O83" s="2" t="s">
        <v>174</v>
      </c>
      <c r="P83" s="2" t="s">
        <v>162</v>
      </c>
      <c r="Q83" s="2" t="s">
        <v>160</v>
      </c>
      <c r="R83" s="3">
        <v>19</v>
      </c>
      <c r="S83" s="2" t="s">
        <v>176</v>
      </c>
      <c r="T83" s="2" t="s">
        <v>215</v>
      </c>
      <c r="U83" s="2" t="s">
        <v>314</v>
      </c>
      <c r="V83" s="2" t="s">
        <v>174</v>
      </c>
      <c r="W83" s="2" t="s">
        <v>162</v>
      </c>
      <c r="X83" s="2">
        <v>16</v>
      </c>
      <c r="Y83" s="2" t="s">
        <v>186</v>
      </c>
      <c r="Z83" s="2" t="s">
        <v>287</v>
      </c>
      <c r="AA83" s="2">
        <v>0.1285</v>
      </c>
      <c r="AB83" s="4">
        <v>0.15229999999999999</v>
      </c>
      <c r="AC83" s="3">
        <v>-0.1699</v>
      </c>
      <c r="AD83" s="3">
        <v>0.4269</v>
      </c>
      <c r="AE83" s="2" t="s">
        <v>287</v>
      </c>
      <c r="AF83" s="2">
        <v>0.48120000000000002</v>
      </c>
      <c r="AG83" s="2">
        <v>0.1633</v>
      </c>
      <c r="AH83" s="4">
        <v>0.161</v>
      </c>
      <c r="AI83" s="4">
        <v>0.80130000000000001</v>
      </c>
      <c r="AJ83" s="2" t="s">
        <v>167</v>
      </c>
      <c r="AK83" s="2" t="s">
        <v>167</v>
      </c>
      <c r="AL83" s="2" t="s">
        <v>287</v>
      </c>
      <c r="AM83" s="2">
        <v>-5.691475E-2</v>
      </c>
      <c r="AN83" s="2">
        <v>0.19996655999999999</v>
      </c>
      <c r="AQ83" s="2" t="s">
        <v>287</v>
      </c>
      <c r="AR83" s="4">
        <v>0.17678930000000001</v>
      </c>
      <c r="AS83" s="2">
        <v>0.3093767</v>
      </c>
      <c r="AV83" s="2">
        <v>0</v>
      </c>
      <c r="AW83" s="2">
        <v>1</v>
      </c>
      <c r="AX83" s="2">
        <v>1</v>
      </c>
      <c r="AY83" s="2">
        <v>1</v>
      </c>
      <c r="AZ83" s="2">
        <v>1</v>
      </c>
      <c r="BA83" s="2">
        <v>0</v>
      </c>
      <c r="BB83" s="2">
        <v>0</v>
      </c>
      <c r="BC83" s="2">
        <v>0</v>
      </c>
      <c r="BD83" s="5">
        <f t="shared" si="10"/>
        <v>4</v>
      </c>
    </row>
    <row r="84" spans="1:56" ht="15.75" customHeight="1" x14ac:dyDescent="0.2">
      <c r="A84" s="2" t="s">
        <v>211</v>
      </c>
      <c r="B84" s="2">
        <v>2008</v>
      </c>
      <c r="C84" s="2" t="s">
        <v>343</v>
      </c>
      <c r="D84" s="2" t="s">
        <v>171</v>
      </c>
      <c r="E84" s="2">
        <v>47</v>
      </c>
      <c r="F84" s="7">
        <v>80</v>
      </c>
      <c r="G84" s="2">
        <v>170</v>
      </c>
      <c r="H84" s="2" t="s">
        <v>179</v>
      </c>
      <c r="I84" s="2" t="s">
        <v>245</v>
      </c>
      <c r="J84" s="2" t="s">
        <v>306</v>
      </c>
      <c r="K84" s="2" t="s">
        <v>212</v>
      </c>
      <c r="L84" s="3">
        <v>17.5</v>
      </c>
      <c r="M84" s="2" t="s">
        <v>176</v>
      </c>
      <c r="N84" s="2" t="s">
        <v>179</v>
      </c>
      <c r="O84" s="2" t="s">
        <v>174</v>
      </c>
      <c r="P84" s="2" t="s">
        <v>162</v>
      </c>
      <c r="Q84" s="2" t="s">
        <v>160</v>
      </c>
      <c r="R84" s="3">
        <v>19</v>
      </c>
      <c r="S84" s="2" t="s">
        <v>176</v>
      </c>
      <c r="T84" s="2" t="s">
        <v>216</v>
      </c>
      <c r="U84" s="2" t="s">
        <v>315</v>
      </c>
      <c r="V84" s="2" t="s">
        <v>174</v>
      </c>
      <c r="W84" s="2" t="s">
        <v>162</v>
      </c>
      <c r="X84" s="2">
        <v>16</v>
      </c>
      <c r="Y84" s="2" t="s">
        <v>186</v>
      </c>
      <c r="Z84" s="2" t="s">
        <v>287</v>
      </c>
      <c r="AA84" s="2">
        <v>0.28320000000000001</v>
      </c>
      <c r="AB84" s="4">
        <v>0.15240000000000001</v>
      </c>
      <c r="AC84" s="3">
        <v>-1.54E-2</v>
      </c>
      <c r="AD84" s="3">
        <v>0.58179999999999998</v>
      </c>
      <c r="AE84" s="2" t="s">
        <v>287</v>
      </c>
      <c r="AF84" s="2">
        <v>0.25869999999999999</v>
      </c>
      <c r="AG84" s="2">
        <v>0.13880000000000001</v>
      </c>
      <c r="AH84" s="4">
        <v>-1.34E-2</v>
      </c>
      <c r="AI84" s="4">
        <v>0.53080000000000005</v>
      </c>
      <c r="AJ84" s="2" t="s">
        <v>167</v>
      </c>
      <c r="AK84" s="2" t="s">
        <v>167</v>
      </c>
      <c r="AL84" s="2" t="s">
        <v>287</v>
      </c>
      <c r="AM84" s="2">
        <v>0.2381075</v>
      </c>
      <c r="AN84" s="2">
        <v>0.20053209999999999</v>
      </c>
      <c r="AQ84" s="2" t="s">
        <v>287</v>
      </c>
      <c r="AR84" s="4">
        <v>0.24841730000000001</v>
      </c>
      <c r="AS84" s="2">
        <v>0.30960729999999997</v>
      </c>
      <c r="AV84" s="2">
        <v>0</v>
      </c>
      <c r="AW84" s="2">
        <v>1</v>
      </c>
      <c r="AX84" s="2">
        <v>1</v>
      </c>
      <c r="AY84" s="2">
        <v>1</v>
      </c>
      <c r="AZ84" s="2">
        <v>1</v>
      </c>
      <c r="BA84" s="2">
        <v>0</v>
      </c>
      <c r="BB84" s="2">
        <v>0</v>
      </c>
      <c r="BC84" s="2">
        <v>0</v>
      </c>
      <c r="BD84" s="5">
        <f t="shared" si="10"/>
        <v>4</v>
      </c>
    </row>
    <row r="85" spans="1:56" ht="15.75" customHeight="1" x14ac:dyDescent="0.2">
      <c r="A85" s="2" t="s">
        <v>211</v>
      </c>
      <c r="B85" s="2">
        <v>2008</v>
      </c>
      <c r="C85" s="2" t="s">
        <v>343</v>
      </c>
      <c r="D85" s="2" t="s">
        <v>171</v>
      </c>
      <c r="E85" s="2">
        <v>47</v>
      </c>
      <c r="F85" s="7">
        <v>80</v>
      </c>
      <c r="G85" s="2">
        <v>170</v>
      </c>
      <c r="H85" s="2" t="s">
        <v>179</v>
      </c>
      <c r="I85" s="2" t="s">
        <v>245</v>
      </c>
      <c r="J85" s="2" t="s">
        <v>306</v>
      </c>
      <c r="K85" s="2" t="s">
        <v>212</v>
      </c>
      <c r="L85" s="3">
        <v>17.5</v>
      </c>
      <c r="M85" s="2" t="s">
        <v>176</v>
      </c>
      <c r="N85" s="2" t="s">
        <v>179</v>
      </c>
      <c r="O85" s="2" t="s">
        <v>174</v>
      </c>
      <c r="P85" s="2" t="s">
        <v>162</v>
      </c>
      <c r="Q85" s="2" t="s">
        <v>160</v>
      </c>
      <c r="R85" s="3">
        <v>19</v>
      </c>
      <c r="S85" s="2" t="s">
        <v>176</v>
      </c>
      <c r="T85" s="2" t="s">
        <v>217</v>
      </c>
      <c r="U85" s="2" t="s">
        <v>310</v>
      </c>
      <c r="V85" s="2" t="s">
        <v>174</v>
      </c>
      <c r="W85" s="2" t="s">
        <v>162</v>
      </c>
      <c r="X85" s="2">
        <v>17.5</v>
      </c>
      <c r="Y85" s="2" t="s">
        <v>176</v>
      </c>
      <c r="Z85" s="2" t="s">
        <v>169</v>
      </c>
      <c r="AA85" s="2">
        <v>2.7044776000000001</v>
      </c>
      <c r="AB85" s="4">
        <v>0.31693080000000001</v>
      </c>
      <c r="AE85" s="2" t="s">
        <v>169</v>
      </c>
      <c r="AF85" s="2">
        <v>2.8047662</v>
      </c>
      <c r="AG85" s="2">
        <v>0.34931319999999999</v>
      </c>
      <c r="AJ85" s="2" t="s">
        <v>167</v>
      </c>
      <c r="AK85" s="2" t="s">
        <v>167</v>
      </c>
      <c r="AL85" s="2" t="s">
        <v>169</v>
      </c>
      <c r="AM85" s="2">
        <v>2.2141109000000001</v>
      </c>
      <c r="AN85" s="2">
        <v>0.4087826</v>
      </c>
      <c r="AQ85" s="2" t="s">
        <v>169</v>
      </c>
      <c r="AR85" s="4">
        <v>2.4629948000000002</v>
      </c>
      <c r="AS85" s="2">
        <v>0.64046639999999999</v>
      </c>
      <c r="AV85" s="2">
        <v>0</v>
      </c>
      <c r="AW85" s="2">
        <v>1</v>
      </c>
      <c r="AX85" s="2">
        <v>1</v>
      </c>
      <c r="AY85" s="2">
        <v>1</v>
      </c>
      <c r="AZ85" s="2">
        <v>1</v>
      </c>
      <c r="BA85" s="2">
        <v>0</v>
      </c>
      <c r="BB85" s="2">
        <v>0</v>
      </c>
      <c r="BC85" s="2">
        <v>0</v>
      </c>
      <c r="BD85" s="5">
        <f t="shared" si="10"/>
        <v>4</v>
      </c>
    </row>
    <row r="86" spans="1:56" ht="15.75" customHeight="1" x14ac:dyDescent="0.2">
      <c r="A86" s="2" t="s">
        <v>211</v>
      </c>
      <c r="B86" s="2">
        <v>2008</v>
      </c>
      <c r="C86" s="2" t="s">
        <v>343</v>
      </c>
      <c r="D86" s="2" t="s">
        <v>171</v>
      </c>
      <c r="E86" s="2">
        <v>47</v>
      </c>
      <c r="F86" s="7">
        <v>80</v>
      </c>
      <c r="G86" s="2">
        <v>170</v>
      </c>
      <c r="H86" s="2" t="s">
        <v>179</v>
      </c>
      <c r="I86" s="2" t="s">
        <v>245</v>
      </c>
      <c r="J86" s="2" t="s">
        <v>306</v>
      </c>
      <c r="K86" s="2" t="s">
        <v>212</v>
      </c>
      <c r="L86" s="3">
        <v>17.5</v>
      </c>
      <c r="M86" s="2" t="s">
        <v>176</v>
      </c>
      <c r="N86" s="2" t="s">
        <v>179</v>
      </c>
      <c r="O86" s="2" t="s">
        <v>174</v>
      </c>
      <c r="P86" s="2" t="s">
        <v>162</v>
      </c>
      <c r="Q86" s="2" t="s">
        <v>160</v>
      </c>
      <c r="R86" s="3">
        <v>19</v>
      </c>
      <c r="S86" s="2" t="s">
        <v>176</v>
      </c>
      <c r="T86" s="2" t="s">
        <v>218</v>
      </c>
      <c r="U86" s="2" t="s">
        <v>316</v>
      </c>
      <c r="V86" s="2" t="s">
        <v>174</v>
      </c>
      <c r="W86" s="2" t="s">
        <v>162</v>
      </c>
      <c r="X86" s="2">
        <v>17.5</v>
      </c>
      <c r="Y86" s="2" t="s">
        <v>176</v>
      </c>
      <c r="Z86" s="2" t="s">
        <v>169</v>
      </c>
      <c r="AA86" s="2">
        <v>1.9126893</v>
      </c>
      <c r="AB86" s="4">
        <v>0.33943139999999999</v>
      </c>
      <c r="AE86" s="2" t="s">
        <v>169</v>
      </c>
      <c r="AF86" s="2">
        <v>3.8487442000000001</v>
      </c>
      <c r="AG86" s="2">
        <v>0.35429660000000002</v>
      </c>
      <c r="AJ86" s="2" t="s">
        <v>167</v>
      </c>
      <c r="AK86" s="2" t="s">
        <v>167</v>
      </c>
      <c r="AL86" s="2" t="s">
        <v>169</v>
      </c>
      <c r="AM86" s="2">
        <v>1.2739263999999999</v>
      </c>
      <c r="AN86" s="2">
        <v>0.49233719999999997</v>
      </c>
      <c r="AQ86" s="2" t="s">
        <v>169</v>
      </c>
      <c r="AR86" s="4">
        <v>5.3475650000000003</v>
      </c>
      <c r="AS86" s="2">
        <v>0.6462369</v>
      </c>
      <c r="AV86" s="2">
        <v>0</v>
      </c>
      <c r="AW86" s="2">
        <v>1</v>
      </c>
      <c r="AX86" s="2">
        <v>1</v>
      </c>
      <c r="AY86" s="2">
        <v>1</v>
      </c>
      <c r="AZ86" s="2">
        <v>1</v>
      </c>
      <c r="BA86" s="2">
        <v>0</v>
      </c>
      <c r="BB86" s="2">
        <v>0</v>
      </c>
      <c r="BC86" s="2">
        <v>0</v>
      </c>
      <c r="BD86" s="5">
        <f t="shared" si="10"/>
        <v>4</v>
      </c>
    </row>
    <row r="87" spans="1:56" ht="15.75" customHeight="1" x14ac:dyDescent="0.2">
      <c r="A87" s="2" t="s">
        <v>211</v>
      </c>
      <c r="B87" s="2">
        <v>2008</v>
      </c>
      <c r="C87" s="2" t="s">
        <v>343</v>
      </c>
      <c r="D87" s="2" t="s">
        <v>171</v>
      </c>
      <c r="E87" s="2">
        <v>47</v>
      </c>
      <c r="F87" s="7">
        <v>80</v>
      </c>
      <c r="G87" s="2">
        <v>170</v>
      </c>
      <c r="H87" s="2" t="s">
        <v>179</v>
      </c>
      <c r="I87" s="2" t="s">
        <v>245</v>
      </c>
      <c r="J87" s="2" t="s">
        <v>306</v>
      </c>
      <c r="K87" s="2" t="s">
        <v>212</v>
      </c>
      <c r="L87" s="3">
        <v>17.5</v>
      </c>
      <c r="M87" s="2" t="s">
        <v>176</v>
      </c>
      <c r="N87" s="2" t="s">
        <v>179</v>
      </c>
      <c r="O87" s="2" t="s">
        <v>174</v>
      </c>
      <c r="P87" s="2" t="s">
        <v>162</v>
      </c>
      <c r="Q87" s="2" t="s">
        <v>160</v>
      </c>
      <c r="R87" s="3">
        <v>19</v>
      </c>
      <c r="S87" s="2" t="s">
        <v>176</v>
      </c>
      <c r="T87" s="2" t="s">
        <v>219</v>
      </c>
      <c r="U87" s="2" t="s">
        <v>316</v>
      </c>
      <c r="V87" s="2" t="s">
        <v>174</v>
      </c>
      <c r="W87" s="2" t="s">
        <v>162</v>
      </c>
      <c r="X87" s="2">
        <v>17.5</v>
      </c>
      <c r="Y87" s="2" t="s">
        <v>186</v>
      </c>
      <c r="Z87" s="2" t="s">
        <v>287</v>
      </c>
      <c r="AA87" s="2">
        <v>0.45779999999999998</v>
      </c>
      <c r="AB87" s="4">
        <v>0.15390000000000001</v>
      </c>
      <c r="AC87" s="3">
        <v>0.156</v>
      </c>
      <c r="AD87" s="3">
        <v>0.75949999999999995</v>
      </c>
      <c r="AE87" s="2" t="s">
        <v>287</v>
      </c>
      <c r="AF87" s="2">
        <v>0.85719999999999996</v>
      </c>
      <c r="AG87" s="2">
        <v>0.16869999999999999</v>
      </c>
      <c r="AH87" s="4">
        <v>0.52659999999999996</v>
      </c>
      <c r="AI87" s="4">
        <v>1.1877</v>
      </c>
      <c r="AJ87" s="2" t="s">
        <v>167</v>
      </c>
      <c r="AK87" s="2" t="s">
        <v>167</v>
      </c>
      <c r="AL87" s="2" t="s">
        <v>287</v>
      </c>
      <c r="AM87" s="2">
        <v>0.26844069999999998</v>
      </c>
      <c r="AN87" s="2">
        <v>0.2006944</v>
      </c>
      <c r="AQ87" s="2" t="s">
        <v>287</v>
      </c>
      <c r="AR87" s="4">
        <v>0.91913699999999998</v>
      </c>
      <c r="AS87" s="2">
        <v>0.31626280000000001</v>
      </c>
      <c r="AV87" s="2">
        <v>0</v>
      </c>
      <c r="AW87" s="2">
        <v>1</v>
      </c>
      <c r="AX87" s="2">
        <v>1</v>
      </c>
      <c r="AY87" s="2">
        <v>1</v>
      </c>
      <c r="AZ87" s="2">
        <v>1</v>
      </c>
      <c r="BA87" s="2">
        <v>0</v>
      </c>
      <c r="BB87" s="2">
        <v>0</v>
      </c>
      <c r="BC87" s="2">
        <v>0</v>
      </c>
      <c r="BD87" s="5">
        <f t="shared" si="10"/>
        <v>4</v>
      </c>
    </row>
    <row r="88" spans="1:56" ht="15.75" customHeight="1" x14ac:dyDescent="0.2">
      <c r="A88" s="2" t="s">
        <v>211</v>
      </c>
      <c r="B88" s="2">
        <v>2008</v>
      </c>
      <c r="C88" s="2" t="s">
        <v>343</v>
      </c>
      <c r="D88" s="2" t="s">
        <v>171</v>
      </c>
      <c r="E88" s="2">
        <v>47</v>
      </c>
      <c r="F88" s="7">
        <v>80</v>
      </c>
      <c r="G88" s="2">
        <v>170</v>
      </c>
      <c r="H88" s="2" t="s">
        <v>179</v>
      </c>
      <c r="I88" s="2" t="s">
        <v>245</v>
      </c>
      <c r="J88" s="2" t="s">
        <v>306</v>
      </c>
      <c r="K88" s="2" t="s">
        <v>212</v>
      </c>
      <c r="L88" s="3">
        <v>17.5</v>
      </c>
      <c r="M88" s="2" t="s">
        <v>176</v>
      </c>
      <c r="N88" s="2" t="s">
        <v>179</v>
      </c>
      <c r="O88" s="2" t="s">
        <v>174</v>
      </c>
      <c r="P88" s="2" t="s">
        <v>162</v>
      </c>
      <c r="Q88" s="2" t="s">
        <v>160</v>
      </c>
      <c r="R88" s="3">
        <v>19</v>
      </c>
      <c r="S88" s="2" t="s">
        <v>176</v>
      </c>
      <c r="T88" s="2" t="s">
        <v>220</v>
      </c>
      <c r="U88" s="2" t="s">
        <v>314</v>
      </c>
      <c r="V88" s="2" t="s">
        <v>174</v>
      </c>
      <c r="W88" s="2" t="s">
        <v>162</v>
      </c>
      <c r="X88" s="2">
        <v>17.5</v>
      </c>
      <c r="Y88" s="2" t="s">
        <v>186</v>
      </c>
      <c r="Z88" s="2" t="s">
        <v>287</v>
      </c>
      <c r="AA88" s="2">
        <v>0.36080000000000001</v>
      </c>
      <c r="AB88" s="4">
        <v>0.1532</v>
      </c>
      <c r="AC88" s="3">
        <v>6.0499999999999998E-2</v>
      </c>
      <c r="AD88" s="3">
        <v>0.66110000000000002</v>
      </c>
      <c r="AE88" s="2" t="s">
        <v>287</v>
      </c>
      <c r="AF88" s="2">
        <v>0.82330000000000003</v>
      </c>
      <c r="AG88" s="2">
        <v>0.16819999999999999</v>
      </c>
      <c r="AH88" s="4">
        <v>0.49370000000000003</v>
      </c>
      <c r="AI88" s="4">
        <v>1.1529</v>
      </c>
      <c r="AJ88" s="2" t="s">
        <v>167</v>
      </c>
      <c r="AK88" s="2" t="s">
        <v>167</v>
      </c>
      <c r="AL88" s="2" t="s">
        <v>287</v>
      </c>
      <c r="AM88" s="2">
        <v>2.746148E-2</v>
      </c>
      <c r="AN88" s="2">
        <v>0.19994023</v>
      </c>
      <c r="AQ88" s="2" t="s">
        <v>287</v>
      </c>
      <c r="AR88" s="4">
        <v>0.65053329999999998</v>
      </c>
      <c r="AS88" s="2">
        <v>0.31269710000000001</v>
      </c>
      <c r="AV88" s="2">
        <v>0</v>
      </c>
      <c r="AW88" s="2">
        <v>1</v>
      </c>
      <c r="AX88" s="2">
        <v>1</v>
      </c>
      <c r="AY88" s="2">
        <v>1</v>
      </c>
      <c r="AZ88" s="2">
        <v>1</v>
      </c>
      <c r="BA88" s="2">
        <v>0</v>
      </c>
      <c r="BB88" s="2">
        <v>0</v>
      </c>
      <c r="BC88" s="2">
        <v>0</v>
      </c>
      <c r="BD88" s="5">
        <f t="shared" si="10"/>
        <v>4</v>
      </c>
    </row>
    <row r="89" spans="1:56" ht="15.75" customHeight="1" x14ac:dyDescent="0.2">
      <c r="A89" s="2" t="s">
        <v>211</v>
      </c>
      <c r="B89" s="2">
        <v>2008</v>
      </c>
      <c r="C89" s="2" t="s">
        <v>343</v>
      </c>
      <c r="D89" s="2" t="s">
        <v>171</v>
      </c>
      <c r="E89" s="2">
        <v>47</v>
      </c>
      <c r="F89" s="7">
        <v>80</v>
      </c>
      <c r="G89" s="2">
        <v>170</v>
      </c>
      <c r="H89" s="2" t="s">
        <v>179</v>
      </c>
      <c r="I89" s="2" t="s">
        <v>245</v>
      </c>
      <c r="J89" s="2" t="s">
        <v>306</v>
      </c>
      <c r="K89" s="2" t="s">
        <v>212</v>
      </c>
      <c r="L89" s="3">
        <v>17.5</v>
      </c>
      <c r="M89" s="2" t="s">
        <v>176</v>
      </c>
      <c r="N89" s="2" t="s">
        <v>179</v>
      </c>
      <c r="O89" s="2" t="s">
        <v>174</v>
      </c>
      <c r="P89" s="2" t="s">
        <v>162</v>
      </c>
      <c r="Q89" s="2" t="s">
        <v>160</v>
      </c>
      <c r="R89" s="3">
        <v>19</v>
      </c>
      <c r="S89" s="2" t="s">
        <v>176</v>
      </c>
      <c r="T89" s="2" t="s">
        <v>221</v>
      </c>
      <c r="U89" s="2" t="s">
        <v>315</v>
      </c>
      <c r="V89" s="2" t="s">
        <v>174</v>
      </c>
      <c r="W89" s="2" t="s">
        <v>162</v>
      </c>
      <c r="X89" s="2">
        <v>17.5</v>
      </c>
      <c r="Y89" s="2" t="s">
        <v>186</v>
      </c>
      <c r="Z89" s="2" t="s">
        <v>287</v>
      </c>
      <c r="AA89" s="2">
        <v>0.40450000000000003</v>
      </c>
      <c r="AB89" s="4">
        <v>0.1535</v>
      </c>
      <c r="AC89" s="3">
        <v>0.1036</v>
      </c>
      <c r="AD89" s="3">
        <v>0.70540000000000003</v>
      </c>
      <c r="AE89" s="2" t="s">
        <v>287</v>
      </c>
      <c r="AF89" s="2">
        <v>-0.62350000000000005</v>
      </c>
      <c r="AG89" s="2">
        <v>0.17299999999999999</v>
      </c>
      <c r="AH89" s="4">
        <v>-0.96250000000000002</v>
      </c>
      <c r="AI89" s="4">
        <v>-0.28460000000000002</v>
      </c>
      <c r="AJ89" s="2" t="s">
        <v>167</v>
      </c>
      <c r="AK89" s="2" t="s">
        <v>167</v>
      </c>
      <c r="AL89" s="2" t="s">
        <v>287</v>
      </c>
      <c r="AM89" s="2">
        <v>0.29486489999999999</v>
      </c>
      <c r="AN89" s="2">
        <v>0.20085149999999999</v>
      </c>
      <c r="AQ89" s="2" t="s">
        <v>287</v>
      </c>
      <c r="AR89" s="4">
        <v>0.72482389999999997</v>
      </c>
      <c r="AS89" s="2">
        <v>0.31356489999999998</v>
      </c>
      <c r="AV89" s="2">
        <v>0</v>
      </c>
      <c r="AW89" s="2">
        <v>1</v>
      </c>
      <c r="AX89" s="2">
        <v>1</v>
      </c>
      <c r="AY89" s="2">
        <v>1</v>
      </c>
      <c r="AZ89" s="2">
        <v>1</v>
      </c>
      <c r="BA89" s="2">
        <v>0</v>
      </c>
      <c r="BB89" s="2">
        <v>0</v>
      </c>
      <c r="BC89" s="2">
        <v>0</v>
      </c>
      <c r="BD89" s="5">
        <f t="shared" si="10"/>
        <v>4</v>
      </c>
    </row>
    <row r="90" spans="1:56" ht="15.75" customHeight="1" x14ac:dyDescent="0.2">
      <c r="A90" s="2" t="s">
        <v>222</v>
      </c>
      <c r="B90" s="2">
        <v>2015</v>
      </c>
      <c r="C90" s="2" t="s">
        <v>299</v>
      </c>
      <c r="D90" s="2" t="s">
        <v>223</v>
      </c>
      <c r="E90" s="2">
        <v>48.3</v>
      </c>
      <c r="G90" s="2">
        <v>1896</v>
      </c>
      <c r="H90" s="2" t="s">
        <v>158</v>
      </c>
      <c r="I90" s="2" t="s">
        <v>174</v>
      </c>
      <c r="J90" s="2" t="s">
        <v>180</v>
      </c>
      <c r="L90" s="3">
        <f>MEDIAN(0,11)</f>
        <v>5.5</v>
      </c>
      <c r="M90" s="2" t="s">
        <v>176</v>
      </c>
      <c r="N90" s="2" t="s">
        <v>158</v>
      </c>
      <c r="O90" s="2" t="s">
        <v>174</v>
      </c>
      <c r="P90" s="2" t="s">
        <v>162</v>
      </c>
      <c r="Q90" s="2" t="s">
        <v>302</v>
      </c>
      <c r="R90" s="3">
        <f>MEDIAN(16,24)</f>
        <v>20</v>
      </c>
      <c r="S90" s="2" t="s">
        <v>176</v>
      </c>
      <c r="T90" s="2" t="s">
        <v>224</v>
      </c>
      <c r="U90" s="2" t="s">
        <v>309</v>
      </c>
      <c r="V90" s="2" t="s">
        <v>174</v>
      </c>
      <c r="W90" s="2" t="s">
        <v>162</v>
      </c>
      <c r="X90" s="2">
        <v>20</v>
      </c>
      <c r="Y90" s="2" t="s">
        <v>176</v>
      </c>
      <c r="Z90" s="2" t="s">
        <v>169</v>
      </c>
      <c r="AA90" s="2">
        <v>2</v>
      </c>
      <c r="AB90" s="4">
        <f t="shared" ref="AB90:AB95" si="12">(LN(AD90)-LN(AC90))/3.92</f>
        <v>0.13031265912397721</v>
      </c>
      <c r="AC90" s="3">
        <v>1.5</v>
      </c>
      <c r="AD90" s="3">
        <v>2.5</v>
      </c>
      <c r="AE90" s="2" t="s">
        <v>169</v>
      </c>
      <c r="AF90" s="2">
        <v>5.5</v>
      </c>
      <c r="AG90" s="2">
        <f t="shared" ref="AG90:AG95" si="13">(LN(AI90)-LN(AH90))/3.92</f>
        <v>0.27488746925262181</v>
      </c>
      <c r="AH90" s="4">
        <v>3.2</v>
      </c>
      <c r="AI90" s="4">
        <v>9.4</v>
      </c>
      <c r="AJ90" s="2" t="s">
        <v>225</v>
      </c>
      <c r="AK90" s="2" t="s">
        <v>167</v>
      </c>
      <c r="AL90" s="2" t="s">
        <v>190</v>
      </c>
      <c r="AM90" s="2">
        <v>3.0458989999999998E-2</v>
      </c>
      <c r="AN90" s="2">
        <v>2.246569E-2</v>
      </c>
      <c r="AQ90" s="2" t="s">
        <v>190</v>
      </c>
      <c r="AR90" s="4">
        <v>0.41374107999999998</v>
      </c>
      <c r="AS90" s="2">
        <v>2.246569E-2</v>
      </c>
      <c r="AV90" s="2">
        <v>1</v>
      </c>
      <c r="AW90" s="2">
        <v>1</v>
      </c>
      <c r="AX90" s="2">
        <v>0</v>
      </c>
      <c r="AY90" s="2">
        <v>0</v>
      </c>
      <c r="AZ90" s="2">
        <v>0</v>
      </c>
      <c r="BA90" s="2">
        <v>0</v>
      </c>
      <c r="BB90" s="2">
        <v>0</v>
      </c>
      <c r="BC90" s="2">
        <v>0</v>
      </c>
      <c r="BD90" s="5">
        <f t="shared" si="10"/>
        <v>2</v>
      </c>
    </row>
    <row r="91" spans="1:56" ht="15.75" customHeight="1" x14ac:dyDescent="0.2">
      <c r="A91" s="2" t="s">
        <v>222</v>
      </c>
      <c r="B91" s="2">
        <v>2015</v>
      </c>
      <c r="C91" s="2" t="s">
        <v>299</v>
      </c>
      <c r="D91" s="2" t="s">
        <v>223</v>
      </c>
      <c r="E91" s="2">
        <v>48.3</v>
      </c>
      <c r="G91" s="2">
        <v>1896</v>
      </c>
      <c r="H91" s="2" t="s">
        <v>158</v>
      </c>
      <c r="I91" s="2" t="s">
        <v>174</v>
      </c>
      <c r="J91" s="2" t="s">
        <v>180</v>
      </c>
      <c r="L91" s="3">
        <f>MEDIAN(0,11)</f>
        <v>5.5</v>
      </c>
      <c r="M91" s="2" t="s">
        <v>176</v>
      </c>
      <c r="N91" s="2" t="s">
        <v>158</v>
      </c>
      <c r="O91" s="2" t="s">
        <v>174</v>
      </c>
      <c r="P91" s="2" t="s">
        <v>162</v>
      </c>
      <c r="Q91" s="2" t="s">
        <v>302</v>
      </c>
      <c r="R91" s="3">
        <f>MEDIAN(16,24)</f>
        <v>20</v>
      </c>
      <c r="S91" s="2" t="s">
        <v>176</v>
      </c>
      <c r="T91" s="2" t="s">
        <v>226</v>
      </c>
      <c r="U91" s="2" t="s">
        <v>187</v>
      </c>
      <c r="V91" s="2" t="s">
        <v>174</v>
      </c>
      <c r="W91" s="2" t="s">
        <v>162</v>
      </c>
      <c r="X91" s="2">
        <v>20</v>
      </c>
      <c r="Y91" s="2" t="s">
        <v>176</v>
      </c>
      <c r="Z91" s="2" t="s">
        <v>169</v>
      </c>
      <c r="AA91" s="2">
        <v>1.2</v>
      </c>
      <c r="AB91" s="4">
        <f t="shared" si="12"/>
        <v>0.13031265912397721</v>
      </c>
      <c r="AC91" s="3">
        <v>0.9</v>
      </c>
      <c r="AD91" s="3">
        <v>1.5</v>
      </c>
      <c r="AE91" s="2" t="s">
        <v>169</v>
      </c>
      <c r="AF91" s="2">
        <v>1.3</v>
      </c>
      <c r="AG91" s="2">
        <f t="shared" si="13"/>
        <v>0.16224203232652976</v>
      </c>
      <c r="AH91" s="4">
        <v>0.9</v>
      </c>
      <c r="AI91" s="4">
        <v>1.7</v>
      </c>
      <c r="AJ91" s="2" t="s">
        <v>225</v>
      </c>
      <c r="AK91" s="2" t="s">
        <v>167</v>
      </c>
      <c r="AL91" s="2" t="s">
        <v>190</v>
      </c>
      <c r="AM91" s="2">
        <v>2.662985E-2</v>
      </c>
      <c r="AN91" s="2">
        <v>2.4762510000000001E-2</v>
      </c>
      <c r="AO91" s="2">
        <v>0.9</v>
      </c>
      <c r="AP91" s="2">
        <v>1.4</v>
      </c>
      <c r="AQ91" s="2" t="s">
        <v>190</v>
      </c>
      <c r="AR91" s="4">
        <v>6.2016740000000001E-2</v>
      </c>
      <c r="AS91" s="2">
        <v>2.4762510000000001E-2</v>
      </c>
      <c r="AV91" s="2">
        <v>1</v>
      </c>
      <c r="AW91" s="2">
        <v>1</v>
      </c>
      <c r="AX91" s="2">
        <v>0</v>
      </c>
      <c r="AY91" s="2">
        <v>0</v>
      </c>
      <c r="AZ91" s="2">
        <v>0</v>
      </c>
      <c r="BA91" s="2">
        <v>0</v>
      </c>
      <c r="BB91" s="2">
        <v>0</v>
      </c>
      <c r="BC91" s="2">
        <v>0</v>
      </c>
      <c r="BD91" s="5">
        <f t="shared" si="10"/>
        <v>2</v>
      </c>
    </row>
    <row r="92" spans="1:56" ht="15.75" customHeight="1" x14ac:dyDescent="0.2">
      <c r="A92" s="2" t="s">
        <v>227</v>
      </c>
      <c r="B92" s="2">
        <v>2012</v>
      </c>
      <c r="C92" s="2" t="s">
        <v>300</v>
      </c>
      <c r="D92" s="2" t="s">
        <v>228</v>
      </c>
      <c r="E92" s="2">
        <v>57.6</v>
      </c>
      <c r="G92" s="2">
        <v>1413</v>
      </c>
      <c r="H92" s="2" t="s">
        <v>179</v>
      </c>
      <c r="I92" s="2" t="s">
        <v>173</v>
      </c>
      <c r="J92" s="2" t="s">
        <v>199</v>
      </c>
      <c r="K92" s="2" t="s">
        <v>160</v>
      </c>
      <c r="M92" s="2" t="s">
        <v>176</v>
      </c>
      <c r="N92" s="2" t="s">
        <v>179</v>
      </c>
      <c r="O92" s="2" t="s">
        <v>174</v>
      </c>
      <c r="P92" s="2" t="s">
        <v>162</v>
      </c>
      <c r="Q92" s="2" t="s">
        <v>229</v>
      </c>
      <c r="R92" s="3">
        <v>21.5</v>
      </c>
      <c r="S92" s="2" t="s">
        <v>176</v>
      </c>
      <c r="T92" s="2" t="s">
        <v>230</v>
      </c>
      <c r="U92" s="2" t="s">
        <v>309</v>
      </c>
      <c r="V92" s="2" t="s">
        <v>174</v>
      </c>
      <c r="W92" s="2" t="s">
        <v>162</v>
      </c>
      <c r="X92" s="2">
        <v>21.5</v>
      </c>
      <c r="Y92" s="2" t="s">
        <v>176</v>
      </c>
      <c r="Z92" s="2" t="s">
        <v>169</v>
      </c>
      <c r="AA92" s="2">
        <v>2.37</v>
      </c>
      <c r="AB92" s="4">
        <f t="shared" si="12"/>
        <v>0.26033771726955951</v>
      </c>
      <c r="AC92" s="2">
        <v>1.42</v>
      </c>
      <c r="AD92" s="2">
        <v>3.94</v>
      </c>
      <c r="AE92" s="2" t="s">
        <v>169</v>
      </c>
      <c r="AF92" s="2">
        <v>2.5099999999999998</v>
      </c>
      <c r="AG92" s="2">
        <f t="shared" si="13"/>
        <v>0.21481875389797592</v>
      </c>
      <c r="AH92" s="4">
        <v>1.65</v>
      </c>
      <c r="AI92" s="4">
        <v>3.83</v>
      </c>
      <c r="AJ92" s="2" t="s">
        <v>6</v>
      </c>
      <c r="AK92" s="2" t="s">
        <v>167</v>
      </c>
      <c r="AL92" s="2" t="s">
        <v>190</v>
      </c>
      <c r="AM92" s="2">
        <v>0.15981893999999999</v>
      </c>
      <c r="AN92" s="2">
        <v>2.7688689999999998E-2</v>
      </c>
      <c r="AQ92" s="2" t="s">
        <v>190</v>
      </c>
      <c r="AR92" s="4">
        <v>0.18357040999999999</v>
      </c>
      <c r="AS92" s="2">
        <v>2.7688689999999998E-2</v>
      </c>
      <c r="AV92" s="2">
        <v>1</v>
      </c>
      <c r="AW92" s="2">
        <v>1</v>
      </c>
      <c r="AX92" s="2">
        <v>0</v>
      </c>
      <c r="AY92" s="2">
        <v>0</v>
      </c>
      <c r="AZ92" s="2">
        <v>1</v>
      </c>
      <c r="BA92" s="2">
        <v>0</v>
      </c>
      <c r="BB92" s="2">
        <v>1</v>
      </c>
      <c r="BC92" s="2">
        <v>0</v>
      </c>
      <c r="BD92" s="5">
        <f t="shared" si="10"/>
        <v>4</v>
      </c>
    </row>
    <row r="93" spans="1:56" ht="15.75" customHeight="1" x14ac:dyDescent="0.2">
      <c r="A93" s="2" t="s">
        <v>227</v>
      </c>
      <c r="B93" s="2">
        <v>2012</v>
      </c>
      <c r="C93" s="2" t="s">
        <v>300</v>
      </c>
      <c r="D93" s="2" t="s">
        <v>228</v>
      </c>
      <c r="E93" s="2">
        <v>57.6</v>
      </c>
      <c r="G93" s="2">
        <v>1413</v>
      </c>
      <c r="H93" s="2" t="s">
        <v>179</v>
      </c>
      <c r="I93" s="2" t="s">
        <v>173</v>
      </c>
      <c r="J93" s="2" t="s">
        <v>199</v>
      </c>
      <c r="K93" s="2" t="s">
        <v>160</v>
      </c>
      <c r="M93" s="2" t="s">
        <v>176</v>
      </c>
      <c r="N93" s="2" t="s">
        <v>179</v>
      </c>
      <c r="O93" s="2" t="s">
        <v>174</v>
      </c>
      <c r="P93" s="2" t="s">
        <v>162</v>
      </c>
      <c r="Q93" s="2" t="s">
        <v>229</v>
      </c>
      <c r="R93" s="3">
        <v>21.5</v>
      </c>
      <c r="S93" s="2" t="s">
        <v>176</v>
      </c>
      <c r="T93" s="2" t="s">
        <v>208</v>
      </c>
      <c r="U93" s="2" t="s">
        <v>308</v>
      </c>
      <c r="V93" s="2" t="s">
        <v>174</v>
      </c>
      <c r="W93" s="2" t="s">
        <v>162</v>
      </c>
      <c r="X93" s="2">
        <v>21.5</v>
      </c>
      <c r="Y93" s="2" t="s">
        <v>176</v>
      </c>
      <c r="Z93" s="2" t="s">
        <v>169</v>
      </c>
      <c r="AA93" s="2">
        <v>2.72</v>
      </c>
      <c r="AB93" s="4">
        <f t="shared" si="12"/>
        <v>0.25537689128614127</v>
      </c>
      <c r="AC93" s="2">
        <v>1.65</v>
      </c>
      <c r="AD93" s="2">
        <v>4.49</v>
      </c>
      <c r="AE93" s="2" t="s">
        <v>169</v>
      </c>
      <c r="AF93" s="2">
        <v>3.1</v>
      </c>
      <c r="AG93" s="2">
        <f t="shared" si="13"/>
        <v>0.18904256957153134</v>
      </c>
      <c r="AH93" s="4">
        <v>2.14</v>
      </c>
      <c r="AI93" s="4">
        <v>4.49</v>
      </c>
      <c r="AJ93" s="2" t="s">
        <v>6</v>
      </c>
      <c r="AK93" s="2" t="s">
        <v>167</v>
      </c>
      <c r="AL93" s="2" t="s">
        <v>190</v>
      </c>
      <c r="AM93" s="2">
        <v>0.17665831000000001</v>
      </c>
      <c r="AN93" s="2">
        <v>2.7186579999999998E-2</v>
      </c>
      <c r="AQ93" s="2" t="s">
        <v>190</v>
      </c>
      <c r="AR93" s="4">
        <v>0.22884536</v>
      </c>
      <c r="AS93" s="2">
        <v>2.7186579999999998E-2</v>
      </c>
      <c r="AV93" s="2">
        <v>1</v>
      </c>
      <c r="AW93" s="2">
        <v>1</v>
      </c>
      <c r="AX93" s="2">
        <v>0</v>
      </c>
      <c r="AY93" s="2">
        <v>0</v>
      </c>
      <c r="AZ93" s="2">
        <v>1</v>
      </c>
      <c r="BA93" s="2">
        <v>0</v>
      </c>
      <c r="BB93" s="2">
        <v>1</v>
      </c>
      <c r="BC93" s="2">
        <v>0</v>
      </c>
      <c r="BD93" s="5">
        <f t="shared" si="10"/>
        <v>4</v>
      </c>
    </row>
    <row r="94" spans="1:56" ht="15.75" customHeight="1" x14ac:dyDescent="0.2">
      <c r="A94" s="2" t="s">
        <v>227</v>
      </c>
      <c r="B94" s="2">
        <v>2012</v>
      </c>
      <c r="C94" s="2" t="s">
        <v>300</v>
      </c>
      <c r="D94" s="2" t="s">
        <v>228</v>
      </c>
      <c r="E94" s="2">
        <v>57.6</v>
      </c>
      <c r="G94" s="2">
        <v>1413</v>
      </c>
      <c r="H94" s="2" t="s">
        <v>179</v>
      </c>
      <c r="I94" s="2" t="s">
        <v>173</v>
      </c>
      <c r="J94" s="2" t="s">
        <v>199</v>
      </c>
      <c r="K94" s="2" t="s">
        <v>160</v>
      </c>
      <c r="M94" s="2" t="s">
        <v>176</v>
      </c>
      <c r="N94" s="2" t="s">
        <v>179</v>
      </c>
      <c r="O94" s="2" t="s">
        <v>174</v>
      </c>
      <c r="P94" s="2" t="s">
        <v>162</v>
      </c>
      <c r="Q94" s="2" t="s">
        <v>229</v>
      </c>
      <c r="R94" s="3">
        <v>21.5</v>
      </c>
      <c r="S94" s="2" t="s">
        <v>176</v>
      </c>
      <c r="T94" s="2" t="s">
        <v>231</v>
      </c>
      <c r="U94" s="2" t="s">
        <v>187</v>
      </c>
      <c r="V94" s="2" t="s">
        <v>174</v>
      </c>
      <c r="W94" s="2" t="s">
        <v>162</v>
      </c>
      <c r="X94" s="2">
        <v>21.5</v>
      </c>
      <c r="Y94" s="2" t="s">
        <v>176</v>
      </c>
      <c r="Z94" s="2" t="s">
        <v>169</v>
      </c>
      <c r="AA94" s="2">
        <v>2.98</v>
      </c>
      <c r="AB94" s="4">
        <f t="shared" si="12"/>
        <v>0.2570286538654285</v>
      </c>
      <c r="AC94" s="2">
        <v>1.8</v>
      </c>
      <c r="AD94" s="2">
        <v>4.93</v>
      </c>
      <c r="AE94" s="2" t="s">
        <v>169</v>
      </c>
      <c r="AF94" s="2">
        <v>3.36</v>
      </c>
      <c r="AG94" s="2">
        <f t="shared" si="13"/>
        <v>0.22343180821757844</v>
      </c>
      <c r="AH94" s="4">
        <v>2.17</v>
      </c>
      <c r="AI94" s="4">
        <v>5.21</v>
      </c>
      <c r="AJ94" s="2" t="s">
        <v>6</v>
      </c>
      <c r="AK94" s="2" t="s">
        <v>167</v>
      </c>
      <c r="AL94" s="2" t="s">
        <v>190</v>
      </c>
      <c r="AM94" s="2">
        <v>0.19418541</v>
      </c>
      <c r="AN94" s="2">
        <v>2.6919990000000001E-2</v>
      </c>
      <c r="AQ94" s="2" t="s">
        <v>190</v>
      </c>
      <c r="AR94" s="4">
        <v>0.24114049000000001</v>
      </c>
      <c r="AS94" s="2">
        <v>2.6919990000000001E-2</v>
      </c>
      <c r="AV94" s="2">
        <v>1</v>
      </c>
      <c r="AW94" s="2">
        <v>1</v>
      </c>
      <c r="AX94" s="2">
        <v>0</v>
      </c>
      <c r="AY94" s="2">
        <v>0</v>
      </c>
      <c r="AZ94" s="2">
        <v>1</v>
      </c>
      <c r="BA94" s="2">
        <v>0</v>
      </c>
      <c r="BB94" s="2">
        <v>1</v>
      </c>
      <c r="BC94" s="2">
        <v>0</v>
      </c>
      <c r="BD94" s="5">
        <f t="shared" si="10"/>
        <v>4</v>
      </c>
    </row>
    <row r="95" spans="1:56" ht="15.75" customHeight="1" x14ac:dyDescent="0.2">
      <c r="A95" s="2" t="s">
        <v>227</v>
      </c>
      <c r="B95" s="2">
        <v>2012</v>
      </c>
      <c r="C95" s="2" t="s">
        <v>300</v>
      </c>
      <c r="D95" s="2" t="s">
        <v>228</v>
      </c>
      <c r="E95" s="2">
        <v>57.6</v>
      </c>
      <c r="G95" s="2">
        <v>1413</v>
      </c>
      <c r="H95" s="2" t="s">
        <v>179</v>
      </c>
      <c r="I95" s="2" t="s">
        <v>173</v>
      </c>
      <c r="J95" s="2" t="s">
        <v>199</v>
      </c>
      <c r="K95" s="2" t="s">
        <v>160</v>
      </c>
      <c r="M95" s="2" t="s">
        <v>176</v>
      </c>
      <c r="N95" s="2" t="s">
        <v>179</v>
      </c>
      <c r="O95" s="2" t="s">
        <v>174</v>
      </c>
      <c r="P95" s="2" t="s">
        <v>162</v>
      </c>
      <c r="Q95" s="2" t="s">
        <v>229</v>
      </c>
      <c r="R95" s="3">
        <v>21.5</v>
      </c>
      <c r="S95" s="2" t="s">
        <v>176</v>
      </c>
      <c r="T95" s="2" t="s">
        <v>232</v>
      </c>
      <c r="U95" s="2" t="s">
        <v>236</v>
      </c>
      <c r="V95" s="2" t="s">
        <v>174</v>
      </c>
      <c r="W95" s="2" t="s">
        <v>162</v>
      </c>
      <c r="X95" s="2">
        <v>21.5</v>
      </c>
      <c r="Y95" s="2" t="s">
        <v>176</v>
      </c>
      <c r="Z95" s="2" t="s">
        <v>169</v>
      </c>
      <c r="AA95" s="2">
        <v>3.72</v>
      </c>
      <c r="AB95" s="4">
        <f t="shared" si="12"/>
        <v>0.287767592082459</v>
      </c>
      <c r="AC95" s="2">
        <v>2.12</v>
      </c>
      <c r="AD95" s="2">
        <v>6.55</v>
      </c>
      <c r="AE95" s="2" t="s">
        <v>169</v>
      </c>
      <c r="AF95" s="2">
        <v>3.52</v>
      </c>
      <c r="AG95" s="2">
        <f t="shared" si="13"/>
        <v>0.27063060221562829</v>
      </c>
      <c r="AH95" s="4">
        <v>2.0699999999999998</v>
      </c>
      <c r="AI95" s="4">
        <v>5.98</v>
      </c>
      <c r="AJ95" s="2" t="s">
        <v>6</v>
      </c>
      <c r="AK95" s="2" t="s">
        <v>167</v>
      </c>
      <c r="AL95" s="2" t="s">
        <v>190</v>
      </c>
      <c r="AM95" s="2">
        <v>0.25083506</v>
      </c>
      <c r="AN95" s="2">
        <v>2.647592E-2</v>
      </c>
      <c r="AQ95" s="2" t="s">
        <v>190</v>
      </c>
      <c r="AR95" s="4">
        <v>0.22992523000000001</v>
      </c>
      <c r="AS95" s="2">
        <v>2.647592E-2</v>
      </c>
      <c r="AV95" s="2">
        <v>1</v>
      </c>
      <c r="AW95" s="2">
        <v>1</v>
      </c>
      <c r="AX95" s="2">
        <v>0</v>
      </c>
      <c r="AY95" s="2">
        <v>0</v>
      </c>
      <c r="AZ95" s="2">
        <v>1</v>
      </c>
      <c r="BA95" s="2">
        <v>0</v>
      </c>
      <c r="BB95" s="2">
        <v>1</v>
      </c>
      <c r="BC95" s="2">
        <v>0</v>
      </c>
      <c r="BD95" s="5">
        <f t="shared" si="10"/>
        <v>4</v>
      </c>
    </row>
    <row r="96" spans="1:56" ht="15.75" customHeight="1" x14ac:dyDescent="0.2">
      <c r="A96" s="2" t="s">
        <v>233</v>
      </c>
      <c r="B96" s="2">
        <v>2008</v>
      </c>
      <c r="C96" s="2" t="s">
        <v>347</v>
      </c>
      <c r="D96" s="2" t="s">
        <v>171</v>
      </c>
      <c r="E96" s="2">
        <v>50</v>
      </c>
      <c r="F96" s="2">
        <v>17.899999999999999</v>
      </c>
      <c r="G96" s="2">
        <v>850</v>
      </c>
      <c r="H96" s="2" t="s">
        <v>179</v>
      </c>
      <c r="I96" s="2" t="s">
        <v>173</v>
      </c>
      <c r="J96" s="2" t="s">
        <v>199</v>
      </c>
      <c r="K96" s="2" t="s">
        <v>229</v>
      </c>
      <c r="L96" s="3">
        <v>17</v>
      </c>
      <c r="M96" s="2" t="s">
        <v>176</v>
      </c>
      <c r="N96" s="2" t="s">
        <v>179</v>
      </c>
      <c r="O96" s="2" t="s">
        <v>174</v>
      </c>
      <c r="P96" s="2" t="s">
        <v>162</v>
      </c>
      <c r="Q96" s="2" t="s">
        <v>181</v>
      </c>
      <c r="R96" s="3">
        <v>22.7</v>
      </c>
      <c r="S96" s="2" t="s">
        <v>176</v>
      </c>
      <c r="T96" s="2" t="s">
        <v>234</v>
      </c>
      <c r="U96" s="2" t="s">
        <v>236</v>
      </c>
      <c r="V96" s="2" t="s">
        <v>174</v>
      </c>
      <c r="W96" s="2" t="s">
        <v>162</v>
      </c>
      <c r="X96" s="2">
        <v>16</v>
      </c>
      <c r="Y96" s="2" t="s">
        <v>176</v>
      </c>
      <c r="Z96" s="2" t="s">
        <v>169</v>
      </c>
      <c r="AA96" s="2">
        <v>2.3241695999999998</v>
      </c>
      <c r="AB96" s="4">
        <v>0.16795560000000001</v>
      </c>
      <c r="AE96" s="2" t="s">
        <v>169</v>
      </c>
      <c r="AF96" s="2">
        <v>2.4155983000000001</v>
      </c>
      <c r="AG96" s="2">
        <v>0.15621280000000001</v>
      </c>
      <c r="AJ96" s="2" t="s">
        <v>6</v>
      </c>
      <c r="AK96" s="2" t="s">
        <v>167</v>
      </c>
      <c r="AL96" s="2" t="s">
        <v>190</v>
      </c>
      <c r="AM96" s="2">
        <v>0.20290900000000001</v>
      </c>
      <c r="AN96" s="2">
        <v>3.4962600000000003E-2</v>
      </c>
      <c r="AQ96" s="2" t="s">
        <v>190</v>
      </c>
      <c r="AR96" s="4">
        <v>0.2368073</v>
      </c>
      <c r="AS96" s="2">
        <v>3.4962600000000003E-2</v>
      </c>
      <c r="AV96" s="2">
        <v>0</v>
      </c>
      <c r="AW96" s="2">
        <v>1</v>
      </c>
      <c r="AX96" s="2">
        <v>0</v>
      </c>
      <c r="AY96" s="2">
        <v>1</v>
      </c>
      <c r="AZ96" s="2">
        <v>0</v>
      </c>
      <c r="BA96" s="2">
        <v>0</v>
      </c>
      <c r="BB96" s="2">
        <v>0</v>
      </c>
      <c r="BC96" s="2">
        <v>0</v>
      </c>
      <c r="BD96" s="5">
        <f t="shared" si="10"/>
        <v>2</v>
      </c>
    </row>
    <row r="97" spans="1:58" ht="15.75" customHeight="1" x14ac:dyDescent="0.2">
      <c r="A97" s="2" t="s">
        <v>233</v>
      </c>
      <c r="B97" s="2">
        <v>2008</v>
      </c>
      <c r="C97" s="2" t="s">
        <v>347</v>
      </c>
      <c r="D97" s="2" t="s">
        <v>171</v>
      </c>
      <c r="E97" s="2">
        <v>50</v>
      </c>
      <c r="F97" s="2">
        <v>17.899999999999999</v>
      </c>
      <c r="G97" s="2">
        <v>850</v>
      </c>
      <c r="H97" s="2" t="s">
        <v>179</v>
      </c>
      <c r="I97" s="2" t="s">
        <v>173</v>
      </c>
      <c r="J97" s="2" t="s">
        <v>199</v>
      </c>
      <c r="K97" s="2" t="s">
        <v>229</v>
      </c>
      <c r="L97" s="3">
        <v>17</v>
      </c>
      <c r="M97" s="2" t="s">
        <v>176</v>
      </c>
      <c r="N97" s="2" t="s">
        <v>179</v>
      </c>
      <c r="O97" s="2" t="s">
        <v>174</v>
      </c>
      <c r="P97" s="2" t="s">
        <v>162</v>
      </c>
      <c r="Q97" s="2" t="s">
        <v>181</v>
      </c>
      <c r="R97" s="3">
        <v>22.7</v>
      </c>
      <c r="S97" s="2" t="s">
        <v>176</v>
      </c>
      <c r="T97" s="2" t="s">
        <v>234</v>
      </c>
      <c r="U97" s="2" t="s">
        <v>236</v>
      </c>
      <c r="V97" s="2" t="s">
        <v>174</v>
      </c>
      <c r="W97" s="2" t="s">
        <v>162</v>
      </c>
      <c r="X97" s="2">
        <v>22</v>
      </c>
      <c r="Y97" s="2" t="s">
        <v>176</v>
      </c>
      <c r="Z97" s="2" t="s">
        <v>169</v>
      </c>
      <c r="AA97" s="2">
        <v>1.6076459999999999</v>
      </c>
      <c r="AB97" s="4">
        <v>0.17064889999999999</v>
      </c>
      <c r="AE97" s="2" t="s">
        <v>169</v>
      </c>
      <c r="AF97" s="2">
        <v>2.6283959000000001</v>
      </c>
      <c r="AG97" s="2">
        <v>0.15831049999999999</v>
      </c>
      <c r="AJ97" s="2" t="s">
        <v>6</v>
      </c>
      <c r="AK97" s="2" t="s">
        <v>167</v>
      </c>
      <c r="AL97" s="2" t="s">
        <v>190</v>
      </c>
      <c r="AM97" s="2">
        <v>3.1854790000000001E-2</v>
      </c>
      <c r="AN97" s="2">
        <v>3.5231020000000002E-2</v>
      </c>
      <c r="AQ97" s="2" t="s">
        <v>190</v>
      </c>
      <c r="AR97" s="4">
        <v>0.33693953999999998</v>
      </c>
      <c r="AS97" s="2">
        <v>3.5231020000000002E-2</v>
      </c>
      <c r="AV97" s="2">
        <v>0</v>
      </c>
      <c r="AW97" s="2">
        <v>1</v>
      </c>
      <c r="AX97" s="2">
        <v>0</v>
      </c>
      <c r="AY97" s="2">
        <v>1</v>
      </c>
      <c r="AZ97" s="2">
        <v>0</v>
      </c>
      <c r="BA97" s="2">
        <v>0</v>
      </c>
      <c r="BB97" s="2">
        <v>0</v>
      </c>
      <c r="BC97" s="2">
        <v>0</v>
      </c>
      <c r="BD97" s="5">
        <f t="shared" si="10"/>
        <v>2</v>
      </c>
    </row>
    <row r="98" spans="1:58" ht="15.75" customHeight="1" x14ac:dyDescent="0.2">
      <c r="A98" s="2" t="s">
        <v>235</v>
      </c>
      <c r="B98" s="2">
        <v>2013</v>
      </c>
      <c r="C98" s="2" t="s">
        <v>347</v>
      </c>
      <c r="D98" s="2" t="s">
        <v>171</v>
      </c>
      <c r="E98" s="2">
        <v>27.1</v>
      </c>
      <c r="F98" s="2">
        <v>17.899999999999999</v>
      </c>
      <c r="G98" s="2">
        <v>803</v>
      </c>
      <c r="H98" s="2" t="s">
        <v>179</v>
      </c>
      <c r="I98" s="2" t="s">
        <v>173</v>
      </c>
      <c r="J98" s="2" t="s">
        <v>199</v>
      </c>
      <c r="K98" s="2" t="s">
        <v>229</v>
      </c>
      <c r="L98" s="3">
        <v>17</v>
      </c>
      <c r="M98" s="2" t="s">
        <v>176</v>
      </c>
      <c r="N98" s="2" t="s">
        <v>179</v>
      </c>
      <c r="O98" s="2" t="s">
        <v>174</v>
      </c>
      <c r="P98" s="2" t="s">
        <v>162</v>
      </c>
      <c r="Q98" s="2" t="s">
        <v>181</v>
      </c>
      <c r="R98" s="3">
        <v>22.7</v>
      </c>
      <c r="S98" s="2" t="s">
        <v>176</v>
      </c>
      <c r="T98" s="2" t="s">
        <v>236</v>
      </c>
      <c r="U98" s="2" t="s">
        <v>236</v>
      </c>
      <c r="V98" s="2" t="s">
        <v>174</v>
      </c>
      <c r="W98" s="2" t="s">
        <v>162</v>
      </c>
      <c r="X98" s="2">
        <v>30</v>
      </c>
      <c r="Y98" s="2" t="s">
        <v>176</v>
      </c>
      <c r="Z98" s="2" t="s">
        <v>169</v>
      </c>
      <c r="AA98" s="2">
        <v>1.3879490000000001</v>
      </c>
      <c r="AB98" s="4">
        <v>0.18397450000000001</v>
      </c>
      <c r="AE98" s="2" t="s">
        <v>169</v>
      </c>
      <c r="AF98" s="2">
        <v>2.2392601999999999</v>
      </c>
      <c r="AG98" s="2">
        <v>0.16187579999999999</v>
      </c>
      <c r="AJ98" s="2" t="s">
        <v>6</v>
      </c>
      <c r="AK98" s="2" t="s">
        <v>167</v>
      </c>
      <c r="AL98" s="2" t="s">
        <v>190</v>
      </c>
      <c r="AM98" s="2">
        <v>2.2236970000000002E-2</v>
      </c>
      <c r="AN98" s="2">
        <v>3.5536169999999999E-2</v>
      </c>
      <c r="AQ98" s="2" t="s">
        <v>190</v>
      </c>
      <c r="AR98" s="4">
        <v>0.28310654000000002</v>
      </c>
      <c r="AS98" s="2">
        <v>3.5536169999999999E-2</v>
      </c>
      <c r="AV98" s="2">
        <v>0</v>
      </c>
      <c r="AW98" s="2">
        <v>1</v>
      </c>
      <c r="AX98" s="2">
        <v>0</v>
      </c>
      <c r="AY98" s="2">
        <v>1</v>
      </c>
      <c r="AZ98" s="2">
        <v>0</v>
      </c>
      <c r="BA98" s="2">
        <v>0</v>
      </c>
      <c r="BB98" s="2">
        <v>0</v>
      </c>
      <c r="BC98" s="2">
        <v>1</v>
      </c>
      <c r="BD98" s="5">
        <f t="shared" si="10"/>
        <v>3</v>
      </c>
    </row>
    <row r="99" spans="1:58" ht="15.75" customHeight="1" x14ac:dyDescent="0.2">
      <c r="A99" s="2" t="s">
        <v>235</v>
      </c>
      <c r="B99" s="2">
        <v>2013</v>
      </c>
      <c r="C99" s="2" t="s">
        <v>347</v>
      </c>
      <c r="D99" s="2" t="s">
        <v>171</v>
      </c>
      <c r="E99" s="2">
        <v>27.1</v>
      </c>
      <c r="F99" s="2">
        <v>17.899999999999999</v>
      </c>
      <c r="G99" s="2">
        <v>803</v>
      </c>
      <c r="H99" s="2" t="s">
        <v>179</v>
      </c>
      <c r="I99" s="2" t="s">
        <v>173</v>
      </c>
      <c r="J99" s="2" t="s">
        <v>199</v>
      </c>
      <c r="K99" s="2" t="s">
        <v>229</v>
      </c>
      <c r="L99" s="3">
        <v>17</v>
      </c>
      <c r="M99" s="2" t="s">
        <v>176</v>
      </c>
      <c r="N99" s="2" t="s">
        <v>179</v>
      </c>
      <c r="O99" s="2" t="s">
        <v>174</v>
      </c>
      <c r="P99" s="2" t="s">
        <v>162</v>
      </c>
      <c r="Q99" s="2" t="s">
        <v>181</v>
      </c>
      <c r="R99" s="3">
        <v>22.7</v>
      </c>
      <c r="S99" s="2" t="s">
        <v>176</v>
      </c>
      <c r="T99" s="2" t="s">
        <v>187</v>
      </c>
      <c r="U99" s="2" t="s">
        <v>187</v>
      </c>
      <c r="V99" s="2" t="s">
        <v>174</v>
      </c>
      <c r="W99" s="2" t="s">
        <v>162</v>
      </c>
      <c r="X99" s="2">
        <v>30</v>
      </c>
      <c r="Y99" s="2" t="s">
        <v>176</v>
      </c>
      <c r="Z99" s="2" t="s">
        <v>169</v>
      </c>
      <c r="AA99" s="2">
        <v>1.3027021999999999</v>
      </c>
      <c r="AB99" s="4">
        <v>0.25330380000000002</v>
      </c>
      <c r="AE99" s="2" t="s">
        <v>169</v>
      </c>
      <c r="AF99" s="2">
        <v>2.2906330000000001</v>
      </c>
      <c r="AG99" s="2">
        <v>0.2164924</v>
      </c>
      <c r="AJ99" s="2" t="s">
        <v>6</v>
      </c>
      <c r="AK99" s="2" t="s">
        <v>167</v>
      </c>
      <c r="AL99" s="2" t="s">
        <v>190</v>
      </c>
      <c r="AM99" s="2">
        <v>-1.880739E-3</v>
      </c>
      <c r="AN99" s="2">
        <v>3.5761453999999998E-2</v>
      </c>
      <c r="AQ99" s="2" t="s">
        <v>190</v>
      </c>
      <c r="AR99" s="4">
        <v>0.27058303</v>
      </c>
      <c r="AS99" s="2">
        <v>3.576145E-2</v>
      </c>
      <c r="AV99" s="2">
        <v>0</v>
      </c>
      <c r="AW99" s="2">
        <v>1</v>
      </c>
      <c r="AX99" s="2">
        <v>0</v>
      </c>
      <c r="AY99" s="2">
        <v>1</v>
      </c>
      <c r="AZ99" s="2">
        <v>0</v>
      </c>
      <c r="BA99" s="2">
        <v>0</v>
      </c>
      <c r="BB99" s="2">
        <v>0</v>
      </c>
      <c r="BC99" s="2">
        <v>1</v>
      </c>
      <c r="BD99" s="5">
        <f t="shared" si="10"/>
        <v>3</v>
      </c>
    </row>
    <row r="100" spans="1:58" ht="15.75" customHeight="1" x14ac:dyDescent="0.2">
      <c r="A100" s="2" t="s">
        <v>292</v>
      </c>
      <c r="B100" s="2">
        <v>2019</v>
      </c>
      <c r="C100" s="8" t="s">
        <v>344</v>
      </c>
      <c r="D100" s="8" t="s">
        <v>223</v>
      </c>
      <c r="E100" s="2">
        <v>56</v>
      </c>
      <c r="G100" s="2">
        <v>605</v>
      </c>
      <c r="H100" s="2" t="s">
        <v>179</v>
      </c>
      <c r="I100" s="2" t="s">
        <v>161</v>
      </c>
      <c r="J100" s="2" t="s">
        <v>162</v>
      </c>
      <c r="K100" s="2" t="s">
        <v>243</v>
      </c>
      <c r="L100" s="3">
        <v>14</v>
      </c>
      <c r="M100" s="2" t="s">
        <v>163</v>
      </c>
      <c r="N100" s="2" t="s">
        <v>179</v>
      </c>
      <c r="O100" s="2" t="s">
        <v>242</v>
      </c>
      <c r="P100" s="2" t="s">
        <v>162</v>
      </c>
      <c r="Q100" s="2" t="s">
        <v>160</v>
      </c>
      <c r="R100" s="3">
        <v>24.5</v>
      </c>
      <c r="S100" s="2" t="s">
        <v>163</v>
      </c>
      <c r="T100" s="2" t="s">
        <v>244</v>
      </c>
      <c r="U100" s="2" t="s">
        <v>314</v>
      </c>
      <c r="V100" s="2" t="s">
        <v>161</v>
      </c>
      <c r="W100" s="2" t="s">
        <v>162</v>
      </c>
      <c r="X100" s="2">
        <v>24</v>
      </c>
      <c r="Y100" s="2" t="s">
        <v>186</v>
      </c>
      <c r="Z100" s="2" t="s">
        <v>190</v>
      </c>
      <c r="AA100" s="2">
        <v>0.17399999999999999</v>
      </c>
      <c r="AB100" s="4">
        <v>3.9490209999999998E-2</v>
      </c>
      <c r="AE100" s="2" t="s">
        <v>190</v>
      </c>
      <c r="AF100" s="2">
        <v>0.23499999999999999</v>
      </c>
      <c r="AG100" s="2">
        <v>3.8474210000000002E-2</v>
      </c>
      <c r="AJ100" s="2" t="s">
        <v>6</v>
      </c>
      <c r="AK100" s="2" t="s">
        <v>167</v>
      </c>
      <c r="AL100" s="2" t="s">
        <v>190</v>
      </c>
      <c r="AM100" s="2">
        <v>0.115386</v>
      </c>
      <c r="AN100" s="2">
        <v>4.107148E-2</v>
      </c>
      <c r="AQ100" s="2" t="s">
        <v>190</v>
      </c>
      <c r="AR100" s="4">
        <v>0.20142267</v>
      </c>
      <c r="AS100" s="2">
        <v>4.107148E-2</v>
      </c>
      <c r="AV100" s="2">
        <v>0</v>
      </c>
      <c r="AW100" s="2">
        <v>1</v>
      </c>
      <c r="AX100" s="2">
        <v>0</v>
      </c>
      <c r="AY100" s="2">
        <v>0</v>
      </c>
      <c r="AZ100" s="2">
        <v>0</v>
      </c>
      <c r="BA100" s="2">
        <v>1</v>
      </c>
      <c r="BB100" s="2">
        <v>0</v>
      </c>
      <c r="BC100" s="9">
        <v>0</v>
      </c>
      <c r="BD100" s="10">
        <f t="shared" si="10"/>
        <v>2</v>
      </c>
      <c r="BE100" s="9"/>
    </row>
    <row r="101" spans="1:58" ht="15.75" customHeight="1" x14ac:dyDescent="0.2">
      <c r="A101" s="2" t="s">
        <v>293</v>
      </c>
      <c r="B101" s="2">
        <v>2016</v>
      </c>
      <c r="C101" s="8" t="s">
        <v>346</v>
      </c>
      <c r="D101" s="2" t="s">
        <v>228</v>
      </c>
      <c r="E101" s="2">
        <v>48</v>
      </c>
      <c r="F101" s="2">
        <v>93</v>
      </c>
      <c r="G101" s="2">
        <v>950</v>
      </c>
      <c r="H101" s="2" t="s">
        <v>158</v>
      </c>
      <c r="I101" s="2" t="s">
        <v>245</v>
      </c>
      <c r="J101" s="2" t="s">
        <v>306</v>
      </c>
      <c r="K101" s="8" t="s">
        <v>246</v>
      </c>
      <c r="L101" s="3">
        <v>9</v>
      </c>
      <c r="M101" s="2" t="s">
        <v>186</v>
      </c>
      <c r="N101" s="2" t="s">
        <v>158</v>
      </c>
      <c r="O101" s="2" t="s">
        <v>174</v>
      </c>
      <c r="P101" s="2" t="s">
        <v>162</v>
      </c>
      <c r="Q101" s="2" t="s">
        <v>160</v>
      </c>
      <c r="R101" s="3">
        <v>38</v>
      </c>
      <c r="S101" s="2" t="s">
        <v>247</v>
      </c>
      <c r="T101" s="2" t="s">
        <v>248</v>
      </c>
      <c r="U101" s="2" t="s">
        <v>310</v>
      </c>
      <c r="V101" s="2" t="s">
        <v>174</v>
      </c>
      <c r="W101" s="2" t="s">
        <v>162</v>
      </c>
      <c r="X101" s="2">
        <v>38</v>
      </c>
      <c r="Y101" s="2" t="s">
        <v>186</v>
      </c>
      <c r="Z101" s="2" t="s">
        <v>190</v>
      </c>
      <c r="AA101" s="2">
        <v>0.23</v>
      </c>
      <c r="AB101" s="11">
        <v>3.061224489795919E-2</v>
      </c>
      <c r="AC101" s="3">
        <v>0.16</v>
      </c>
      <c r="AD101" s="3">
        <v>0.28000000000000003</v>
      </c>
      <c r="AE101" s="2" t="s">
        <v>190</v>
      </c>
      <c r="AF101" s="2">
        <v>0.4</v>
      </c>
      <c r="AG101" s="12">
        <v>3.0612244897959183E-2</v>
      </c>
      <c r="AH101" s="4">
        <v>0.34</v>
      </c>
      <c r="AI101" s="4">
        <v>0.46</v>
      </c>
      <c r="AJ101" s="2" t="s">
        <v>167</v>
      </c>
      <c r="AK101" s="2" t="s">
        <v>167</v>
      </c>
      <c r="AL101" s="2" t="s">
        <v>190</v>
      </c>
      <c r="AM101" s="2">
        <v>0.05</v>
      </c>
      <c r="AN101" s="12">
        <v>3.5714285714285712E-2</v>
      </c>
      <c r="AO101" s="2">
        <v>-0.02</v>
      </c>
      <c r="AP101" s="2">
        <v>0.12</v>
      </c>
      <c r="AQ101" s="2" t="s">
        <v>190</v>
      </c>
      <c r="AR101" s="4">
        <v>0.38</v>
      </c>
      <c r="AS101" s="12">
        <v>3.3163265306122451E-2</v>
      </c>
      <c r="AT101" s="2">
        <v>0.31</v>
      </c>
      <c r="AU101" s="2">
        <v>0.44</v>
      </c>
      <c r="AV101" s="2">
        <v>1</v>
      </c>
      <c r="AW101" s="2">
        <v>1</v>
      </c>
      <c r="AX101" s="2">
        <v>0</v>
      </c>
      <c r="AY101" s="2">
        <v>1</v>
      </c>
      <c r="AZ101" s="2">
        <v>0</v>
      </c>
      <c r="BA101" s="2">
        <v>0</v>
      </c>
      <c r="BB101" s="2">
        <v>0</v>
      </c>
      <c r="BC101" s="2">
        <v>0</v>
      </c>
      <c r="BD101" s="5">
        <f t="shared" si="10"/>
        <v>3</v>
      </c>
    </row>
    <row r="102" spans="1:58" ht="15.75" customHeight="1" x14ac:dyDescent="0.2">
      <c r="A102" s="2" t="s">
        <v>319</v>
      </c>
      <c r="B102" s="2">
        <v>2021</v>
      </c>
      <c r="C102" s="8" t="s">
        <v>346</v>
      </c>
      <c r="D102" s="2" t="s">
        <v>228</v>
      </c>
      <c r="E102" s="2">
        <v>50</v>
      </c>
      <c r="F102" s="2">
        <v>93</v>
      </c>
      <c r="G102" s="2">
        <v>918</v>
      </c>
      <c r="H102" s="2" t="s">
        <v>158</v>
      </c>
      <c r="I102" s="2" t="s">
        <v>245</v>
      </c>
      <c r="J102" s="2" t="s">
        <v>306</v>
      </c>
      <c r="K102" s="8" t="s">
        <v>246</v>
      </c>
      <c r="L102" s="3">
        <v>9</v>
      </c>
      <c r="M102" s="2" t="s">
        <v>186</v>
      </c>
      <c r="N102" s="2" t="s">
        <v>158</v>
      </c>
      <c r="O102" s="2" t="s">
        <v>174</v>
      </c>
      <c r="P102" s="2" t="s">
        <v>162</v>
      </c>
      <c r="Q102" s="2" t="s">
        <v>160</v>
      </c>
      <c r="R102" s="3">
        <v>38</v>
      </c>
      <c r="S102" s="2" t="s">
        <v>247</v>
      </c>
      <c r="T102" s="2" t="s">
        <v>249</v>
      </c>
      <c r="U102" s="2" t="s">
        <v>310</v>
      </c>
      <c r="V102" s="2" t="s">
        <v>174</v>
      </c>
      <c r="W102" s="2" t="s">
        <v>162</v>
      </c>
      <c r="X102" s="2">
        <v>45</v>
      </c>
      <c r="Y102" s="2" t="s">
        <v>176</v>
      </c>
      <c r="Z102" s="2" t="s">
        <v>169</v>
      </c>
      <c r="AA102" s="2">
        <v>1.279147</v>
      </c>
      <c r="AB102" s="11">
        <v>5.9830510000000003E-2</v>
      </c>
      <c r="AE102" s="2" t="s">
        <v>169</v>
      </c>
      <c r="AF102" s="2">
        <v>1.3812279999999999</v>
      </c>
      <c r="AG102" s="12">
        <v>5.0490989999999999E-2</v>
      </c>
      <c r="AJ102" s="2" t="s">
        <v>6</v>
      </c>
      <c r="AK102" s="2" t="s">
        <v>167</v>
      </c>
      <c r="AL102" s="2" t="s">
        <v>169</v>
      </c>
      <c r="AM102" s="13">
        <v>1.0886910000000001</v>
      </c>
      <c r="AN102" s="13">
        <v>6.8735009999999999E-2</v>
      </c>
      <c r="AQ102" s="2" t="s">
        <v>169</v>
      </c>
      <c r="AR102" s="14">
        <v>1.3364510000000001</v>
      </c>
      <c r="AS102" s="13">
        <v>5.7071879999999998E-2</v>
      </c>
      <c r="AV102" s="2">
        <v>1</v>
      </c>
      <c r="AW102" s="2">
        <v>1</v>
      </c>
      <c r="AX102" s="2">
        <v>0</v>
      </c>
      <c r="AY102" s="2">
        <v>1</v>
      </c>
      <c r="AZ102" s="2">
        <v>0</v>
      </c>
      <c r="BA102" s="2">
        <v>0</v>
      </c>
      <c r="BB102" s="2">
        <v>1</v>
      </c>
      <c r="BC102" s="2">
        <v>1</v>
      </c>
      <c r="BD102" s="5">
        <f t="shared" si="10"/>
        <v>5</v>
      </c>
    </row>
    <row r="103" spans="1:58" ht="15.75" customHeight="1" x14ac:dyDescent="0.2">
      <c r="A103" s="2" t="s">
        <v>319</v>
      </c>
      <c r="B103" s="15">
        <v>2021</v>
      </c>
      <c r="C103" s="8" t="s">
        <v>346</v>
      </c>
      <c r="D103" s="2" t="s">
        <v>228</v>
      </c>
      <c r="E103" s="15">
        <v>50</v>
      </c>
      <c r="F103" s="2">
        <v>93</v>
      </c>
      <c r="G103" s="15">
        <v>918</v>
      </c>
      <c r="H103" s="2" t="s">
        <v>158</v>
      </c>
      <c r="I103" s="2" t="s">
        <v>245</v>
      </c>
      <c r="J103" s="2" t="s">
        <v>306</v>
      </c>
      <c r="K103" s="8" t="s">
        <v>246</v>
      </c>
      <c r="L103" s="3">
        <v>9</v>
      </c>
      <c r="M103" s="2" t="s">
        <v>186</v>
      </c>
      <c r="N103" s="2" t="s">
        <v>158</v>
      </c>
      <c r="O103" s="2" t="s">
        <v>174</v>
      </c>
      <c r="P103" s="2" t="s">
        <v>162</v>
      </c>
      <c r="Q103" s="2" t="s">
        <v>160</v>
      </c>
      <c r="R103" s="16">
        <v>38</v>
      </c>
      <c r="S103" s="2" t="s">
        <v>186</v>
      </c>
      <c r="T103" s="2" t="s">
        <v>166</v>
      </c>
      <c r="U103" s="2" t="s">
        <v>309</v>
      </c>
      <c r="V103" s="2" t="s">
        <v>174</v>
      </c>
      <c r="W103" s="2" t="s">
        <v>162</v>
      </c>
      <c r="X103" s="15">
        <v>45</v>
      </c>
      <c r="Y103" s="2" t="s">
        <v>176</v>
      </c>
      <c r="Z103" s="2" t="s">
        <v>169</v>
      </c>
      <c r="AA103" s="2">
        <v>1.2688060000000001</v>
      </c>
      <c r="AB103" s="11">
        <v>7.1323899999999996E-2</v>
      </c>
      <c r="AC103" s="16"/>
      <c r="AD103" s="16"/>
      <c r="AE103" s="2" t="s">
        <v>169</v>
      </c>
      <c r="AF103" s="2">
        <v>1.374717</v>
      </c>
      <c r="AG103" s="12">
        <v>6.0977879999999998E-2</v>
      </c>
      <c r="AH103" s="17"/>
      <c r="AI103" s="17"/>
      <c r="AJ103" s="2" t="s">
        <v>6</v>
      </c>
      <c r="AK103" s="2" t="s">
        <v>167</v>
      </c>
      <c r="AL103" s="2" t="s">
        <v>169</v>
      </c>
      <c r="AM103" s="13">
        <v>1.0833299999999999</v>
      </c>
      <c r="AN103" s="13">
        <v>8.2260719999999996E-2</v>
      </c>
      <c r="AQ103" s="2" t="s">
        <v>169</v>
      </c>
      <c r="AR103" s="14">
        <v>1.3320650000000001</v>
      </c>
      <c r="AS103" s="13">
        <v>6.9203849999999997E-2</v>
      </c>
      <c r="AV103" s="15">
        <v>1</v>
      </c>
      <c r="AW103" s="15">
        <v>1</v>
      </c>
      <c r="AX103" s="15">
        <v>0</v>
      </c>
      <c r="AY103" s="15">
        <v>1</v>
      </c>
      <c r="AZ103" s="15">
        <v>0</v>
      </c>
      <c r="BA103" s="15">
        <v>0</v>
      </c>
      <c r="BB103" s="2">
        <v>1</v>
      </c>
      <c r="BC103" s="2">
        <v>1</v>
      </c>
      <c r="BD103" s="5">
        <f t="shared" si="10"/>
        <v>5</v>
      </c>
      <c r="BF103" s="15"/>
    </row>
    <row r="104" spans="1:58" ht="15.75" customHeight="1" x14ac:dyDescent="0.2">
      <c r="A104" s="2" t="s">
        <v>319</v>
      </c>
      <c r="B104" s="15">
        <v>2021</v>
      </c>
      <c r="C104" s="8" t="s">
        <v>346</v>
      </c>
      <c r="D104" s="2" t="s">
        <v>228</v>
      </c>
      <c r="E104" s="15">
        <v>50</v>
      </c>
      <c r="F104" s="2">
        <v>93</v>
      </c>
      <c r="G104" s="15">
        <v>918</v>
      </c>
      <c r="H104" s="2" t="s">
        <v>158</v>
      </c>
      <c r="I104" s="2" t="s">
        <v>245</v>
      </c>
      <c r="J104" s="2" t="s">
        <v>306</v>
      </c>
      <c r="K104" s="8" t="s">
        <v>246</v>
      </c>
      <c r="L104" s="3">
        <v>9</v>
      </c>
      <c r="M104" s="2" t="s">
        <v>186</v>
      </c>
      <c r="N104" s="2" t="s">
        <v>158</v>
      </c>
      <c r="O104" s="2" t="s">
        <v>174</v>
      </c>
      <c r="P104" s="2" t="s">
        <v>162</v>
      </c>
      <c r="Q104" s="2" t="s">
        <v>160</v>
      </c>
      <c r="R104" s="16">
        <v>38</v>
      </c>
      <c r="S104" s="2" t="s">
        <v>186</v>
      </c>
      <c r="T104" s="2" t="s">
        <v>165</v>
      </c>
      <c r="U104" s="2" t="s">
        <v>308</v>
      </c>
      <c r="V104" s="2" t="s">
        <v>174</v>
      </c>
      <c r="W104" s="2" t="s">
        <v>162</v>
      </c>
      <c r="X104" s="15">
        <v>45</v>
      </c>
      <c r="Y104" s="2" t="s">
        <v>176</v>
      </c>
      <c r="Z104" s="2" t="s">
        <v>169</v>
      </c>
      <c r="AA104" s="15">
        <v>1.12416</v>
      </c>
      <c r="AB104" s="17">
        <v>0.1107499</v>
      </c>
      <c r="AC104" s="16"/>
      <c r="AD104" s="16"/>
      <c r="AE104" s="2" t="s">
        <v>169</v>
      </c>
      <c r="AF104" s="2">
        <v>1.2335780000000001</v>
      </c>
      <c r="AG104" s="15">
        <v>9.1323689999999999E-2</v>
      </c>
      <c r="AH104" s="17"/>
      <c r="AI104" s="17"/>
      <c r="AJ104" s="2" t="s">
        <v>6</v>
      </c>
      <c r="AK104" s="2" t="s">
        <v>167</v>
      </c>
      <c r="AL104" s="2" t="s">
        <v>169</v>
      </c>
      <c r="AM104" s="13">
        <v>0.99145499999999998</v>
      </c>
      <c r="AN104" s="13">
        <v>0.12712609999999999</v>
      </c>
      <c r="AP104" s="15"/>
      <c r="AQ104" s="2" t="s">
        <v>169</v>
      </c>
      <c r="AR104" s="14">
        <v>1.2377180000000001</v>
      </c>
      <c r="AS104" s="13">
        <v>0.10387440000000001</v>
      </c>
      <c r="AV104" s="15">
        <v>1</v>
      </c>
      <c r="AW104" s="15">
        <v>1</v>
      </c>
      <c r="AX104" s="15">
        <v>0</v>
      </c>
      <c r="AY104" s="15">
        <v>1</v>
      </c>
      <c r="AZ104" s="15">
        <v>0</v>
      </c>
      <c r="BA104" s="15">
        <v>0</v>
      </c>
      <c r="BB104" s="2">
        <v>1</v>
      </c>
      <c r="BC104" s="2">
        <v>1</v>
      </c>
      <c r="BD104" s="5">
        <f t="shared" si="10"/>
        <v>5</v>
      </c>
      <c r="BF104" s="15"/>
    </row>
    <row r="105" spans="1:58" ht="15.75" customHeight="1" x14ac:dyDescent="0.2">
      <c r="A105" s="2" t="s">
        <v>319</v>
      </c>
      <c r="B105" s="15">
        <v>2021</v>
      </c>
      <c r="C105" s="8" t="s">
        <v>346</v>
      </c>
      <c r="D105" s="2" t="s">
        <v>228</v>
      </c>
      <c r="E105" s="15">
        <v>50</v>
      </c>
      <c r="F105" s="2">
        <v>93</v>
      </c>
      <c r="G105" s="15">
        <v>918</v>
      </c>
      <c r="H105" s="2" t="s">
        <v>158</v>
      </c>
      <c r="I105" s="2" t="s">
        <v>245</v>
      </c>
      <c r="J105" s="2" t="s">
        <v>306</v>
      </c>
      <c r="K105" s="8" t="s">
        <v>246</v>
      </c>
      <c r="L105" s="3">
        <v>9</v>
      </c>
      <c r="M105" s="2" t="s">
        <v>186</v>
      </c>
      <c r="N105" s="2" t="s">
        <v>158</v>
      </c>
      <c r="O105" s="2" t="s">
        <v>174</v>
      </c>
      <c r="P105" s="2" t="s">
        <v>162</v>
      </c>
      <c r="Q105" s="2" t="s">
        <v>160</v>
      </c>
      <c r="R105" s="16">
        <v>38</v>
      </c>
      <c r="S105" s="2" t="s">
        <v>186</v>
      </c>
      <c r="T105" s="2" t="s">
        <v>250</v>
      </c>
      <c r="U105" s="2" t="s">
        <v>250</v>
      </c>
      <c r="V105" s="2" t="s">
        <v>174</v>
      </c>
      <c r="W105" s="2" t="s">
        <v>162</v>
      </c>
      <c r="X105" s="15">
        <v>45</v>
      </c>
      <c r="Y105" s="2" t="s">
        <v>176</v>
      </c>
      <c r="Z105" s="2" t="s">
        <v>169</v>
      </c>
      <c r="AA105" s="15">
        <v>1.1999299999999999</v>
      </c>
      <c r="AB105" s="17">
        <v>0.1521546</v>
      </c>
      <c r="AC105" s="16"/>
      <c r="AD105" s="16"/>
      <c r="AE105" s="2" t="s">
        <v>169</v>
      </c>
      <c r="AF105" s="2">
        <v>1.477873</v>
      </c>
      <c r="AG105" s="15">
        <v>0.12958410000000001</v>
      </c>
      <c r="AH105" s="17"/>
      <c r="AI105" s="17"/>
      <c r="AJ105" s="2" t="s">
        <v>6</v>
      </c>
      <c r="AK105" s="2" t="s">
        <v>167</v>
      </c>
      <c r="AL105" s="2" t="s">
        <v>169</v>
      </c>
      <c r="AM105" s="13">
        <v>0.94785439999999999</v>
      </c>
      <c r="AN105" s="13">
        <v>0.1749899</v>
      </c>
      <c r="AP105" s="15"/>
      <c r="AQ105" s="2" t="s">
        <v>169</v>
      </c>
      <c r="AR105" s="14">
        <v>1.5084643</v>
      </c>
      <c r="AS105" s="13">
        <v>0.1453924</v>
      </c>
      <c r="AV105" s="15">
        <v>1</v>
      </c>
      <c r="AW105" s="15">
        <v>1</v>
      </c>
      <c r="AX105" s="15">
        <v>0</v>
      </c>
      <c r="AY105" s="15">
        <v>1</v>
      </c>
      <c r="AZ105" s="15">
        <v>0</v>
      </c>
      <c r="BA105" s="15">
        <v>0</v>
      </c>
      <c r="BB105" s="2">
        <v>1</v>
      </c>
      <c r="BC105" s="2">
        <v>1</v>
      </c>
      <c r="BD105" s="5">
        <f t="shared" si="10"/>
        <v>5</v>
      </c>
      <c r="BF105" s="15"/>
    </row>
    <row r="106" spans="1:58" ht="15.75" customHeight="1" x14ac:dyDescent="0.2">
      <c r="A106" s="2" t="s">
        <v>319</v>
      </c>
      <c r="B106" s="15">
        <v>2021</v>
      </c>
      <c r="C106" s="8" t="s">
        <v>346</v>
      </c>
      <c r="D106" s="2" t="s">
        <v>228</v>
      </c>
      <c r="E106" s="15">
        <v>50</v>
      </c>
      <c r="F106" s="2">
        <v>93</v>
      </c>
      <c r="G106" s="15">
        <v>918</v>
      </c>
      <c r="H106" s="2" t="s">
        <v>158</v>
      </c>
      <c r="I106" s="2" t="s">
        <v>245</v>
      </c>
      <c r="J106" s="2" t="s">
        <v>306</v>
      </c>
      <c r="K106" s="8" t="s">
        <v>246</v>
      </c>
      <c r="L106" s="3">
        <v>9</v>
      </c>
      <c r="M106" s="2" t="s">
        <v>186</v>
      </c>
      <c r="N106" s="2" t="s">
        <v>158</v>
      </c>
      <c r="O106" s="2" t="s">
        <v>174</v>
      </c>
      <c r="P106" s="2" t="s">
        <v>162</v>
      </c>
      <c r="Q106" s="2" t="s">
        <v>160</v>
      </c>
      <c r="R106" s="16">
        <v>38</v>
      </c>
      <c r="S106" s="2" t="s">
        <v>186</v>
      </c>
      <c r="T106" s="2" t="s">
        <v>251</v>
      </c>
      <c r="U106" s="2" t="s">
        <v>250</v>
      </c>
      <c r="V106" s="2" t="s">
        <v>174</v>
      </c>
      <c r="W106" s="2" t="s">
        <v>162</v>
      </c>
      <c r="X106" s="15">
        <v>45</v>
      </c>
      <c r="Y106" s="2" t="s">
        <v>176</v>
      </c>
      <c r="Z106" s="2" t="s">
        <v>169</v>
      </c>
      <c r="AA106" s="15">
        <v>1.3748929999999999</v>
      </c>
      <c r="AB106" s="17">
        <v>0.2047321</v>
      </c>
      <c r="AC106" s="16"/>
      <c r="AD106" s="16"/>
      <c r="AE106" s="2" t="s">
        <v>169</v>
      </c>
      <c r="AF106" s="2">
        <v>1.815113</v>
      </c>
      <c r="AG106" s="15">
        <v>0.20661119999999999</v>
      </c>
      <c r="AH106" s="17"/>
      <c r="AI106" s="17"/>
      <c r="AJ106" s="2" t="s">
        <v>6</v>
      </c>
      <c r="AK106" s="2" t="s">
        <v>167</v>
      </c>
      <c r="AL106" s="2" t="s">
        <v>169</v>
      </c>
      <c r="AM106" s="13">
        <v>1.093475</v>
      </c>
      <c r="AN106" s="13">
        <v>0.2396577</v>
      </c>
      <c r="AP106" s="15"/>
      <c r="AQ106" s="2" t="s">
        <v>169</v>
      </c>
      <c r="AR106" s="14">
        <v>1.751031</v>
      </c>
      <c r="AS106" s="13">
        <v>0.2289223</v>
      </c>
      <c r="AV106" s="15">
        <v>1</v>
      </c>
      <c r="AW106" s="15">
        <v>1</v>
      </c>
      <c r="AX106" s="15">
        <v>0</v>
      </c>
      <c r="AY106" s="15">
        <v>1</v>
      </c>
      <c r="AZ106" s="15">
        <v>0</v>
      </c>
      <c r="BA106" s="15">
        <v>0</v>
      </c>
      <c r="BB106" s="2">
        <v>1</v>
      </c>
      <c r="BC106" s="2">
        <v>1</v>
      </c>
      <c r="BD106" s="5">
        <f t="shared" si="10"/>
        <v>5</v>
      </c>
      <c r="BF106" s="15"/>
    </row>
    <row r="107" spans="1:58" ht="15.75" customHeight="1" x14ac:dyDescent="0.2">
      <c r="A107" s="2" t="s">
        <v>319</v>
      </c>
      <c r="B107" s="15">
        <v>2021</v>
      </c>
      <c r="C107" s="8" t="s">
        <v>346</v>
      </c>
      <c r="D107" s="2" t="s">
        <v>228</v>
      </c>
      <c r="E107" s="15">
        <v>50</v>
      </c>
      <c r="F107" s="2">
        <v>93</v>
      </c>
      <c r="G107" s="15">
        <v>918</v>
      </c>
      <c r="H107" s="2" t="s">
        <v>158</v>
      </c>
      <c r="I107" s="2" t="s">
        <v>245</v>
      </c>
      <c r="J107" s="2" t="s">
        <v>306</v>
      </c>
      <c r="K107" s="8" t="s">
        <v>246</v>
      </c>
      <c r="L107" s="3">
        <v>9</v>
      </c>
      <c r="M107" s="2" t="s">
        <v>186</v>
      </c>
      <c r="N107" s="2" t="s">
        <v>158</v>
      </c>
      <c r="O107" s="2" t="s">
        <v>174</v>
      </c>
      <c r="P107" s="2" t="s">
        <v>162</v>
      </c>
      <c r="Q107" s="2" t="s">
        <v>160</v>
      </c>
      <c r="R107" s="16">
        <v>38</v>
      </c>
      <c r="S107" s="2" t="s">
        <v>186</v>
      </c>
      <c r="T107" s="2" t="s">
        <v>252</v>
      </c>
      <c r="U107" s="2" t="s">
        <v>317</v>
      </c>
      <c r="V107" s="2" t="s">
        <v>174</v>
      </c>
      <c r="W107" s="2" t="s">
        <v>162</v>
      </c>
      <c r="X107" s="15">
        <v>45</v>
      </c>
      <c r="Y107" s="2" t="s">
        <v>176</v>
      </c>
      <c r="Z107" s="2" t="s">
        <v>169</v>
      </c>
      <c r="AA107" s="15">
        <v>1.4603159999999999</v>
      </c>
      <c r="AB107" s="17">
        <v>0.1207656</v>
      </c>
      <c r="AC107" s="16"/>
      <c r="AD107" s="16"/>
      <c r="AE107" s="2" t="s">
        <v>169</v>
      </c>
      <c r="AF107" s="2">
        <v>1.4652339999999999</v>
      </c>
      <c r="AG107" s="15">
        <v>0.1100227</v>
      </c>
      <c r="AH107" s="17"/>
      <c r="AI107" s="17"/>
      <c r="AJ107" s="2" t="s">
        <v>6</v>
      </c>
      <c r="AK107" s="2" t="s">
        <v>167</v>
      </c>
      <c r="AL107" s="2" t="s">
        <v>169</v>
      </c>
      <c r="AM107" s="13">
        <v>1.239824</v>
      </c>
      <c r="AN107" s="13">
        <v>0.13956489999999999</v>
      </c>
      <c r="AP107" s="15"/>
      <c r="AQ107" s="2" t="s">
        <v>169</v>
      </c>
      <c r="AR107" s="14">
        <v>1.341577</v>
      </c>
      <c r="AS107" s="13">
        <v>0.12553900000000001</v>
      </c>
      <c r="AV107" s="15">
        <v>1</v>
      </c>
      <c r="AW107" s="15">
        <v>1</v>
      </c>
      <c r="AX107" s="15">
        <v>0</v>
      </c>
      <c r="AY107" s="15">
        <v>1</v>
      </c>
      <c r="AZ107" s="15">
        <v>0</v>
      </c>
      <c r="BA107" s="15">
        <v>0</v>
      </c>
      <c r="BB107" s="2">
        <v>1</v>
      </c>
      <c r="BC107" s="2">
        <v>1</v>
      </c>
      <c r="BD107" s="5">
        <f t="shared" si="10"/>
        <v>5</v>
      </c>
      <c r="BF107" s="15"/>
    </row>
    <row r="108" spans="1:58" ht="15.75" customHeight="1" x14ac:dyDescent="0.2">
      <c r="A108" s="2" t="s">
        <v>319</v>
      </c>
      <c r="B108" s="15">
        <v>2021</v>
      </c>
      <c r="C108" s="8" t="s">
        <v>346</v>
      </c>
      <c r="D108" s="2" t="s">
        <v>228</v>
      </c>
      <c r="E108" s="15">
        <v>50</v>
      </c>
      <c r="F108" s="2">
        <v>93</v>
      </c>
      <c r="G108" s="15">
        <v>918</v>
      </c>
      <c r="H108" s="2" t="s">
        <v>158</v>
      </c>
      <c r="I108" s="2" t="s">
        <v>245</v>
      </c>
      <c r="J108" s="2" t="s">
        <v>306</v>
      </c>
      <c r="K108" s="8" t="s">
        <v>246</v>
      </c>
      <c r="L108" s="3">
        <v>9</v>
      </c>
      <c r="M108" s="2" t="s">
        <v>186</v>
      </c>
      <c r="N108" s="2" t="s">
        <v>158</v>
      </c>
      <c r="O108" s="2" t="s">
        <v>174</v>
      </c>
      <c r="P108" s="2" t="s">
        <v>162</v>
      </c>
      <c r="Q108" s="2" t="s">
        <v>160</v>
      </c>
      <c r="R108" s="16">
        <v>38</v>
      </c>
      <c r="S108" s="2" t="s">
        <v>186</v>
      </c>
      <c r="T108" s="2" t="s">
        <v>253</v>
      </c>
      <c r="U108" s="2" t="s">
        <v>187</v>
      </c>
      <c r="V108" s="2" t="s">
        <v>174</v>
      </c>
      <c r="W108" s="2" t="s">
        <v>162</v>
      </c>
      <c r="X108" s="15">
        <v>45</v>
      </c>
      <c r="Y108" s="2" t="s">
        <v>176</v>
      </c>
      <c r="Z108" s="2" t="s">
        <v>169</v>
      </c>
      <c r="AA108" s="15">
        <v>1.185759</v>
      </c>
      <c r="AB108" s="17">
        <v>8.2720940000000007E-2</v>
      </c>
      <c r="AC108" s="16"/>
      <c r="AD108" s="16"/>
      <c r="AE108" s="2" t="s">
        <v>169</v>
      </c>
      <c r="AF108" s="2">
        <v>1.1430899999999999</v>
      </c>
      <c r="AG108" s="15">
        <v>7.0454390000000006E-2</v>
      </c>
      <c r="AH108" s="17"/>
      <c r="AI108" s="17"/>
      <c r="AJ108" s="2" t="s">
        <v>6</v>
      </c>
      <c r="AK108" s="2" t="s">
        <v>167</v>
      </c>
      <c r="AL108" s="2" t="s">
        <v>169</v>
      </c>
      <c r="AM108" s="13">
        <v>1.129092</v>
      </c>
      <c r="AN108" s="13">
        <v>9.5289869999999999E-2</v>
      </c>
      <c r="AP108" s="15"/>
      <c r="AQ108" s="2" t="s">
        <v>169</v>
      </c>
      <c r="AR108" s="18">
        <v>1.0885089999999999</v>
      </c>
      <c r="AS108" s="13">
        <v>8.0872200000000005E-2</v>
      </c>
      <c r="AV108" s="15">
        <v>1</v>
      </c>
      <c r="AW108" s="15">
        <v>1</v>
      </c>
      <c r="AX108" s="15">
        <v>0</v>
      </c>
      <c r="AY108" s="15">
        <v>1</v>
      </c>
      <c r="AZ108" s="15">
        <v>0</v>
      </c>
      <c r="BA108" s="15">
        <v>0</v>
      </c>
      <c r="BB108" s="2">
        <v>1</v>
      </c>
      <c r="BC108" s="2">
        <v>1</v>
      </c>
      <c r="BD108" s="5">
        <f t="shared" si="10"/>
        <v>5</v>
      </c>
      <c r="BF108" s="15"/>
    </row>
    <row r="109" spans="1:58" ht="15.75" customHeight="1" x14ac:dyDescent="0.2">
      <c r="A109" s="2" t="s">
        <v>319</v>
      </c>
      <c r="B109" s="15">
        <v>2021</v>
      </c>
      <c r="C109" s="8" t="s">
        <v>346</v>
      </c>
      <c r="D109" s="2" t="s">
        <v>228</v>
      </c>
      <c r="E109" s="15">
        <v>50</v>
      </c>
      <c r="F109" s="2">
        <v>93</v>
      </c>
      <c r="G109" s="15">
        <v>918</v>
      </c>
      <c r="H109" s="2" t="s">
        <v>158</v>
      </c>
      <c r="I109" s="2" t="s">
        <v>245</v>
      </c>
      <c r="J109" s="2" t="s">
        <v>306</v>
      </c>
      <c r="K109" s="8" t="s">
        <v>246</v>
      </c>
      <c r="L109" s="3">
        <v>9</v>
      </c>
      <c r="M109" s="2" t="s">
        <v>186</v>
      </c>
      <c r="N109" s="2" t="s">
        <v>158</v>
      </c>
      <c r="O109" s="2" t="s">
        <v>174</v>
      </c>
      <c r="P109" s="2" t="s">
        <v>162</v>
      </c>
      <c r="Q109" s="2" t="s">
        <v>160</v>
      </c>
      <c r="R109" s="16">
        <v>38</v>
      </c>
      <c r="S109" s="2" t="s">
        <v>186</v>
      </c>
      <c r="T109" s="2" t="s">
        <v>254</v>
      </c>
      <c r="U109" s="2" t="s">
        <v>236</v>
      </c>
      <c r="V109" s="2" t="s">
        <v>174</v>
      </c>
      <c r="W109" s="2" t="s">
        <v>162</v>
      </c>
      <c r="X109" s="15">
        <v>45</v>
      </c>
      <c r="Y109" s="2" t="s">
        <v>176</v>
      </c>
      <c r="Z109" s="2" t="s">
        <v>169</v>
      </c>
      <c r="AA109" s="15">
        <v>1.391829</v>
      </c>
      <c r="AB109" s="17">
        <v>0.1140659</v>
      </c>
      <c r="AC109" s="16"/>
      <c r="AD109" s="16"/>
      <c r="AE109" s="2" t="s">
        <v>169</v>
      </c>
      <c r="AF109" s="2">
        <v>1.578497</v>
      </c>
      <c r="AG109" s="15">
        <v>0.1055195</v>
      </c>
      <c r="AH109" s="17"/>
      <c r="AI109" s="17"/>
      <c r="AJ109" s="2" t="s">
        <v>6</v>
      </c>
      <c r="AK109" s="2" t="s">
        <v>167</v>
      </c>
      <c r="AL109" s="2" t="s">
        <v>169</v>
      </c>
      <c r="AM109" s="13">
        <v>1.135354</v>
      </c>
      <c r="AN109" s="13">
        <v>0.13251560000000001</v>
      </c>
      <c r="AP109" s="15"/>
      <c r="AQ109" s="2" t="s">
        <v>169</v>
      </c>
      <c r="AR109" s="14">
        <v>1.499692</v>
      </c>
      <c r="AS109" s="13">
        <v>0.1190129</v>
      </c>
      <c r="AV109" s="15">
        <v>1</v>
      </c>
      <c r="AW109" s="15">
        <v>1</v>
      </c>
      <c r="AX109" s="15">
        <v>0</v>
      </c>
      <c r="AY109" s="15">
        <v>1</v>
      </c>
      <c r="AZ109" s="15">
        <v>0</v>
      </c>
      <c r="BA109" s="15">
        <v>0</v>
      </c>
      <c r="BB109" s="2">
        <v>1</v>
      </c>
      <c r="BC109" s="2">
        <v>1</v>
      </c>
      <c r="BD109" s="5">
        <f t="shared" si="10"/>
        <v>5</v>
      </c>
      <c r="BF109" s="15"/>
    </row>
    <row r="110" spans="1:58" ht="15.75" customHeight="1" x14ac:dyDescent="0.2">
      <c r="A110" s="12" t="s">
        <v>294</v>
      </c>
      <c r="B110" s="2">
        <v>2016</v>
      </c>
      <c r="C110" s="8" t="s">
        <v>301</v>
      </c>
      <c r="D110" s="2" t="s">
        <v>171</v>
      </c>
      <c r="E110" s="2">
        <v>45.1</v>
      </c>
      <c r="F110" s="2">
        <v>36</v>
      </c>
      <c r="G110" s="2">
        <v>285</v>
      </c>
      <c r="H110" s="2" t="s">
        <v>175</v>
      </c>
      <c r="I110" s="2" t="s">
        <v>173</v>
      </c>
      <c r="J110" s="2" t="s">
        <v>199</v>
      </c>
      <c r="K110" s="2" t="s">
        <v>303</v>
      </c>
      <c r="L110" s="3">
        <v>13.3</v>
      </c>
      <c r="M110" s="2" t="s">
        <v>176</v>
      </c>
      <c r="N110" s="2" t="s">
        <v>175</v>
      </c>
      <c r="O110" s="2" t="s">
        <v>174</v>
      </c>
      <c r="P110" s="2" t="s">
        <v>162</v>
      </c>
      <c r="Q110" s="2" t="s">
        <v>255</v>
      </c>
      <c r="R110" s="3">
        <v>13.3</v>
      </c>
      <c r="S110" s="2" t="s">
        <v>176</v>
      </c>
      <c r="T110" s="2" t="s">
        <v>256</v>
      </c>
      <c r="U110" s="2" t="s">
        <v>314</v>
      </c>
      <c r="V110" s="2" t="s">
        <v>161</v>
      </c>
      <c r="W110" s="2" t="s">
        <v>257</v>
      </c>
      <c r="X110" s="2">
        <v>13.3</v>
      </c>
      <c r="Y110" s="2" t="s">
        <v>176</v>
      </c>
      <c r="Z110" s="2" t="s">
        <v>169</v>
      </c>
      <c r="AA110" s="15">
        <v>1.1639999999999999</v>
      </c>
      <c r="AB110" s="17">
        <f t="shared" ref="AB110:AB115" si="14">(LN(AD110)-LN(AC110))/3.92</f>
        <v>0.29777112242864329</v>
      </c>
      <c r="AC110" s="16">
        <v>0.6492</v>
      </c>
      <c r="AD110" s="16">
        <v>2.0859999999999999</v>
      </c>
      <c r="AE110" s="2" t="s">
        <v>169</v>
      </c>
      <c r="AF110" s="15">
        <v>2.3639999999999999</v>
      </c>
      <c r="AG110" s="15">
        <f t="shared" ref="AG110:AG115" si="15">(LN(AI110)-LN(AH110))/3.92</f>
        <v>0.55879280481462745</v>
      </c>
      <c r="AH110" s="17">
        <v>0.78539999999999999</v>
      </c>
      <c r="AI110" s="17">
        <v>7.0209999999999999</v>
      </c>
      <c r="AJ110" s="2" t="s">
        <v>6</v>
      </c>
      <c r="AK110" s="2" t="s">
        <v>167</v>
      </c>
      <c r="AL110" s="2" t="s">
        <v>169</v>
      </c>
      <c r="AM110" s="15">
        <v>1.875</v>
      </c>
      <c r="AN110" s="2">
        <f t="shared" ref="AN110:AN115" si="16">(LN(AP110)-LN(AO110))/3.92</f>
        <v>1.223012765006869</v>
      </c>
      <c r="AO110" s="2">
        <v>0.1706</v>
      </c>
      <c r="AP110" s="2">
        <v>20.61</v>
      </c>
      <c r="AQ110" s="2" t="s">
        <v>169</v>
      </c>
      <c r="AR110" s="17">
        <v>2.7850000000000001</v>
      </c>
      <c r="AS110" s="2">
        <f t="shared" ref="AS110:AS115" si="17">(LN(AU110)-LN(AT110))/3.92</f>
        <v>0.97277410263394071</v>
      </c>
      <c r="AT110" s="15">
        <v>0.41370000000000001</v>
      </c>
      <c r="AU110" s="15">
        <v>18.739999999999998</v>
      </c>
      <c r="AV110" s="2">
        <v>0</v>
      </c>
      <c r="AW110" s="2">
        <v>1</v>
      </c>
      <c r="AX110" s="2">
        <v>1</v>
      </c>
      <c r="AY110" s="2">
        <v>1</v>
      </c>
      <c r="AZ110" s="2">
        <v>1</v>
      </c>
      <c r="BA110" s="2">
        <v>0</v>
      </c>
      <c r="BB110" s="2">
        <v>0</v>
      </c>
      <c r="BC110" s="2">
        <v>0</v>
      </c>
      <c r="BD110" s="5">
        <f t="shared" si="10"/>
        <v>4</v>
      </c>
    </row>
    <row r="111" spans="1:58" ht="15.75" customHeight="1" x14ac:dyDescent="0.2">
      <c r="A111" s="12" t="s">
        <v>294</v>
      </c>
      <c r="B111" s="2">
        <v>2016</v>
      </c>
      <c r="C111" s="8" t="s">
        <v>301</v>
      </c>
      <c r="D111" s="2" t="s">
        <v>171</v>
      </c>
      <c r="E111" s="2">
        <v>45.1</v>
      </c>
      <c r="F111" s="2">
        <v>36</v>
      </c>
      <c r="G111" s="2">
        <v>285</v>
      </c>
      <c r="H111" s="2" t="s">
        <v>175</v>
      </c>
      <c r="I111" s="2" t="s">
        <v>173</v>
      </c>
      <c r="J111" s="2" t="s">
        <v>199</v>
      </c>
      <c r="K111" s="2" t="s">
        <v>303</v>
      </c>
      <c r="L111" s="3">
        <v>13.3</v>
      </c>
      <c r="M111" s="2" t="s">
        <v>176</v>
      </c>
      <c r="N111" s="2" t="s">
        <v>175</v>
      </c>
      <c r="O111" s="2" t="s">
        <v>174</v>
      </c>
      <c r="P111" s="2" t="s">
        <v>162</v>
      </c>
      <c r="Q111" s="2" t="s">
        <v>255</v>
      </c>
      <c r="R111" s="3">
        <v>13.3</v>
      </c>
      <c r="S111" s="2" t="s">
        <v>176</v>
      </c>
      <c r="T111" s="2" t="s">
        <v>258</v>
      </c>
      <c r="U111" s="2" t="s">
        <v>315</v>
      </c>
      <c r="V111" s="2" t="s">
        <v>161</v>
      </c>
      <c r="W111" s="2" t="s">
        <v>257</v>
      </c>
      <c r="X111" s="2">
        <v>13.3</v>
      </c>
      <c r="Y111" s="2" t="s">
        <v>176</v>
      </c>
      <c r="Z111" s="2" t="s">
        <v>169</v>
      </c>
      <c r="AA111" s="15">
        <v>1.992</v>
      </c>
      <c r="AB111" s="17">
        <f t="shared" si="14"/>
        <v>0.25985693802601773</v>
      </c>
      <c r="AC111" s="16">
        <v>1.1970000000000001</v>
      </c>
      <c r="AD111" s="16">
        <v>3.3149999999999999</v>
      </c>
      <c r="AE111" s="2" t="s">
        <v>169</v>
      </c>
      <c r="AF111" s="15">
        <v>3.1429999999999998</v>
      </c>
      <c r="AG111" s="15">
        <f t="shared" si="15"/>
        <v>0.43151018813072078</v>
      </c>
      <c r="AH111" s="17">
        <v>1.349</v>
      </c>
      <c r="AI111" s="17">
        <v>7.3220000000000001</v>
      </c>
      <c r="AJ111" s="2" t="s">
        <v>6</v>
      </c>
      <c r="AK111" s="2" t="s">
        <v>167</v>
      </c>
      <c r="AL111" s="2" t="s">
        <v>169</v>
      </c>
      <c r="AM111" s="15">
        <v>5.8330000000000002</v>
      </c>
      <c r="AN111" s="2">
        <f t="shared" si="16"/>
        <v>1.1515752570115254</v>
      </c>
      <c r="AO111" s="15">
        <v>0.61050000000000004</v>
      </c>
      <c r="AP111" s="15">
        <v>55.74</v>
      </c>
      <c r="AQ111" s="2" t="s">
        <v>169</v>
      </c>
      <c r="AR111" s="17">
        <v>7.556</v>
      </c>
      <c r="AS111" s="2">
        <f t="shared" si="17"/>
        <v>1.0731313461073144</v>
      </c>
      <c r="AT111" s="15">
        <v>0.92220000000000002</v>
      </c>
      <c r="AU111" s="15">
        <v>61.91</v>
      </c>
      <c r="AV111" s="2">
        <v>0</v>
      </c>
      <c r="AW111" s="2">
        <v>1</v>
      </c>
      <c r="AX111" s="2">
        <v>1</v>
      </c>
      <c r="AY111" s="2">
        <v>1</v>
      </c>
      <c r="AZ111" s="2">
        <v>1</v>
      </c>
      <c r="BA111" s="2">
        <v>0</v>
      </c>
      <c r="BB111" s="2">
        <v>0</v>
      </c>
      <c r="BC111" s="2">
        <v>0</v>
      </c>
      <c r="BD111" s="5">
        <f t="shared" si="10"/>
        <v>4</v>
      </c>
    </row>
    <row r="112" spans="1:58" ht="15.75" customHeight="1" x14ac:dyDescent="0.2">
      <c r="A112" s="12" t="s">
        <v>294</v>
      </c>
      <c r="B112" s="2">
        <v>2016</v>
      </c>
      <c r="C112" s="8" t="s">
        <v>301</v>
      </c>
      <c r="D112" s="2" t="s">
        <v>171</v>
      </c>
      <c r="E112" s="2">
        <v>45.1</v>
      </c>
      <c r="F112" s="2">
        <v>36</v>
      </c>
      <c r="G112" s="2">
        <v>285</v>
      </c>
      <c r="H112" s="2" t="s">
        <v>203</v>
      </c>
      <c r="I112" s="2" t="s">
        <v>173</v>
      </c>
      <c r="J112" s="2" t="s">
        <v>199</v>
      </c>
      <c r="K112" s="2" t="s">
        <v>303</v>
      </c>
      <c r="L112" s="3">
        <v>13.3</v>
      </c>
      <c r="M112" s="2" t="s">
        <v>176</v>
      </c>
      <c r="N112" s="2" t="s">
        <v>203</v>
      </c>
      <c r="O112" s="2" t="s">
        <v>174</v>
      </c>
      <c r="P112" s="2" t="s">
        <v>162</v>
      </c>
      <c r="Q112" s="2" t="s">
        <v>255</v>
      </c>
      <c r="R112" s="3">
        <v>13.3</v>
      </c>
      <c r="S112" s="2" t="s">
        <v>176</v>
      </c>
      <c r="T112" s="2" t="s">
        <v>256</v>
      </c>
      <c r="U112" s="2" t="s">
        <v>314</v>
      </c>
      <c r="V112" s="2" t="s">
        <v>161</v>
      </c>
      <c r="W112" s="2" t="s">
        <v>257</v>
      </c>
      <c r="X112" s="2">
        <v>13.3</v>
      </c>
      <c r="Y112" s="2" t="s">
        <v>176</v>
      </c>
      <c r="Z112" s="2" t="s">
        <v>169</v>
      </c>
      <c r="AA112" s="15">
        <v>1.542</v>
      </c>
      <c r="AB112" s="17">
        <f t="shared" si="14"/>
        <v>0.27483195535640564</v>
      </c>
      <c r="AC112" s="16">
        <v>0.89959999999999996</v>
      </c>
      <c r="AD112" s="16">
        <v>2.6419999999999999</v>
      </c>
      <c r="AE112" s="2" t="s">
        <v>169</v>
      </c>
      <c r="AF112" s="15">
        <v>2.4609999999999999</v>
      </c>
      <c r="AG112" s="15">
        <f t="shared" si="15"/>
        <v>0.28061728276428305</v>
      </c>
      <c r="AH112" s="17">
        <v>1.42</v>
      </c>
      <c r="AI112" s="17">
        <v>4.266</v>
      </c>
      <c r="AJ112" s="2" t="s">
        <v>6</v>
      </c>
      <c r="AK112" s="2" t="s">
        <v>167</v>
      </c>
      <c r="AL112" s="2" t="s">
        <v>169</v>
      </c>
      <c r="AM112" s="15">
        <v>2.0219999999999998</v>
      </c>
      <c r="AN112" s="2">
        <f t="shared" si="16"/>
        <v>0.43448130889902048</v>
      </c>
      <c r="AO112" s="15">
        <v>0.86299999999999999</v>
      </c>
      <c r="AP112" s="15">
        <v>4.7389999999999999</v>
      </c>
      <c r="AQ112" s="2" t="s">
        <v>169</v>
      </c>
      <c r="AR112" s="17">
        <v>3.2549999999999999</v>
      </c>
      <c r="AS112" s="2">
        <f t="shared" si="17"/>
        <v>0.38411812191068923</v>
      </c>
      <c r="AT112" s="15">
        <v>1.5329999999999999</v>
      </c>
      <c r="AU112" s="15">
        <v>6.91</v>
      </c>
      <c r="AV112" s="2">
        <v>0</v>
      </c>
      <c r="AW112" s="2">
        <v>1</v>
      </c>
      <c r="AX112" s="2">
        <v>1</v>
      </c>
      <c r="AY112" s="2">
        <v>1</v>
      </c>
      <c r="AZ112" s="2">
        <v>1</v>
      </c>
      <c r="BA112" s="2">
        <v>0</v>
      </c>
      <c r="BB112" s="2">
        <v>0</v>
      </c>
      <c r="BC112" s="2">
        <v>0</v>
      </c>
      <c r="BD112" s="5">
        <f t="shared" si="10"/>
        <v>4</v>
      </c>
    </row>
    <row r="113" spans="1:58" ht="15.75" customHeight="1" x14ac:dyDescent="0.2">
      <c r="A113" s="12" t="s">
        <v>294</v>
      </c>
      <c r="B113" s="2">
        <v>2016</v>
      </c>
      <c r="C113" s="8" t="s">
        <v>301</v>
      </c>
      <c r="D113" s="2" t="s">
        <v>171</v>
      </c>
      <c r="E113" s="2">
        <v>45.1</v>
      </c>
      <c r="F113" s="2">
        <v>36</v>
      </c>
      <c r="G113" s="2">
        <v>285</v>
      </c>
      <c r="H113" s="2" t="s">
        <v>203</v>
      </c>
      <c r="I113" s="2" t="s">
        <v>173</v>
      </c>
      <c r="J113" s="2" t="s">
        <v>199</v>
      </c>
      <c r="K113" s="2" t="s">
        <v>303</v>
      </c>
      <c r="L113" s="3">
        <v>13.3</v>
      </c>
      <c r="M113" s="2" t="s">
        <v>176</v>
      </c>
      <c r="N113" s="2" t="s">
        <v>203</v>
      </c>
      <c r="O113" s="2" t="s">
        <v>174</v>
      </c>
      <c r="P113" s="2" t="s">
        <v>162</v>
      </c>
      <c r="Q113" s="2" t="s">
        <v>255</v>
      </c>
      <c r="R113" s="3">
        <v>13.3</v>
      </c>
      <c r="S113" s="2" t="s">
        <v>176</v>
      </c>
      <c r="T113" s="2" t="s">
        <v>258</v>
      </c>
      <c r="U113" s="2" t="s">
        <v>315</v>
      </c>
      <c r="V113" s="2" t="s">
        <v>161</v>
      </c>
      <c r="W113" s="2" t="s">
        <v>257</v>
      </c>
      <c r="X113" s="2">
        <v>13.3</v>
      </c>
      <c r="Y113" s="2" t="s">
        <v>176</v>
      </c>
      <c r="Z113" s="2" t="s">
        <v>169</v>
      </c>
      <c r="AA113" s="15">
        <v>0.96509999999999996</v>
      </c>
      <c r="AB113" s="17">
        <f t="shared" si="14"/>
        <v>0.24110364324337816</v>
      </c>
      <c r="AC113" s="16">
        <v>0.60160000000000002</v>
      </c>
      <c r="AD113" s="16">
        <v>1.548</v>
      </c>
      <c r="AE113" s="2" t="s">
        <v>169</v>
      </c>
      <c r="AF113" s="15">
        <v>1.1719999999999999</v>
      </c>
      <c r="AG113" s="15">
        <f t="shared" si="15"/>
        <v>0.23797965006463939</v>
      </c>
      <c r="AH113" s="17">
        <v>0.73529999999999995</v>
      </c>
      <c r="AI113" s="17">
        <v>1.869</v>
      </c>
      <c r="AJ113" s="2" t="s">
        <v>6</v>
      </c>
      <c r="AK113" s="2" t="s">
        <v>167</v>
      </c>
      <c r="AL113" s="2" t="s">
        <v>169</v>
      </c>
      <c r="AM113" s="15">
        <v>1.9910000000000001</v>
      </c>
      <c r="AN113" s="2">
        <f t="shared" si="16"/>
        <v>0.35429998819407726</v>
      </c>
      <c r="AO113" s="15">
        <v>0.99419999999999997</v>
      </c>
      <c r="AP113" s="15">
        <v>3.9870000000000001</v>
      </c>
      <c r="AQ113" s="2" t="s">
        <v>169</v>
      </c>
      <c r="AR113" s="17">
        <v>2.2679999999999998</v>
      </c>
      <c r="AS113" s="2">
        <f t="shared" si="17"/>
        <v>0.32694667155515816</v>
      </c>
      <c r="AT113" s="15">
        <v>1.1950000000000001</v>
      </c>
      <c r="AU113" s="15">
        <v>4.3049999999999997</v>
      </c>
      <c r="AV113" s="2">
        <v>0</v>
      </c>
      <c r="AW113" s="2">
        <v>1</v>
      </c>
      <c r="AX113" s="2">
        <v>1</v>
      </c>
      <c r="AY113" s="2">
        <v>1</v>
      </c>
      <c r="AZ113" s="2">
        <v>1</v>
      </c>
      <c r="BA113" s="2">
        <v>0</v>
      </c>
      <c r="BB113" s="2">
        <v>0</v>
      </c>
      <c r="BC113" s="2">
        <v>0</v>
      </c>
      <c r="BD113" s="5">
        <f t="shared" si="10"/>
        <v>4</v>
      </c>
    </row>
    <row r="114" spans="1:58" ht="15.75" customHeight="1" x14ac:dyDescent="0.2">
      <c r="A114" s="12" t="s">
        <v>294</v>
      </c>
      <c r="B114" s="2">
        <v>2016</v>
      </c>
      <c r="C114" s="8" t="s">
        <v>301</v>
      </c>
      <c r="D114" s="2" t="s">
        <v>171</v>
      </c>
      <c r="E114" s="2">
        <v>45.1</v>
      </c>
      <c r="F114" s="2">
        <v>36</v>
      </c>
      <c r="G114" s="2">
        <v>285</v>
      </c>
      <c r="H114" s="2" t="s">
        <v>201</v>
      </c>
      <c r="I114" s="2" t="s">
        <v>173</v>
      </c>
      <c r="J114" s="2" t="s">
        <v>199</v>
      </c>
      <c r="K114" s="2" t="s">
        <v>303</v>
      </c>
      <c r="L114" s="3">
        <v>13.3</v>
      </c>
      <c r="M114" s="2" t="s">
        <v>176</v>
      </c>
      <c r="N114" s="2" t="s">
        <v>201</v>
      </c>
      <c r="O114" s="2" t="s">
        <v>174</v>
      </c>
      <c r="P114" s="2" t="s">
        <v>162</v>
      </c>
      <c r="Q114" s="2" t="s">
        <v>255</v>
      </c>
      <c r="R114" s="3">
        <v>13.3</v>
      </c>
      <c r="S114" s="2" t="s">
        <v>176</v>
      </c>
      <c r="T114" s="2" t="s">
        <v>256</v>
      </c>
      <c r="U114" s="2" t="s">
        <v>314</v>
      </c>
      <c r="V114" s="2" t="s">
        <v>161</v>
      </c>
      <c r="W114" s="2" t="s">
        <v>257</v>
      </c>
      <c r="X114" s="2">
        <v>13.3</v>
      </c>
      <c r="Y114" s="2" t="s">
        <v>176</v>
      </c>
      <c r="Z114" s="2" t="s">
        <v>169</v>
      </c>
      <c r="AA114" s="15">
        <v>1.107</v>
      </c>
      <c r="AB114" s="17">
        <f t="shared" si="14"/>
        <v>0.27287502660642587</v>
      </c>
      <c r="AC114" s="16">
        <v>0.64849999999999997</v>
      </c>
      <c r="AD114" s="16">
        <v>1.89</v>
      </c>
      <c r="AE114" s="2" t="s">
        <v>169</v>
      </c>
      <c r="AF114" s="15">
        <v>1.105</v>
      </c>
      <c r="AG114" s="15">
        <f t="shared" si="15"/>
        <v>0.58878117904482241</v>
      </c>
      <c r="AH114" s="17">
        <v>0.34849999999999998</v>
      </c>
      <c r="AI114" s="17">
        <v>3.504</v>
      </c>
      <c r="AJ114" s="2" t="s">
        <v>6</v>
      </c>
      <c r="AK114" s="2" t="s">
        <v>167</v>
      </c>
      <c r="AL114" s="2" t="s">
        <v>169</v>
      </c>
      <c r="AM114" s="15">
        <v>2.25</v>
      </c>
      <c r="AN114" s="2">
        <f t="shared" si="16"/>
        <v>1.1666243507402851</v>
      </c>
      <c r="AO114" s="15">
        <v>0.2286</v>
      </c>
      <c r="AP114" s="15">
        <v>22.14</v>
      </c>
      <c r="AQ114" s="2" t="s">
        <v>169</v>
      </c>
      <c r="AR114" s="17">
        <v>1.4850000000000001</v>
      </c>
      <c r="AS114" s="2">
        <f t="shared" si="17"/>
        <v>0.80789367757151764</v>
      </c>
      <c r="AT114" s="15">
        <v>0.30470000000000003</v>
      </c>
      <c r="AU114" s="15">
        <v>7.2320000000000002</v>
      </c>
      <c r="AV114" s="2">
        <v>0</v>
      </c>
      <c r="AW114" s="2">
        <v>1</v>
      </c>
      <c r="AX114" s="2">
        <v>1</v>
      </c>
      <c r="AY114" s="2">
        <v>1</v>
      </c>
      <c r="AZ114" s="2">
        <v>1</v>
      </c>
      <c r="BA114" s="2">
        <v>0</v>
      </c>
      <c r="BB114" s="2">
        <v>0</v>
      </c>
      <c r="BC114" s="2">
        <v>0</v>
      </c>
      <c r="BD114" s="5">
        <f t="shared" si="10"/>
        <v>4</v>
      </c>
    </row>
    <row r="115" spans="1:58" ht="15.75" customHeight="1" x14ac:dyDescent="0.2">
      <c r="A115" s="12" t="s">
        <v>294</v>
      </c>
      <c r="B115" s="2">
        <v>2016</v>
      </c>
      <c r="C115" s="8" t="s">
        <v>301</v>
      </c>
      <c r="D115" s="2" t="s">
        <v>171</v>
      </c>
      <c r="E115" s="2">
        <v>45.1</v>
      </c>
      <c r="F115" s="2">
        <v>36</v>
      </c>
      <c r="G115" s="2">
        <v>285</v>
      </c>
      <c r="H115" s="2" t="s">
        <v>201</v>
      </c>
      <c r="I115" s="2" t="s">
        <v>173</v>
      </c>
      <c r="J115" s="2" t="s">
        <v>199</v>
      </c>
      <c r="K115" s="2" t="s">
        <v>303</v>
      </c>
      <c r="L115" s="3">
        <v>13.3</v>
      </c>
      <c r="M115" s="2" t="s">
        <v>176</v>
      </c>
      <c r="N115" s="2" t="s">
        <v>201</v>
      </c>
      <c r="O115" s="2" t="s">
        <v>174</v>
      </c>
      <c r="P115" s="2" t="s">
        <v>162</v>
      </c>
      <c r="Q115" s="2" t="s">
        <v>255</v>
      </c>
      <c r="R115" s="3">
        <v>13.3</v>
      </c>
      <c r="S115" s="2" t="s">
        <v>176</v>
      </c>
      <c r="T115" s="2" t="s">
        <v>258</v>
      </c>
      <c r="U115" s="2" t="s">
        <v>315</v>
      </c>
      <c r="V115" s="2" t="s">
        <v>161</v>
      </c>
      <c r="W115" s="2" t="s">
        <v>257</v>
      </c>
      <c r="X115" s="2">
        <v>13.3</v>
      </c>
      <c r="Y115" s="2" t="s">
        <v>176</v>
      </c>
      <c r="Z115" s="2" t="s">
        <v>169</v>
      </c>
      <c r="AA115" s="15">
        <v>1.5469999999999999</v>
      </c>
      <c r="AB115" s="17">
        <f t="shared" si="14"/>
        <v>0.23836298733228875</v>
      </c>
      <c r="AC115" s="16">
        <v>0.96950000000000003</v>
      </c>
      <c r="AD115" s="16">
        <v>2.468</v>
      </c>
      <c r="AE115" s="2" t="s">
        <v>169</v>
      </c>
      <c r="AF115" s="15">
        <v>1.159</v>
      </c>
      <c r="AG115" s="15">
        <f t="shared" si="15"/>
        <v>0.50108884255437469</v>
      </c>
      <c r="AH115" s="17">
        <v>0.43409999999999999</v>
      </c>
      <c r="AI115" s="17">
        <v>3.0950000000000002</v>
      </c>
      <c r="AJ115" s="2" t="s">
        <v>6</v>
      </c>
      <c r="AK115" s="2" t="s">
        <v>167</v>
      </c>
      <c r="AL115" s="2" t="s">
        <v>169</v>
      </c>
      <c r="AM115" s="15">
        <v>1.2</v>
      </c>
      <c r="AN115" s="2">
        <f t="shared" si="16"/>
        <v>1.0165737075196208</v>
      </c>
      <c r="AO115" s="15">
        <v>0.1636</v>
      </c>
      <c r="AP115" s="15">
        <v>8.7989999999999995</v>
      </c>
      <c r="AQ115" s="2" t="s">
        <v>169</v>
      </c>
      <c r="AR115" s="17">
        <v>0.98029999999999995</v>
      </c>
      <c r="AS115" s="2">
        <f t="shared" si="17"/>
        <v>0.63087011771220813</v>
      </c>
      <c r="AT115" s="15">
        <v>0.28470000000000001</v>
      </c>
      <c r="AU115" s="15">
        <v>3.3759999999999999</v>
      </c>
      <c r="AV115" s="2">
        <v>0</v>
      </c>
      <c r="AW115" s="2">
        <v>1</v>
      </c>
      <c r="AX115" s="2">
        <v>1</v>
      </c>
      <c r="AY115" s="2">
        <v>1</v>
      </c>
      <c r="AZ115" s="2">
        <v>1</v>
      </c>
      <c r="BA115" s="2">
        <v>0</v>
      </c>
      <c r="BB115" s="2">
        <v>0</v>
      </c>
      <c r="BC115" s="2">
        <v>0</v>
      </c>
      <c r="BD115" s="5">
        <f t="shared" si="10"/>
        <v>4</v>
      </c>
    </row>
    <row r="116" spans="1:58" ht="15.75" customHeight="1" x14ac:dyDescent="0.2">
      <c r="A116" s="12" t="s">
        <v>295</v>
      </c>
      <c r="B116" s="2">
        <v>2022</v>
      </c>
      <c r="C116" s="8" t="s">
        <v>339</v>
      </c>
      <c r="D116" s="2" t="s">
        <v>171</v>
      </c>
      <c r="E116" s="2">
        <v>53.2</v>
      </c>
      <c r="F116" s="2">
        <v>59.2</v>
      </c>
      <c r="G116" s="2">
        <v>807</v>
      </c>
      <c r="H116" s="2" t="s">
        <v>179</v>
      </c>
      <c r="I116" s="2" t="s">
        <v>173</v>
      </c>
      <c r="J116" s="2" t="s">
        <v>259</v>
      </c>
      <c r="K116" s="12" t="s">
        <v>181</v>
      </c>
      <c r="L116" s="3">
        <v>6.4</v>
      </c>
      <c r="M116" s="2" t="s">
        <v>176</v>
      </c>
      <c r="N116" s="2" t="s">
        <v>179</v>
      </c>
      <c r="O116" s="2" t="s">
        <v>174</v>
      </c>
      <c r="P116" s="2" t="s">
        <v>162</v>
      </c>
      <c r="Q116" s="12" t="s">
        <v>181</v>
      </c>
      <c r="R116" s="3">
        <v>29</v>
      </c>
      <c r="S116" s="2" t="s">
        <v>176</v>
      </c>
      <c r="T116" s="2" t="s">
        <v>260</v>
      </c>
      <c r="U116" s="2" t="s">
        <v>318</v>
      </c>
      <c r="V116" s="2" t="s">
        <v>174</v>
      </c>
      <c r="W116" s="2" t="s">
        <v>162</v>
      </c>
      <c r="X116" s="2">
        <v>41</v>
      </c>
      <c r="Y116" s="2" t="s">
        <v>176</v>
      </c>
      <c r="Z116" s="2" t="s">
        <v>190</v>
      </c>
      <c r="AA116" s="19">
        <v>0.12</v>
      </c>
      <c r="AB116" s="17"/>
      <c r="AC116" s="16">
        <v>0.05</v>
      </c>
      <c r="AD116" s="16">
        <v>0.19</v>
      </c>
      <c r="AE116" s="2" t="s">
        <v>190</v>
      </c>
      <c r="AF116" s="20">
        <v>-0.03</v>
      </c>
      <c r="AG116" s="15"/>
      <c r="AH116" s="17">
        <v>-0.1</v>
      </c>
      <c r="AI116" s="17">
        <v>0.04</v>
      </c>
      <c r="AJ116" s="2" t="s">
        <v>6</v>
      </c>
      <c r="AK116" s="2" t="s">
        <v>167</v>
      </c>
      <c r="AL116" s="2" t="s">
        <v>190</v>
      </c>
      <c r="AM116" s="20">
        <v>0.15714286</v>
      </c>
      <c r="AN116" s="20">
        <v>3.8013819999999997E-2</v>
      </c>
      <c r="AO116" s="15"/>
      <c r="AP116" s="15"/>
      <c r="AQ116" s="2" t="s">
        <v>190</v>
      </c>
      <c r="AR116" s="21">
        <v>-9.2857140000000005E-2</v>
      </c>
      <c r="AS116" s="20">
        <v>3.8013819999999997E-2</v>
      </c>
      <c r="AT116" s="15"/>
      <c r="AU116" s="15"/>
      <c r="AV116" s="2">
        <v>0</v>
      </c>
      <c r="AW116" s="2">
        <v>1</v>
      </c>
      <c r="AX116" s="2">
        <v>1</v>
      </c>
      <c r="AY116" s="2">
        <v>1</v>
      </c>
      <c r="AZ116" s="2">
        <v>1</v>
      </c>
      <c r="BA116" s="2">
        <v>0</v>
      </c>
      <c r="BB116" s="2">
        <v>1</v>
      </c>
      <c r="BC116" s="2">
        <v>0</v>
      </c>
      <c r="BD116" s="5">
        <f t="shared" si="10"/>
        <v>5</v>
      </c>
    </row>
    <row r="117" spans="1:58" ht="15.75" customHeight="1" x14ac:dyDescent="0.2">
      <c r="A117" s="12" t="s">
        <v>295</v>
      </c>
      <c r="B117" s="2">
        <v>2022</v>
      </c>
      <c r="C117" s="8" t="s">
        <v>339</v>
      </c>
      <c r="D117" s="2" t="s">
        <v>171</v>
      </c>
      <c r="E117" s="2">
        <v>53.2</v>
      </c>
      <c r="F117" s="2">
        <v>59.2</v>
      </c>
      <c r="G117" s="2">
        <v>807</v>
      </c>
      <c r="H117" s="2" t="s">
        <v>175</v>
      </c>
      <c r="I117" s="2" t="s">
        <v>173</v>
      </c>
      <c r="J117" s="2" t="s">
        <v>259</v>
      </c>
      <c r="K117" s="12" t="s">
        <v>181</v>
      </c>
      <c r="L117" s="3">
        <v>6.4</v>
      </c>
      <c r="M117" s="2" t="s">
        <v>176</v>
      </c>
      <c r="N117" s="2" t="s">
        <v>175</v>
      </c>
      <c r="O117" s="2" t="s">
        <v>174</v>
      </c>
      <c r="P117" s="2" t="s">
        <v>162</v>
      </c>
      <c r="Q117" s="12" t="s">
        <v>181</v>
      </c>
      <c r="R117" s="3">
        <v>29</v>
      </c>
      <c r="S117" s="2" t="s">
        <v>176</v>
      </c>
      <c r="T117" s="2" t="s">
        <v>260</v>
      </c>
      <c r="U117" s="12" t="s">
        <v>318</v>
      </c>
      <c r="V117" s="2" t="s">
        <v>174</v>
      </c>
      <c r="W117" s="2" t="s">
        <v>162</v>
      </c>
      <c r="X117" s="2">
        <v>41</v>
      </c>
      <c r="Y117" s="2" t="s">
        <v>176</v>
      </c>
      <c r="Z117" s="2" t="s">
        <v>190</v>
      </c>
      <c r="AA117" s="20">
        <v>7.0000000000000007E-2</v>
      </c>
      <c r="AB117" s="11"/>
      <c r="AC117" s="3">
        <v>0</v>
      </c>
      <c r="AD117" s="3">
        <v>0.14000000000000001</v>
      </c>
      <c r="AE117" s="2" t="s">
        <v>190</v>
      </c>
      <c r="AF117" s="20">
        <v>0.03</v>
      </c>
      <c r="AG117" s="12"/>
      <c r="AH117" s="4">
        <v>-0.04</v>
      </c>
      <c r="AI117" s="4">
        <v>0.1</v>
      </c>
      <c r="AJ117" s="2" t="s">
        <v>6</v>
      </c>
      <c r="AK117" s="2" t="s">
        <v>167</v>
      </c>
      <c r="AL117" s="2" t="s">
        <v>190</v>
      </c>
      <c r="AM117" s="20">
        <v>6.8014710000000006E-2</v>
      </c>
      <c r="AN117" s="20">
        <v>3.7661760000000002E-2</v>
      </c>
      <c r="AQ117" s="2" t="s">
        <v>190</v>
      </c>
      <c r="AR117" s="21">
        <v>5.5147060000000003E-3</v>
      </c>
      <c r="AS117" s="20">
        <v>3.7661761000000002E-2</v>
      </c>
      <c r="AV117" s="2">
        <v>0</v>
      </c>
      <c r="AW117" s="2">
        <v>1</v>
      </c>
      <c r="AX117" s="2">
        <v>1</v>
      </c>
      <c r="AY117" s="2">
        <v>1</v>
      </c>
      <c r="AZ117" s="2">
        <v>1</v>
      </c>
      <c r="BA117" s="2">
        <v>0</v>
      </c>
      <c r="BB117" s="2">
        <v>1</v>
      </c>
      <c r="BC117" s="2">
        <v>0</v>
      </c>
      <c r="BD117" s="5">
        <f t="shared" si="10"/>
        <v>5</v>
      </c>
    </row>
    <row r="118" spans="1:58" ht="15.75" customHeight="1" x14ac:dyDescent="0.2">
      <c r="A118" s="12" t="s">
        <v>295</v>
      </c>
      <c r="B118" s="2">
        <v>2022</v>
      </c>
      <c r="C118" s="8" t="s">
        <v>339</v>
      </c>
      <c r="D118" s="2" t="s">
        <v>171</v>
      </c>
      <c r="E118" s="2">
        <v>53.2</v>
      </c>
      <c r="F118" s="2">
        <v>59.2</v>
      </c>
      <c r="G118" s="2">
        <v>807</v>
      </c>
      <c r="H118" s="2" t="s">
        <v>203</v>
      </c>
      <c r="I118" s="2" t="s">
        <v>173</v>
      </c>
      <c r="J118" s="2" t="s">
        <v>259</v>
      </c>
      <c r="K118" s="12" t="s">
        <v>181</v>
      </c>
      <c r="L118" s="3">
        <v>6.4</v>
      </c>
      <c r="M118" s="2" t="s">
        <v>176</v>
      </c>
      <c r="N118" s="2" t="s">
        <v>203</v>
      </c>
      <c r="O118" s="2" t="s">
        <v>174</v>
      </c>
      <c r="P118" s="2" t="s">
        <v>162</v>
      </c>
      <c r="Q118" s="12" t="s">
        <v>181</v>
      </c>
      <c r="R118" s="3">
        <v>29</v>
      </c>
      <c r="S118" s="2" t="s">
        <v>176</v>
      </c>
      <c r="T118" s="2" t="s">
        <v>260</v>
      </c>
      <c r="U118" s="12" t="s">
        <v>318</v>
      </c>
      <c r="V118" s="2" t="s">
        <v>174</v>
      </c>
      <c r="W118" s="2" t="s">
        <v>162</v>
      </c>
      <c r="X118" s="2">
        <v>41</v>
      </c>
      <c r="Y118" s="2" t="s">
        <v>176</v>
      </c>
      <c r="Z118" s="2" t="s">
        <v>190</v>
      </c>
      <c r="AA118" s="20">
        <v>0.25</v>
      </c>
      <c r="AB118" s="11"/>
      <c r="AC118" s="3">
        <v>0.18</v>
      </c>
      <c r="AD118" s="3">
        <v>0.31</v>
      </c>
      <c r="AE118" s="2" t="s">
        <v>190</v>
      </c>
      <c r="AF118" s="20">
        <v>0.12</v>
      </c>
      <c r="AG118" s="12"/>
      <c r="AH118" s="4">
        <v>0.05</v>
      </c>
      <c r="AI118" s="4">
        <v>0.19</v>
      </c>
      <c r="AJ118" s="2" t="s">
        <v>6</v>
      </c>
      <c r="AK118" s="2" t="s">
        <v>167</v>
      </c>
      <c r="AL118" s="2" t="s">
        <v>190</v>
      </c>
      <c r="AM118" s="20">
        <v>0.24340571999999999</v>
      </c>
      <c r="AN118" s="20">
        <v>3.7771850000000003E-2</v>
      </c>
      <c r="AQ118" s="2" t="s">
        <v>190</v>
      </c>
      <c r="AR118" s="21">
        <v>1.533554E-2</v>
      </c>
      <c r="AS118" s="20">
        <v>3.7771850000000003E-2</v>
      </c>
      <c r="AV118" s="2">
        <v>0</v>
      </c>
      <c r="AW118" s="2">
        <v>1</v>
      </c>
      <c r="AX118" s="2">
        <v>1</v>
      </c>
      <c r="AY118" s="2">
        <v>1</v>
      </c>
      <c r="AZ118" s="2">
        <v>1</v>
      </c>
      <c r="BA118" s="2">
        <v>0</v>
      </c>
      <c r="BB118" s="2">
        <v>1</v>
      </c>
      <c r="BC118" s="2">
        <v>0</v>
      </c>
      <c r="BD118" s="5">
        <f t="shared" si="10"/>
        <v>5</v>
      </c>
    </row>
    <row r="119" spans="1:58" ht="15.75" customHeight="1" x14ac:dyDescent="0.2">
      <c r="A119" s="12" t="s">
        <v>295</v>
      </c>
      <c r="B119" s="2">
        <v>2022</v>
      </c>
      <c r="C119" s="8" t="s">
        <v>339</v>
      </c>
      <c r="D119" s="2" t="s">
        <v>171</v>
      </c>
      <c r="E119" s="2">
        <v>53.2</v>
      </c>
      <c r="F119" s="2">
        <v>59.2</v>
      </c>
      <c r="G119" s="2">
        <v>807</v>
      </c>
      <c r="H119" s="2" t="s">
        <v>202</v>
      </c>
      <c r="I119" s="2" t="s">
        <v>173</v>
      </c>
      <c r="J119" s="2" t="s">
        <v>259</v>
      </c>
      <c r="K119" s="12" t="s">
        <v>181</v>
      </c>
      <c r="L119" s="3">
        <v>6.4</v>
      </c>
      <c r="M119" s="2" t="s">
        <v>176</v>
      </c>
      <c r="N119" s="2" t="s">
        <v>202</v>
      </c>
      <c r="O119" s="2" t="s">
        <v>174</v>
      </c>
      <c r="P119" s="2" t="s">
        <v>162</v>
      </c>
      <c r="Q119" s="12" t="s">
        <v>181</v>
      </c>
      <c r="R119" s="3">
        <v>29</v>
      </c>
      <c r="S119" s="2" t="s">
        <v>176</v>
      </c>
      <c r="T119" s="2" t="s">
        <v>260</v>
      </c>
      <c r="U119" s="12" t="s">
        <v>318</v>
      </c>
      <c r="V119" s="2" t="s">
        <v>174</v>
      </c>
      <c r="W119" s="2" t="s">
        <v>162</v>
      </c>
      <c r="X119" s="2">
        <v>41</v>
      </c>
      <c r="Y119" s="2" t="s">
        <v>176</v>
      </c>
      <c r="Z119" s="2" t="s">
        <v>190</v>
      </c>
      <c r="AA119" s="20">
        <v>0.05</v>
      </c>
      <c r="AB119" s="11"/>
      <c r="AC119" s="3">
        <v>-0.02</v>
      </c>
      <c r="AD119" s="3">
        <v>0.12</v>
      </c>
      <c r="AE119" s="2" t="s">
        <v>190</v>
      </c>
      <c r="AF119" s="20">
        <v>0.08</v>
      </c>
      <c r="AG119" s="12"/>
      <c r="AH119" s="4">
        <v>0.01</v>
      </c>
      <c r="AI119" s="4">
        <v>0.15</v>
      </c>
      <c r="AJ119" s="2" t="s">
        <v>6</v>
      </c>
      <c r="AK119" s="2" t="s">
        <v>167</v>
      </c>
      <c r="AL119" s="2" t="s">
        <v>190</v>
      </c>
      <c r="AM119" s="20">
        <v>1.243411E-2</v>
      </c>
      <c r="AN119" s="20">
        <v>4.0815650000000002E-2</v>
      </c>
      <c r="AQ119" s="2" t="s">
        <v>190</v>
      </c>
      <c r="AR119" s="21">
        <v>7.3658600000000005E-2</v>
      </c>
      <c r="AS119" s="20">
        <v>4.0815650000000002E-2</v>
      </c>
      <c r="AV119" s="2">
        <v>0</v>
      </c>
      <c r="AW119" s="2">
        <v>1</v>
      </c>
      <c r="AX119" s="2">
        <v>1</v>
      </c>
      <c r="AY119" s="2">
        <v>1</v>
      </c>
      <c r="AZ119" s="2">
        <v>1</v>
      </c>
      <c r="BA119" s="2">
        <v>0</v>
      </c>
      <c r="BB119" s="2">
        <v>1</v>
      </c>
      <c r="BC119" s="2">
        <v>0</v>
      </c>
      <c r="BD119" s="5">
        <f t="shared" si="10"/>
        <v>5</v>
      </c>
    </row>
    <row r="120" spans="1:58" ht="15.75" customHeight="1" x14ac:dyDescent="0.2">
      <c r="A120" s="12" t="s">
        <v>295</v>
      </c>
      <c r="B120" s="2">
        <v>2022</v>
      </c>
      <c r="C120" s="8" t="s">
        <v>339</v>
      </c>
      <c r="D120" s="2" t="s">
        <v>171</v>
      </c>
      <c r="E120" s="2">
        <v>53.2</v>
      </c>
      <c r="F120" s="2">
        <v>59.2</v>
      </c>
      <c r="G120" s="2">
        <v>807</v>
      </c>
      <c r="H120" s="2" t="s">
        <v>179</v>
      </c>
      <c r="I120" s="2" t="s">
        <v>173</v>
      </c>
      <c r="J120" s="2" t="s">
        <v>259</v>
      </c>
      <c r="K120" s="12" t="s">
        <v>181</v>
      </c>
      <c r="L120" s="3">
        <v>6.4</v>
      </c>
      <c r="M120" s="2" t="s">
        <v>176</v>
      </c>
      <c r="N120" s="2" t="s">
        <v>179</v>
      </c>
      <c r="O120" s="2" t="s">
        <v>174</v>
      </c>
      <c r="P120" s="2" t="s">
        <v>162</v>
      </c>
      <c r="Q120" s="12" t="s">
        <v>181</v>
      </c>
      <c r="R120" s="3">
        <v>29</v>
      </c>
      <c r="S120" s="2" t="s">
        <v>176</v>
      </c>
      <c r="T120" s="2" t="s">
        <v>261</v>
      </c>
      <c r="U120" s="2" t="s">
        <v>318</v>
      </c>
      <c r="V120" s="2" t="s">
        <v>174</v>
      </c>
      <c r="W120" s="2" t="s">
        <v>162</v>
      </c>
      <c r="X120" s="2">
        <v>41</v>
      </c>
      <c r="Y120" s="2" t="s">
        <v>176</v>
      </c>
      <c r="Z120" s="2" t="s">
        <v>190</v>
      </c>
      <c r="AA120" s="20">
        <v>-0.21</v>
      </c>
      <c r="AB120" s="11"/>
      <c r="AC120" s="3">
        <v>-0.28000000000000003</v>
      </c>
      <c r="AD120" s="3">
        <v>-0.14000000000000001</v>
      </c>
      <c r="AE120" s="2" t="s">
        <v>190</v>
      </c>
      <c r="AF120" s="20">
        <v>0.35</v>
      </c>
      <c r="AG120" s="12"/>
      <c r="AH120" s="4">
        <v>0.28999999999999998</v>
      </c>
      <c r="AI120" s="4">
        <v>0.41</v>
      </c>
      <c r="AJ120" s="2" t="s">
        <v>302</v>
      </c>
      <c r="AK120" s="2" t="s">
        <v>302</v>
      </c>
      <c r="AL120" s="2" t="s">
        <v>190</v>
      </c>
      <c r="AM120" s="20">
        <v>-0.41666667000000002</v>
      </c>
      <c r="AN120" s="20">
        <v>3.2873769999999997E-2</v>
      </c>
      <c r="AQ120" s="2" t="s">
        <v>190</v>
      </c>
      <c r="AR120" s="21">
        <v>0.51666666999999999</v>
      </c>
      <c r="AS120" s="20">
        <v>3.2873769999999997E-2</v>
      </c>
      <c r="AV120" s="2">
        <v>0</v>
      </c>
      <c r="AW120" s="2">
        <v>1</v>
      </c>
      <c r="AX120" s="2">
        <v>1</v>
      </c>
      <c r="AY120" s="2">
        <v>1</v>
      </c>
      <c r="AZ120" s="2">
        <v>1</v>
      </c>
      <c r="BA120" s="2">
        <v>0</v>
      </c>
      <c r="BB120" s="2">
        <v>1</v>
      </c>
      <c r="BC120" s="2">
        <v>0</v>
      </c>
      <c r="BD120" s="5">
        <f t="shared" si="10"/>
        <v>5</v>
      </c>
    </row>
    <row r="121" spans="1:58" ht="15.75" customHeight="1" x14ac:dyDescent="0.2">
      <c r="A121" s="12" t="s">
        <v>295</v>
      </c>
      <c r="B121" s="2">
        <v>2022</v>
      </c>
      <c r="C121" s="8" t="s">
        <v>339</v>
      </c>
      <c r="D121" s="2" t="s">
        <v>171</v>
      </c>
      <c r="E121" s="2">
        <v>53.2</v>
      </c>
      <c r="F121" s="2">
        <v>59.2</v>
      </c>
      <c r="G121" s="2">
        <v>807</v>
      </c>
      <c r="H121" s="2" t="s">
        <v>175</v>
      </c>
      <c r="I121" s="2" t="s">
        <v>173</v>
      </c>
      <c r="J121" s="2" t="s">
        <v>259</v>
      </c>
      <c r="K121" s="12" t="s">
        <v>181</v>
      </c>
      <c r="L121" s="3">
        <v>6.4</v>
      </c>
      <c r="M121" s="2" t="s">
        <v>176</v>
      </c>
      <c r="N121" s="2" t="s">
        <v>175</v>
      </c>
      <c r="O121" s="2" t="s">
        <v>174</v>
      </c>
      <c r="P121" s="2" t="s">
        <v>162</v>
      </c>
      <c r="Q121" s="12" t="s">
        <v>181</v>
      </c>
      <c r="R121" s="3">
        <v>29</v>
      </c>
      <c r="S121" s="2" t="s">
        <v>176</v>
      </c>
      <c r="T121" s="2" t="s">
        <v>261</v>
      </c>
      <c r="U121" s="2" t="s">
        <v>318</v>
      </c>
      <c r="V121" s="2" t="s">
        <v>174</v>
      </c>
      <c r="W121" s="2" t="s">
        <v>162</v>
      </c>
      <c r="X121" s="2">
        <v>41</v>
      </c>
      <c r="Y121" s="2" t="s">
        <v>176</v>
      </c>
      <c r="Z121" s="2" t="s">
        <v>190</v>
      </c>
      <c r="AA121" s="20">
        <v>-0.03</v>
      </c>
      <c r="AB121" s="11"/>
      <c r="AC121" s="3">
        <v>-0.1</v>
      </c>
      <c r="AD121" s="3">
        <v>0.04</v>
      </c>
      <c r="AE121" s="2" t="s">
        <v>190</v>
      </c>
      <c r="AF121" s="20">
        <v>0.4</v>
      </c>
      <c r="AG121" s="12"/>
      <c r="AH121" s="4">
        <v>0.34</v>
      </c>
      <c r="AI121" s="4">
        <v>0.46</v>
      </c>
      <c r="AJ121" s="2" t="s">
        <v>6</v>
      </c>
      <c r="AK121" s="2" t="s">
        <v>167</v>
      </c>
      <c r="AL121" s="2" t="s">
        <v>190</v>
      </c>
      <c r="AM121" s="20">
        <v>-0.19990809000000001</v>
      </c>
      <c r="AN121" s="20">
        <v>3.3878890000000002E-2</v>
      </c>
      <c r="AQ121" s="2" t="s">
        <v>190</v>
      </c>
      <c r="AR121" s="21">
        <v>0.47196691000000002</v>
      </c>
      <c r="AS121" s="20">
        <v>3.3878890000000002E-2</v>
      </c>
      <c r="AV121" s="2">
        <v>0</v>
      </c>
      <c r="AW121" s="2">
        <v>1</v>
      </c>
      <c r="AX121" s="2">
        <v>1</v>
      </c>
      <c r="AY121" s="2">
        <v>1</v>
      </c>
      <c r="AZ121" s="2">
        <v>1</v>
      </c>
      <c r="BA121" s="2">
        <v>0</v>
      </c>
      <c r="BB121" s="2">
        <v>1</v>
      </c>
      <c r="BC121" s="2">
        <v>0</v>
      </c>
      <c r="BD121" s="5">
        <f t="shared" si="10"/>
        <v>5</v>
      </c>
    </row>
    <row r="122" spans="1:58" ht="15.75" customHeight="1" x14ac:dyDescent="0.2">
      <c r="A122" s="12" t="s">
        <v>295</v>
      </c>
      <c r="B122" s="2">
        <v>2022</v>
      </c>
      <c r="C122" s="8" t="s">
        <v>339</v>
      </c>
      <c r="D122" s="2" t="s">
        <v>171</v>
      </c>
      <c r="E122" s="2">
        <v>53.2</v>
      </c>
      <c r="F122" s="2">
        <v>59.2</v>
      </c>
      <c r="G122" s="2">
        <v>807</v>
      </c>
      <c r="H122" s="2" t="s">
        <v>202</v>
      </c>
      <c r="I122" s="2" t="s">
        <v>173</v>
      </c>
      <c r="J122" s="2" t="s">
        <v>259</v>
      </c>
      <c r="K122" s="12" t="s">
        <v>181</v>
      </c>
      <c r="L122" s="3">
        <v>6.4</v>
      </c>
      <c r="M122" s="2" t="s">
        <v>176</v>
      </c>
      <c r="N122" s="2" t="s">
        <v>202</v>
      </c>
      <c r="O122" s="2" t="s">
        <v>174</v>
      </c>
      <c r="P122" s="2" t="s">
        <v>162</v>
      </c>
      <c r="Q122" s="12" t="s">
        <v>181</v>
      </c>
      <c r="R122" s="3">
        <v>29</v>
      </c>
      <c r="S122" s="2" t="s">
        <v>176</v>
      </c>
      <c r="T122" s="2" t="s">
        <v>261</v>
      </c>
      <c r="U122" s="2" t="s">
        <v>318</v>
      </c>
      <c r="V122" s="2" t="s">
        <v>174</v>
      </c>
      <c r="W122" s="2" t="s">
        <v>162</v>
      </c>
      <c r="X122" s="2">
        <v>41</v>
      </c>
      <c r="Y122" s="2" t="s">
        <v>176</v>
      </c>
      <c r="Z122" s="2" t="s">
        <v>190</v>
      </c>
      <c r="AA122" s="20">
        <v>-0.16</v>
      </c>
      <c r="AB122" s="11"/>
      <c r="AC122" s="3">
        <v>-0.23</v>
      </c>
      <c r="AD122" s="3">
        <v>-0.09</v>
      </c>
      <c r="AE122" s="2" t="s">
        <v>190</v>
      </c>
      <c r="AF122" s="20">
        <v>0.2</v>
      </c>
      <c r="AG122" s="12"/>
      <c r="AH122" s="4">
        <v>0.13</v>
      </c>
      <c r="AI122" s="4">
        <v>0.27</v>
      </c>
      <c r="AJ122" s="2" t="s">
        <v>6</v>
      </c>
      <c r="AK122" s="2" t="s">
        <v>167</v>
      </c>
      <c r="AL122" s="2" t="s">
        <v>190</v>
      </c>
      <c r="AM122" s="20">
        <v>-0.35410191000000002</v>
      </c>
      <c r="AN122" s="20">
        <v>3.8133960000000001E-2</v>
      </c>
      <c r="AQ122" s="2" t="s">
        <v>190</v>
      </c>
      <c r="AR122" s="21">
        <v>0.38059197</v>
      </c>
      <c r="AS122" s="20">
        <v>3.8133960000000001E-2</v>
      </c>
      <c r="AV122" s="2">
        <v>0</v>
      </c>
      <c r="AW122" s="2">
        <v>1</v>
      </c>
      <c r="AX122" s="2">
        <v>1</v>
      </c>
      <c r="AY122" s="2">
        <v>1</v>
      </c>
      <c r="AZ122" s="2">
        <v>1</v>
      </c>
      <c r="BA122" s="2">
        <v>0</v>
      </c>
      <c r="BB122" s="2">
        <v>1</v>
      </c>
      <c r="BC122" s="2">
        <v>0</v>
      </c>
      <c r="BD122" s="5">
        <f t="shared" si="10"/>
        <v>5</v>
      </c>
    </row>
    <row r="123" spans="1:58" ht="15.75" customHeight="1" x14ac:dyDescent="0.2">
      <c r="A123" s="12" t="s">
        <v>296</v>
      </c>
      <c r="B123" s="12">
        <v>2020</v>
      </c>
      <c r="C123" s="8" t="s">
        <v>339</v>
      </c>
      <c r="D123" s="12" t="s">
        <v>171</v>
      </c>
      <c r="E123" s="12">
        <v>48.7</v>
      </c>
      <c r="F123" s="12">
        <v>62.9</v>
      </c>
      <c r="G123" s="12">
        <v>1196</v>
      </c>
      <c r="H123" s="12" t="s">
        <v>179</v>
      </c>
      <c r="I123" s="2" t="s">
        <v>173</v>
      </c>
      <c r="J123" s="12" t="s">
        <v>259</v>
      </c>
      <c r="K123" s="12" t="s">
        <v>181</v>
      </c>
      <c r="L123" s="3">
        <v>6.4</v>
      </c>
      <c r="M123" s="12" t="s">
        <v>176</v>
      </c>
      <c r="N123" s="12" t="s">
        <v>179</v>
      </c>
      <c r="O123" s="12" t="s">
        <v>174</v>
      </c>
      <c r="P123" s="2" t="s">
        <v>162</v>
      </c>
      <c r="Q123" s="12" t="s">
        <v>181</v>
      </c>
      <c r="R123" s="22">
        <v>28.7</v>
      </c>
      <c r="S123" s="12" t="s">
        <v>176</v>
      </c>
      <c r="T123" s="12" t="s">
        <v>262</v>
      </c>
      <c r="U123" s="2" t="s">
        <v>310</v>
      </c>
      <c r="V123" s="12" t="s">
        <v>174</v>
      </c>
      <c r="W123" s="2" t="s">
        <v>162</v>
      </c>
      <c r="X123" s="12">
        <v>28.7</v>
      </c>
      <c r="Y123" s="12" t="s">
        <v>176</v>
      </c>
      <c r="Z123" s="12" t="s">
        <v>263</v>
      </c>
      <c r="AA123" s="12">
        <v>1.0900000000000001</v>
      </c>
      <c r="AB123" s="11">
        <v>0.15195205817288415</v>
      </c>
      <c r="AC123" s="22">
        <v>1.02</v>
      </c>
      <c r="AD123" s="22">
        <v>1.17</v>
      </c>
      <c r="AE123" s="12" t="s">
        <v>263</v>
      </c>
      <c r="AF123" s="12">
        <v>1.37</v>
      </c>
      <c r="AG123" s="12">
        <v>0.33981904828303444</v>
      </c>
      <c r="AH123" s="11">
        <v>1.26</v>
      </c>
      <c r="AI123" s="11">
        <v>1.49</v>
      </c>
      <c r="AJ123" s="12" t="s">
        <v>167</v>
      </c>
      <c r="AK123" s="12" t="s">
        <v>167</v>
      </c>
      <c r="AL123" s="12" t="s">
        <v>263</v>
      </c>
      <c r="AM123" s="12">
        <v>0.92</v>
      </c>
      <c r="AN123" s="12">
        <v>8.3015918478221429E-2</v>
      </c>
      <c r="AO123" s="12">
        <v>0.78</v>
      </c>
      <c r="AP123" s="12">
        <v>1.08</v>
      </c>
      <c r="AQ123" s="12" t="s">
        <v>263</v>
      </c>
      <c r="AR123" s="11">
        <v>1.29</v>
      </c>
      <c r="AS123" s="12">
        <v>5.9133064810541938E-2</v>
      </c>
      <c r="AT123" s="12">
        <v>1.1499999999999999</v>
      </c>
      <c r="AU123" s="12">
        <v>1.45</v>
      </c>
      <c r="AV123" s="12">
        <v>0</v>
      </c>
      <c r="AW123" s="12">
        <v>1</v>
      </c>
      <c r="AX123" s="12">
        <v>1</v>
      </c>
      <c r="AY123" s="12">
        <v>1</v>
      </c>
      <c r="AZ123" s="12">
        <v>1</v>
      </c>
      <c r="BA123" s="12">
        <v>0</v>
      </c>
      <c r="BB123" s="12">
        <v>1</v>
      </c>
      <c r="BC123" s="12">
        <v>0</v>
      </c>
      <c r="BD123" s="5">
        <f t="shared" si="10"/>
        <v>5</v>
      </c>
      <c r="BE123" s="12"/>
      <c r="BF123" s="12"/>
    </row>
    <row r="124" spans="1:58" ht="15.75" customHeight="1" x14ac:dyDescent="0.2">
      <c r="A124" s="12" t="s">
        <v>296</v>
      </c>
      <c r="B124" s="12">
        <v>2020</v>
      </c>
      <c r="C124" s="8" t="s">
        <v>339</v>
      </c>
      <c r="D124" s="12" t="s">
        <v>171</v>
      </c>
      <c r="E124" s="12">
        <v>48.7</v>
      </c>
      <c r="F124" s="12">
        <v>62.9</v>
      </c>
      <c r="G124" s="12">
        <v>1196</v>
      </c>
      <c r="H124" s="12" t="s">
        <v>179</v>
      </c>
      <c r="I124" s="2" t="s">
        <v>173</v>
      </c>
      <c r="J124" s="12" t="s">
        <v>259</v>
      </c>
      <c r="K124" s="12" t="s">
        <v>181</v>
      </c>
      <c r="L124" s="3">
        <v>6.4</v>
      </c>
      <c r="M124" s="12" t="s">
        <v>176</v>
      </c>
      <c r="N124" s="12" t="s">
        <v>179</v>
      </c>
      <c r="O124" s="12" t="s">
        <v>174</v>
      </c>
      <c r="P124" s="2" t="s">
        <v>162</v>
      </c>
      <c r="Q124" s="12" t="s">
        <v>181</v>
      </c>
      <c r="R124" s="22">
        <v>28.7</v>
      </c>
      <c r="S124" s="12" t="s">
        <v>176</v>
      </c>
      <c r="T124" s="12" t="s">
        <v>264</v>
      </c>
      <c r="U124" s="12" t="s">
        <v>314</v>
      </c>
      <c r="V124" s="12" t="s">
        <v>174</v>
      </c>
      <c r="W124" s="2" t="s">
        <v>162</v>
      </c>
      <c r="X124" s="12">
        <v>28.7</v>
      </c>
      <c r="Y124" s="12" t="s">
        <v>176</v>
      </c>
      <c r="Z124" s="12" t="s">
        <v>263</v>
      </c>
      <c r="AA124" s="12">
        <v>1.31</v>
      </c>
      <c r="AB124" s="11">
        <v>0.38528475771369419</v>
      </c>
      <c r="AC124" s="22">
        <v>1.1399999999999999</v>
      </c>
      <c r="AD124" s="22">
        <v>1.52</v>
      </c>
      <c r="AE124" s="12" t="s">
        <v>263</v>
      </c>
      <c r="AF124" s="12">
        <v>2.0699999999999998</v>
      </c>
      <c r="AG124" s="12">
        <v>0.76843167025095005</v>
      </c>
      <c r="AH124" s="11">
        <v>1.73</v>
      </c>
      <c r="AI124" s="11">
        <v>2.48</v>
      </c>
      <c r="AJ124" s="12" t="s">
        <v>167</v>
      </c>
      <c r="AK124" s="12" t="s">
        <v>167</v>
      </c>
      <c r="AL124" s="12" t="s">
        <v>263</v>
      </c>
      <c r="AM124" s="12">
        <v>0.87</v>
      </c>
      <c r="AN124" s="12">
        <v>0.17267516828779719</v>
      </c>
      <c r="AO124" s="12">
        <v>0.62</v>
      </c>
      <c r="AP124" s="12">
        <v>1.22</v>
      </c>
      <c r="AQ124" s="12" t="s">
        <v>263</v>
      </c>
      <c r="AR124" s="11">
        <v>1.73</v>
      </c>
      <c r="AS124" s="12">
        <v>0.12573671507125594</v>
      </c>
      <c r="AT124" s="12">
        <v>1.35</v>
      </c>
      <c r="AU124" s="12">
        <v>2.21</v>
      </c>
      <c r="AV124" s="12">
        <v>0</v>
      </c>
      <c r="AW124" s="12">
        <v>1</v>
      </c>
      <c r="AX124" s="12">
        <v>1</v>
      </c>
      <c r="AY124" s="12">
        <v>1</v>
      </c>
      <c r="AZ124" s="12">
        <v>1</v>
      </c>
      <c r="BA124" s="12">
        <v>0</v>
      </c>
      <c r="BB124" s="12">
        <v>1</v>
      </c>
      <c r="BC124" s="12">
        <v>0</v>
      </c>
      <c r="BD124" s="5">
        <f t="shared" si="10"/>
        <v>5</v>
      </c>
      <c r="BE124" s="12"/>
      <c r="BF124" s="12"/>
    </row>
    <row r="125" spans="1:58" ht="15.75" customHeight="1" x14ac:dyDescent="0.2">
      <c r="A125" s="12" t="s">
        <v>296</v>
      </c>
      <c r="B125" s="12">
        <v>2020</v>
      </c>
      <c r="C125" s="8" t="s">
        <v>339</v>
      </c>
      <c r="D125" s="12" t="s">
        <v>171</v>
      </c>
      <c r="E125" s="12">
        <v>48.7</v>
      </c>
      <c r="F125" s="12">
        <v>62.9</v>
      </c>
      <c r="G125" s="12">
        <v>1196</v>
      </c>
      <c r="H125" s="12" t="s">
        <v>179</v>
      </c>
      <c r="I125" s="2" t="s">
        <v>173</v>
      </c>
      <c r="J125" s="12" t="s">
        <v>259</v>
      </c>
      <c r="K125" s="12" t="s">
        <v>181</v>
      </c>
      <c r="L125" s="3">
        <v>6.4</v>
      </c>
      <c r="M125" s="12" t="s">
        <v>176</v>
      </c>
      <c r="N125" s="12" t="s">
        <v>179</v>
      </c>
      <c r="O125" s="12" t="s">
        <v>174</v>
      </c>
      <c r="P125" s="2" t="s">
        <v>162</v>
      </c>
      <c r="Q125" s="12" t="s">
        <v>181</v>
      </c>
      <c r="R125" s="22">
        <v>28.7</v>
      </c>
      <c r="S125" s="12" t="s">
        <v>176</v>
      </c>
      <c r="T125" s="12" t="s">
        <v>265</v>
      </c>
      <c r="U125" s="12" t="s">
        <v>315</v>
      </c>
      <c r="V125" s="12" t="s">
        <v>174</v>
      </c>
      <c r="W125" s="2" t="s">
        <v>162</v>
      </c>
      <c r="X125" s="12">
        <v>28.7</v>
      </c>
      <c r="Y125" s="12" t="s">
        <v>176</v>
      </c>
      <c r="Z125" s="12" t="s">
        <v>263</v>
      </c>
      <c r="AA125" s="12">
        <v>1.0900000000000001</v>
      </c>
      <c r="AB125" s="11">
        <v>0.1848854179810723</v>
      </c>
      <c r="AC125" s="22">
        <v>0.99</v>
      </c>
      <c r="AD125" s="22">
        <v>1.2</v>
      </c>
      <c r="AE125" s="12" t="s">
        <v>263</v>
      </c>
      <c r="AF125" s="12">
        <v>1.33</v>
      </c>
      <c r="AG125" s="12">
        <v>0.34766624412208541</v>
      </c>
      <c r="AH125" s="11">
        <v>1.19</v>
      </c>
      <c r="AI125" s="11">
        <v>1.48</v>
      </c>
      <c r="AJ125" s="12" t="s">
        <v>167</v>
      </c>
      <c r="AK125" s="12" t="s">
        <v>167</v>
      </c>
      <c r="AL125" s="12" t="s">
        <v>263</v>
      </c>
      <c r="AM125" s="12">
        <v>0.96</v>
      </c>
      <c r="AN125" s="12">
        <v>9.7995494550852824E-2</v>
      </c>
      <c r="AO125" s="12">
        <v>0.79</v>
      </c>
      <c r="AP125" s="12">
        <v>1.1599999999999999</v>
      </c>
      <c r="AQ125" s="12" t="s">
        <v>263</v>
      </c>
      <c r="AR125" s="11">
        <v>1.27</v>
      </c>
      <c r="AS125" s="12">
        <v>7.5696915298902739E-2</v>
      </c>
      <c r="AT125" s="12">
        <v>1.1000000000000001</v>
      </c>
      <c r="AU125" s="12">
        <v>1.48</v>
      </c>
      <c r="AV125" s="12">
        <v>0</v>
      </c>
      <c r="AW125" s="12">
        <v>1</v>
      </c>
      <c r="AX125" s="12">
        <v>1</v>
      </c>
      <c r="AY125" s="12">
        <v>1</v>
      </c>
      <c r="AZ125" s="12">
        <v>1</v>
      </c>
      <c r="BA125" s="12">
        <v>0</v>
      </c>
      <c r="BB125" s="12">
        <v>1</v>
      </c>
      <c r="BC125" s="12">
        <v>0</v>
      </c>
      <c r="BD125" s="5">
        <f t="shared" si="10"/>
        <v>5</v>
      </c>
      <c r="BE125" s="12"/>
      <c r="BF125" s="12"/>
    </row>
    <row r="126" spans="1:58" ht="15.75" customHeight="1" x14ac:dyDescent="0.2">
      <c r="A126" s="12" t="s">
        <v>296</v>
      </c>
      <c r="B126" s="12">
        <v>2020</v>
      </c>
      <c r="C126" s="8" t="s">
        <v>339</v>
      </c>
      <c r="D126" s="12" t="s">
        <v>171</v>
      </c>
      <c r="E126" s="12">
        <v>48.7</v>
      </c>
      <c r="F126" s="12">
        <v>62.9</v>
      </c>
      <c r="G126" s="12">
        <v>1196</v>
      </c>
      <c r="H126" s="12" t="s">
        <v>179</v>
      </c>
      <c r="I126" s="2" t="s">
        <v>173</v>
      </c>
      <c r="J126" s="12" t="s">
        <v>259</v>
      </c>
      <c r="K126" s="12" t="s">
        <v>181</v>
      </c>
      <c r="L126" s="3">
        <v>6.4</v>
      </c>
      <c r="M126" s="12" t="s">
        <v>176</v>
      </c>
      <c r="N126" s="12" t="s">
        <v>179</v>
      </c>
      <c r="O126" s="12" t="s">
        <v>174</v>
      </c>
      <c r="P126" s="2" t="s">
        <v>162</v>
      </c>
      <c r="Q126" s="12" t="s">
        <v>181</v>
      </c>
      <c r="R126" s="22">
        <v>28.7</v>
      </c>
      <c r="S126" s="12" t="s">
        <v>176</v>
      </c>
      <c r="T126" s="12" t="s">
        <v>266</v>
      </c>
      <c r="U126" s="12" t="s">
        <v>309</v>
      </c>
      <c r="V126" s="12" t="s">
        <v>174</v>
      </c>
      <c r="W126" s="2" t="s">
        <v>162</v>
      </c>
      <c r="X126" s="12">
        <v>28.7</v>
      </c>
      <c r="Y126" s="12" t="s">
        <v>176</v>
      </c>
      <c r="Z126" s="12" t="s">
        <v>263</v>
      </c>
      <c r="AA126" s="12">
        <v>1.21</v>
      </c>
      <c r="AB126" s="11">
        <v>0.40654632594836487</v>
      </c>
      <c r="AC126" s="22">
        <v>0.97</v>
      </c>
      <c r="AD126" s="22">
        <v>1.49</v>
      </c>
      <c r="AE126" s="12" t="s">
        <v>263</v>
      </c>
      <c r="AF126" s="12">
        <v>2.1800000000000002</v>
      </c>
      <c r="AG126" s="12">
        <v>0.91298169849233313</v>
      </c>
      <c r="AH126" s="11">
        <v>1.67</v>
      </c>
      <c r="AI126" s="11">
        <v>2.84</v>
      </c>
      <c r="AJ126" s="12" t="s">
        <v>167</v>
      </c>
      <c r="AK126" s="12" t="s">
        <v>167</v>
      </c>
      <c r="AL126" s="12" t="s">
        <v>263</v>
      </c>
      <c r="AM126" s="12">
        <v>0.63</v>
      </c>
      <c r="AN126" s="12">
        <v>0.27089564332083721</v>
      </c>
      <c r="AO126" s="12">
        <v>0.37</v>
      </c>
      <c r="AP126" s="12">
        <v>1.07</v>
      </c>
      <c r="AQ126" s="12" t="s">
        <v>263</v>
      </c>
      <c r="AR126" s="11">
        <v>1.67</v>
      </c>
      <c r="AS126" s="12">
        <v>0.17790191751772105</v>
      </c>
      <c r="AT126" s="12">
        <v>1.18</v>
      </c>
      <c r="AU126" s="12">
        <v>2.37</v>
      </c>
      <c r="AV126" s="12">
        <v>0</v>
      </c>
      <c r="AW126" s="12">
        <v>1</v>
      </c>
      <c r="AX126" s="12">
        <v>1</v>
      </c>
      <c r="AY126" s="12">
        <v>1</v>
      </c>
      <c r="AZ126" s="12">
        <v>1</v>
      </c>
      <c r="BA126" s="12">
        <v>0</v>
      </c>
      <c r="BB126" s="12">
        <v>1</v>
      </c>
      <c r="BC126" s="12">
        <v>0</v>
      </c>
      <c r="BD126" s="5">
        <f t="shared" si="10"/>
        <v>5</v>
      </c>
      <c r="BE126" s="12"/>
      <c r="BF126" s="12"/>
    </row>
    <row r="127" spans="1:58" ht="15.75" customHeight="1" x14ac:dyDescent="0.2">
      <c r="A127" s="12" t="s">
        <v>296</v>
      </c>
      <c r="B127" s="12">
        <v>2020</v>
      </c>
      <c r="C127" s="8" t="s">
        <v>339</v>
      </c>
      <c r="D127" s="12" t="s">
        <v>171</v>
      </c>
      <c r="E127" s="12">
        <v>48.7</v>
      </c>
      <c r="F127" s="12">
        <v>62.9</v>
      </c>
      <c r="G127" s="12">
        <v>1196</v>
      </c>
      <c r="H127" s="12" t="s">
        <v>179</v>
      </c>
      <c r="I127" s="2" t="s">
        <v>173</v>
      </c>
      <c r="J127" s="12" t="s">
        <v>259</v>
      </c>
      <c r="K127" s="12" t="s">
        <v>181</v>
      </c>
      <c r="L127" s="3">
        <v>6.4</v>
      </c>
      <c r="M127" s="12" t="s">
        <v>176</v>
      </c>
      <c r="N127" s="12" t="s">
        <v>179</v>
      </c>
      <c r="O127" s="12" t="s">
        <v>174</v>
      </c>
      <c r="P127" s="2" t="s">
        <v>162</v>
      </c>
      <c r="Q127" s="12" t="s">
        <v>181</v>
      </c>
      <c r="R127" s="22">
        <v>28.7</v>
      </c>
      <c r="S127" s="12" t="s">
        <v>176</v>
      </c>
      <c r="T127" s="12" t="s">
        <v>267</v>
      </c>
      <c r="U127" s="12" t="s">
        <v>309</v>
      </c>
      <c r="V127" s="12" t="s">
        <v>174</v>
      </c>
      <c r="W127" s="2" t="s">
        <v>162</v>
      </c>
      <c r="X127" s="12">
        <v>28.7</v>
      </c>
      <c r="Y127" s="12" t="s">
        <v>176</v>
      </c>
      <c r="Z127" s="12" t="s">
        <v>263</v>
      </c>
      <c r="AA127" s="12">
        <v>1.93</v>
      </c>
      <c r="AB127" s="11">
        <v>0.91478447694030518</v>
      </c>
      <c r="AC127" s="22">
        <v>1.38</v>
      </c>
      <c r="AD127" s="22">
        <v>2.71</v>
      </c>
      <c r="AE127" s="12" t="s">
        <v>263</v>
      </c>
      <c r="AF127" s="12">
        <v>2.98</v>
      </c>
      <c r="AG127" s="12">
        <v>1.3412575035730459</v>
      </c>
      <c r="AH127" s="11">
        <v>1.96</v>
      </c>
      <c r="AI127" s="11">
        <v>4.54</v>
      </c>
      <c r="AJ127" s="12" t="s">
        <v>167</v>
      </c>
      <c r="AK127" s="12" t="s">
        <v>167</v>
      </c>
      <c r="AL127" s="12" t="s">
        <v>263</v>
      </c>
      <c r="AM127" s="12">
        <v>0.91</v>
      </c>
      <c r="AN127" s="12">
        <v>0.40806987559629582</v>
      </c>
      <c r="AO127" s="12">
        <v>0.41</v>
      </c>
      <c r="AP127" s="12">
        <v>2.0299999999999998</v>
      </c>
      <c r="AQ127" s="12" t="s">
        <v>263</v>
      </c>
      <c r="AR127" s="11">
        <v>1.87</v>
      </c>
      <c r="AS127" s="12">
        <v>0.30937694741879307</v>
      </c>
      <c r="AT127" s="12">
        <v>1.02</v>
      </c>
      <c r="AU127" s="12">
        <v>3.43</v>
      </c>
      <c r="AV127" s="12">
        <v>0</v>
      </c>
      <c r="AW127" s="12">
        <v>1</v>
      </c>
      <c r="AX127" s="12">
        <v>1</v>
      </c>
      <c r="AY127" s="12">
        <v>1</v>
      </c>
      <c r="AZ127" s="12">
        <v>1</v>
      </c>
      <c r="BA127" s="12">
        <v>0</v>
      </c>
      <c r="BB127" s="12">
        <v>1</v>
      </c>
      <c r="BC127" s="12">
        <v>0</v>
      </c>
      <c r="BD127" s="5">
        <f t="shared" si="10"/>
        <v>5</v>
      </c>
      <c r="BE127" s="12"/>
      <c r="BF127" s="12"/>
    </row>
    <row r="128" spans="1:58" ht="15.75" customHeight="1" x14ac:dyDescent="0.2">
      <c r="A128" s="12" t="s">
        <v>296</v>
      </c>
      <c r="B128" s="12">
        <v>2020</v>
      </c>
      <c r="C128" s="8" t="s">
        <v>339</v>
      </c>
      <c r="D128" s="12" t="s">
        <v>171</v>
      </c>
      <c r="E128" s="12">
        <v>48.7</v>
      </c>
      <c r="F128" s="12">
        <v>62.9</v>
      </c>
      <c r="G128" s="12">
        <v>1196</v>
      </c>
      <c r="H128" s="12" t="s">
        <v>179</v>
      </c>
      <c r="I128" s="2" t="s">
        <v>173</v>
      </c>
      <c r="J128" s="12" t="s">
        <v>259</v>
      </c>
      <c r="K128" s="12" t="s">
        <v>181</v>
      </c>
      <c r="L128" s="3">
        <v>6.4</v>
      </c>
      <c r="M128" s="12" t="s">
        <v>176</v>
      </c>
      <c r="N128" s="12" t="s">
        <v>179</v>
      </c>
      <c r="O128" s="12" t="s">
        <v>174</v>
      </c>
      <c r="P128" s="2" t="s">
        <v>162</v>
      </c>
      <c r="Q128" s="12" t="s">
        <v>181</v>
      </c>
      <c r="R128" s="22">
        <v>28.7</v>
      </c>
      <c r="S128" s="12" t="s">
        <v>176</v>
      </c>
      <c r="T128" s="12" t="s">
        <v>268</v>
      </c>
      <c r="U128" s="12" t="s">
        <v>308</v>
      </c>
      <c r="V128" s="12" t="s">
        <v>174</v>
      </c>
      <c r="W128" s="2" t="s">
        <v>162</v>
      </c>
      <c r="X128" s="12">
        <v>28.7</v>
      </c>
      <c r="Y128" s="12" t="s">
        <v>176</v>
      </c>
      <c r="Z128" s="12" t="s">
        <v>263</v>
      </c>
      <c r="AA128" s="12">
        <v>1.66</v>
      </c>
      <c r="AB128" s="11">
        <v>0.95453737573828745</v>
      </c>
      <c r="AC128" s="22">
        <v>1.05</v>
      </c>
      <c r="AD128" s="22">
        <v>2.63</v>
      </c>
      <c r="AE128" s="12" t="s">
        <v>263</v>
      </c>
      <c r="AF128" s="12">
        <v>2.1</v>
      </c>
      <c r="AG128" s="12">
        <v>1.2092513752025846</v>
      </c>
      <c r="AH128" s="11">
        <v>1.24</v>
      </c>
      <c r="AI128" s="11">
        <v>3.54</v>
      </c>
      <c r="AJ128" s="12" t="s">
        <v>167</v>
      </c>
      <c r="AK128" s="12" t="s">
        <v>167</v>
      </c>
      <c r="AL128" s="12" t="s">
        <v>263</v>
      </c>
      <c r="AM128" s="12">
        <v>0.83</v>
      </c>
      <c r="AN128" s="12">
        <v>0.49874605238044756</v>
      </c>
      <c r="AO128" s="12">
        <v>0.31</v>
      </c>
      <c r="AP128" s="12">
        <v>2.19</v>
      </c>
      <c r="AQ128" s="12" t="s">
        <v>263</v>
      </c>
      <c r="AR128" s="11">
        <v>1.32</v>
      </c>
      <c r="AS128" s="12">
        <v>0.39416274149146469</v>
      </c>
      <c r="AT128" s="12">
        <v>0.61</v>
      </c>
      <c r="AU128" s="12">
        <v>2.86</v>
      </c>
      <c r="AV128" s="12">
        <v>0</v>
      </c>
      <c r="AW128" s="12">
        <v>1</v>
      </c>
      <c r="AX128" s="12">
        <v>1</v>
      </c>
      <c r="AY128" s="12">
        <v>1</v>
      </c>
      <c r="AZ128" s="12">
        <v>1</v>
      </c>
      <c r="BA128" s="12">
        <v>0</v>
      </c>
      <c r="BB128" s="12">
        <v>1</v>
      </c>
      <c r="BC128" s="12">
        <v>0</v>
      </c>
      <c r="BD128" s="5">
        <f t="shared" si="10"/>
        <v>5</v>
      </c>
      <c r="BE128" s="12"/>
      <c r="BF128" s="12"/>
    </row>
    <row r="129" spans="1:58" ht="15.75" customHeight="1" x14ac:dyDescent="0.2">
      <c r="A129" s="12" t="s">
        <v>296</v>
      </c>
      <c r="B129" s="12">
        <v>2020</v>
      </c>
      <c r="C129" s="8" t="s">
        <v>339</v>
      </c>
      <c r="D129" s="12" t="s">
        <v>171</v>
      </c>
      <c r="E129" s="12">
        <v>48.7</v>
      </c>
      <c r="F129" s="12">
        <v>62.9</v>
      </c>
      <c r="G129" s="12">
        <v>1196</v>
      </c>
      <c r="H129" s="12" t="s">
        <v>179</v>
      </c>
      <c r="I129" s="2" t="s">
        <v>173</v>
      </c>
      <c r="J129" s="12" t="s">
        <v>259</v>
      </c>
      <c r="K129" s="12" t="s">
        <v>181</v>
      </c>
      <c r="L129" s="3">
        <v>6.4</v>
      </c>
      <c r="M129" s="12" t="s">
        <v>176</v>
      </c>
      <c r="N129" s="12" t="s">
        <v>179</v>
      </c>
      <c r="O129" s="12" t="s">
        <v>174</v>
      </c>
      <c r="P129" s="2" t="s">
        <v>162</v>
      </c>
      <c r="Q129" s="12" t="s">
        <v>181</v>
      </c>
      <c r="R129" s="22">
        <v>28.7</v>
      </c>
      <c r="S129" s="12" t="s">
        <v>176</v>
      </c>
      <c r="T129" s="12" t="s">
        <v>269</v>
      </c>
      <c r="U129" s="12" t="s">
        <v>313</v>
      </c>
      <c r="V129" s="12" t="s">
        <v>174</v>
      </c>
      <c r="W129" s="2" t="s">
        <v>162</v>
      </c>
      <c r="X129" s="12">
        <v>28.7</v>
      </c>
      <c r="Y129" s="12" t="s">
        <v>176</v>
      </c>
      <c r="Z129" s="12" t="s">
        <v>263</v>
      </c>
      <c r="AA129" s="12">
        <v>1.53</v>
      </c>
      <c r="AB129" s="11">
        <v>0.57434740150660013</v>
      </c>
      <c r="AC129" s="22">
        <v>1.25</v>
      </c>
      <c r="AD129" s="22">
        <v>1.88</v>
      </c>
      <c r="AE129" s="12" t="s">
        <v>263</v>
      </c>
      <c r="AF129" s="12">
        <v>2.23</v>
      </c>
      <c r="AG129" s="12">
        <v>0.90806249525639826</v>
      </c>
      <c r="AH129" s="11">
        <v>1.75</v>
      </c>
      <c r="AI129" s="11">
        <v>2.86</v>
      </c>
      <c r="AJ129" s="12" t="s">
        <v>167</v>
      </c>
      <c r="AK129" s="12" t="s">
        <v>167</v>
      </c>
      <c r="AL129" s="12" t="s">
        <v>263</v>
      </c>
      <c r="AM129" s="12">
        <v>1.1499999999999999</v>
      </c>
      <c r="AN129" s="12">
        <v>0.2316422423768966</v>
      </c>
      <c r="AO129" s="12">
        <v>0.73</v>
      </c>
      <c r="AP129" s="12">
        <v>1.81</v>
      </c>
      <c r="AQ129" s="12" t="s">
        <v>263</v>
      </c>
      <c r="AR129" s="11">
        <v>1.94</v>
      </c>
      <c r="AS129" s="12">
        <v>0.1842720242990325</v>
      </c>
      <c r="AT129" s="12">
        <v>1.35</v>
      </c>
      <c r="AU129" s="12">
        <v>2.78</v>
      </c>
      <c r="AV129" s="12">
        <v>0</v>
      </c>
      <c r="AW129" s="12">
        <v>1</v>
      </c>
      <c r="AX129" s="12">
        <v>1</v>
      </c>
      <c r="AY129" s="12">
        <v>1</v>
      </c>
      <c r="AZ129" s="12">
        <v>1</v>
      </c>
      <c r="BA129" s="12">
        <v>0</v>
      </c>
      <c r="BB129" s="12">
        <v>1</v>
      </c>
      <c r="BC129" s="12">
        <v>0</v>
      </c>
      <c r="BD129" s="5">
        <f t="shared" si="10"/>
        <v>5</v>
      </c>
      <c r="BE129" s="12"/>
      <c r="BF129" s="12"/>
    </row>
    <row r="130" spans="1:58" ht="15.75" customHeight="1" x14ac:dyDescent="0.2">
      <c r="A130" s="12" t="s">
        <v>296</v>
      </c>
      <c r="B130" s="12">
        <v>2020</v>
      </c>
      <c r="C130" s="8" t="s">
        <v>339</v>
      </c>
      <c r="D130" s="12" t="s">
        <v>171</v>
      </c>
      <c r="E130" s="12">
        <v>48.7</v>
      </c>
      <c r="F130" s="12">
        <v>62.9</v>
      </c>
      <c r="G130" s="12">
        <v>1196</v>
      </c>
      <c r="H130" s="12" t="s">
        <v>179</v>
      </c>
      <c r="I130" s="2" t="s">
        <v>173</v>
      </c>
      <c r="J130" s="12" t="s">
        <v>259</v>
      </c>
      <c r="K130" s="12" t="s">
        <v>181</v>
      </c>
      <c r="L130" s="3">
        <v>6.4</v>
      </c>
      <c r="M130" s="12" t="s">
        <v>176</v>
      </c>
      <c r="N130" s="12" t="s">
        <v>179</v>
      </c>
      <c r="O130" s="12" t="s">
        <v>174</v>
      </c>
      <c r="P130" s="2" t="s">
        <v>162</v>
      </c>
      <c r="Q130" s="12" t="s">
        <v>181</v>
      </c>
      <c r="R130" s="22">
        <v>28.7</v>
      </c>
      <c r="S130" s="12" t="s">
        <v>176</v>
      </c>
      <c r="T130" s="12" t="s">
        <v>270</v>
      </c>
      <c r="U130" s="12" t="s">
        <v>311</v>
      </c>
      <c r="V130" s="12" t="s">
        <v>174</v>
      </c>
      <c r="W130" s="2" t="s">
        <v>162</v>
      </c>
      <c r="X130" s="12">
        <v>28.7</v>
      </c>
      <c r="Y130" s="12" t="s">
        <v>176</v>
      </c>
      <c r="Z130" s="12" t="s">
        <v>263</v>
      </c>
      <c r="AA130" s="12">
        <v>1.65</v>
      </c>
      <c r="AB130" s="11">
        <v>0.73564762327643196</v>
      </c>
      <c r="AC130" s="22">
        <v>1.23</v>
      </c>
      <c r="AD130" s="22">
        <v>2.2000000000000002</v>
      </c>
      <c r="AE130" s="12" t="s">
        <v>263</v>
      </c>
      <c r="AF130" s="12">
        <v>4.2300000000000004</v>
      </c>
      <c r="AG130" s="12">
        <v>1.6122010736551617</v>
      </c>
      <c r="AH130" s="11">
        <v>2.75</v>
      </c>
      <c r="AI130" s="11">
        <v>6.49</v>
      </c>
      <c r="AJ130" s="12" t="s">
        <v>167</v>
      </c>
      <c r="AK130" s="12" t="s">
        <v>167</v>
      </c>
      <c r="AL130" s="12" t="s">
        <v>263</v>
      </c>
      <c r="AM130" s="12">
        <v>2.19</v>
      </c>
      <c r="AN130" s="12">
        <v>0.4214943646982216</v>
      </c>
      <c r="AO130" s="12">
        <v>0.96</v>
      </c>
      <c r="AP130" s="12">
        <v>5.01</v>
      </c>
      <c r="AQ130" s="12" t="s">
        <v>263</v>
      </c>
      <c r="AR130" s="11">
        <v>5.66</v>
      </c>
      <c r="AS130" s="12">
        <v>0.35184367191244853</v>
      </c>
      <c r="AT130" s="12">
        <v>2.84</v>
      </c>
      <c r="AU130" s="12">
        <v>11.28</v>
      </c>
      <c r="AV130" s="12">
        <v>0</v>
      </c>
      <c r="AW130" s="12">
        <v>1</v>
      </c>
      <c r="AX130" s="12">
        <v>1</v>
      </c>
      <c r="AY130" s="12">
        <v>1</v>
      </c>
      <c r="AZ130" s="12">
        <v>1</v>
      </c>
      <c r="BA130" s="12">
        <v>0</v>
      </c>
      <c r="BB130" s="12">
        <v>1</v>
      </c>
      <c r="BC130" s="12">
        <v>0</v>
      </c>
      <c r="BD130" s="5">
        <f t="shared" ref="BD130:BD193" si="18">SUM(AV130:BC130)</f>
        <v>5</v>
      </c>
      <c r="BE130" s="12"/>
      <c r="BF130" s="12"/>
    </row>
    <row r="131" spans="1:58" ht="15.75" customHeight="1" x14ac:dyDescent="0.2">
      <c r="A131" s="12" t="s">
        <v>296</v>
      </c>
      <c r="B131" s="12">
        <v>2020</v>
      </c>
      <c r="C131" s="8" t="s">
        <v>339</v>
      </c>
      <c r="D131" s="12" t="s">
        <v>171</v>
      </c>
      <c r="E131" s="12">
        <v>48.7</v>
      </c>
      <c r="F131" s="12">
        <v>62.9</v>
      </c>
      <c r="G131" s="12">
        <v>1196</v>
      </c>
      <c r="H131" s="12" t="s">
        <v>179</v>
      </c>
      <c r="I131" s="2" t="s">
        <v>173</v>
      </c>
      <c r="J131" s="12" t="s">
        <v>259</v>
      </c>
      <c r="K131" s="12" t="s">
        <v>181</v>
      </c>
      <c r="L131" s="3">
        <v>6.4</v>
      </c>
      <c r="M131" s="12" t="s">
        <v>176</v>
      </c>
      <c r="N131" s="12" t="s">
        <v>179</v>
      </c>
      <c r="O131" s="12" t="s">
        <v>174</v>
      </c>
      <c r="P131" s="2" t="s">
        <v>162</v>
      </c>
      <c r="Q131" s="12" t="s">
        <v>181</v>
      </c>
      <c r="R131" s="22">
        <v>28.7</v>
      </c>
      <c r="S131" s="12" t="s">
        <v>176</v>
      </c>
      <c r="T131" s="12" t="s">
        <v>271</v>
      </c>
      <c r="U131" s="12" t="s">
        <v>187</v>
      </c>
      <c r="V131" s="12" t="s">
        <v>174</v>
      </c>
      <c r="W131" s="2" t="s">
        <v>162</v>
      </c>
      <c r="X131" s="12">
        <v>28.7</v>
      </c>
      <c r="Y131" s="12" t="s">
        <v>176</v>
      </c>
      <c r="Z131" s="12" t="s">
        <v>263</v>
      </c>
      <c r="AA131" s="12">
        <v>1.07</v>
      </c>
      <c r="AB131" s="11">
        <v>0.18436708123574796</v>
      </c>
      <c r="AC131" s="22">
        <v>0.96</v>
      </c>
      <c r="AD131" s="22">
        <v>1.19</v>
      </c>
      <c r="AE131" s="12" t="s">
        <v>263</v>
      </c>
      <c r="AF131" s="12">
        <v>1.27</v>
      </c>
      <c r="AG131" s="12">
        <v>0.33346514605621302</v>
      </c>
      <c r="AH131" s="11">
        <v>1.1299999999999999</v>
      </c>
      <c r="AI131" s="11">
        <v>1.44</v>
      </c>
      <c r="AJ131" s="12" t="s">
        <v>167</v>
      </c>
      <c r="AK131" s="12" t="s">
        <v>167</v>
      </c>
      <c r="AL131" s="12" t="s">
        <v>263</v>
      </c>
      <c r="AM131" s="12">
        <v>0.97</v>
      </c>
      <c r="AN131" s="12">
        <v>0.10664384957015929</v>
      </c>
      <c r="AO131" s="12">
        <v>0.79</v>
      </c>
      <c r="AP131" s="12">
        <v>1.2</v>
      </c>
      <c r="AQ131" s="12" t="s">
        <v>263</v>
      </c>
      <c r="AR131" s="11">
        <v>1.24</v>
      </c>
      <c r="AS131" s="12">
        <v>8.5834754240105324E-2</v>
      </c>
      <c r="AT131" s="12">
        <v>1.05</v>
      </c>
      <c r="AU131" s="12">
        <v>1.47</v>
      </c>
      <c r="AV131" s="12">
        <v>0</v>
      </c>
      <c r="AW131" s="12">
        <v>1</v>
      </c>
      <c r="AX131" s="12">
        <v>1</v>
      </c>
      <c r="AY131" s="12">
        <v>1</v>
      </c>
      <c r="AZ131" s="12">
        <v>1</v>
      </c>
      <c r="BA131" s="12">
        <v>0</v>
      </c>
      <c r="BB131" s="12">
        <v>1</v>
      </c>
      <c r="BC131" s="12">
        <v>0</v>
      </c>
      <c r="BD131" s="5">
        <f t="shared" si="18"/>
        <v>5</v>
      </c>
      <c r="BE131" s="12"/>
      <c r="BF131" s="12"/>
    </row>
    <row r="132" spans="1:58" ht="15.75" customHeight="1" x14ac:dyDescent="0.2">
      <c r="A132" s="12" t="s">
        <v>296</v>
      </c>
      <c r="B132" s="12">
        <v>2020</v>
      </c>
      <c r="C132" s="8" t="s">
        <v>339</v>
      </c>
      <c r="D132" s="12" t="s">
        <v>171</v>
      </c>
      <c r="E132" s="12">
        <v>48.7</v>
      </c>
      <c r="F132" s="12">
        <v>62.9</v>
      </c>
      <c r="G132" s="12">
        <v>1196</v>
      </c>
      <c r="H132" s="12" t="s">
        <v>179</v>
      </c>
      <c r="I132" s="2" t="s">
        <v>173</v>
      </c>
      <c r="J132" s="12" t="s">
        <v>259</v>
      </c>
      <c r="K132" s="12" t="s">
        <v>181</v>
      </c>
      <c r="L132" s="3">
        <v>6.4</v>
      </c>
      <c r="M132" s="12" t="s">
        <v>176</v>
      </c>
      <c r="N132" s="12" t="s">
        <v>179</v>
      </c>
      <c r="O132" s="12" t="s">
        <v>174</v>
      </c>
      <c r="P132" s="2" t="s">
        <v>162</v>
      </c>
      <c r="Q132" s="12" t="s">
        <v>181</v>
      </c>
      <c r="R132" s="22">
        <v>28.7</v>
      </c>
      <c r="S132" s="12" t="s">
        <v>176</v>
      </c>
      <c r="T132" s="12" t="s">
        <v>272</v>
      </c>
      <c r="U132" s="12" t="s">
        <v>236</v>
      </c>
      <c r="V132" s="12" t="s">
        <v>174</v>
      </c>
      <c r="W132" s="2" t="s">
        <v>162</v>
      </c>
      <c r="X132" s="12">
        <v>28.7</v>
      </c>
      <c r="Y132" s="12" t="s">
        <v>176</v>
      </c>
      <c r="Z132" s="12" t="s">
        <v>263</v>
      </c>
      <c r="AA132" s="12">
        <v>1.03</v>
      </c>
      <c r="AB132" s="11">
        <v>0.21493211075055788</v>
      </c>
      <c r="AC132" s="22">
        <v>0.88</v>
      </c>
      <c r="AD132" s="22">
        <v>1.2</v>
      </c>
      <c r="AE132" s="12" t="s">
        <v>263</v>
      </c>
      <c r="AF132" s="12">
        <v>1.8</v>
      </c>
      <c r="AG132" s="12">
        <v>0.67759627477105699</v>
      </c>
      <c r="AH132" s="11">
        <v>1.49</v>
      </c>
      <c r="AI132" s="11">
        <v>2.1800000000000002</v>
      </c>
      <c r="AJ132" s="12" t="s">
        <v>167</v>
      </c>
      <c r="AK132" s="12" t="s">
        <v>167</v>
      </c>
      <c r="AL132" s="12" t="s">
        <v>263</v>
      </c>
      <c r="AM132" s="12">
        <v>0.56000000000000005</v>
      </c>
      <c r="AN132" s="12">
        <v>0.19929960409954392</v>
      </c>
      <c r="AO132" s="12">
        <v>0.38</v>
      </c>
      <c r="AP132" s="12">
        <v>0.83</v>
      </c>
      <c r="AQ132" s="12" t="s">
        <v>263</v>
      </c>
      <c r="AR132" s="11">
        <v>1.44</v>
      </c>
      <c r="AS132" s="12">
        <v>0.12575714448111847</v>
      </c>
      <c r="AT132" s="12">
        <v>1.1299999999999999</v>
      </c>
      <c r="AU132" s="12">
        <v>1.85</v>
      </c>
      <c r="AV132" s="12">
        <v>0</v>
      </c>
      <c r="AW132" s="12">
        <v>1</v>
      </c>
      <c r="AX132" s="12">
        <v>1</v>
      </c>
      <c r="AY132" s="12">
        <v>1</v>
      </c>
      <c r="AZ132" s="12">
        <v>1</v>
      </c>
      <c r="BA132" s="12">
        <v>0</v>
      </c>
      <c r="BB132" s="12">
        <v>1</v>
      </c>
      <c r="BC132" s="12">
        <v>0</v>
      </c>
      <c r="BD132" s="5">
        <f t="shared" si="18"/>
        <v>5</v>
      </c>
      <c r="BE132" s="12"/>
      <c r="BF132" s="12"/>
    </row>
    <row r="133" spans="1:58" ht="15.75" customHeight="1" x14ac:dyDescent="0.2">
      <c r="A133" s="12" t="s">
        <v>296</v>
      </c>
      <c r="B133" s="12">
        <v>2020</v>
      </c>
      <c r="C133" s="8" t="s">
        <v>339</v>
      </c>
      <c r="D133" s="12" t="s">
        <v>171</v>
      </c>
      <c r="E133" s="12">
        <v>48.7</v>
      </c>
      <c r="F133" s="12">
        <v>62.9</v>
      </c>
      <c r="G133" s="12">
        <v>1196</v>
      </c>
      <c r="H133" s="12" t="s">
        <v>175</v>
      </c>
      <c r="I133" s="2" t="s">
        <v>173</v>
      </c>
      <c r="J133" s="12" t="s">
        <v>259</v>
      </c>
      <c r="K133" s="12" t="s">
        <v>181</v>
      </c>
      <c r="L133" s="3">
        <v>6.4</v>
      </c>
      <c r="M133" s="12" t="s">
        <v>176</v>
      </c>
      <c r="N133" s="12" t="s">
        <v>175</v>
      </c>
      <c r="O133" s="12" t="s">
        <v>174</v>
      </c>
      <c r="P133" s="2" t="s">
        <v>162</v>
      </c>
      <c r="Q133" s="12" t="s">
        <v>181</v>
      </c>
      <c r="R133" s="22">
        <v>28.7</v>
      </c>
      <c r="S133" s="12" t="s">
        <v>176</v>
      </c>
      <c r="T133" s="12" t="s">
        <v>262</v>
      </c>
      <c r="U133" s="12" t="s">
        <v>310</v>
      </c>
      <c r="V133" s="12" t="s">
        <v>174</v>
      </c>
      <c r="W133" s="2" t="s">
        <v>162</v>
      </c>
      <c r="X133" s="12">
        <v>28.7</v>
      </c>
      <c r="Y133" s="12" t="s">
        <v>176</v>
      </c>
      <c r="Z133" s="12" t="s">
        <v>263</v>
      </c>
      <c r="AA133" s="12">
        <v>1.05</v>
      </c>
      <c r="AB133" s="11">
        <v>0.17551668065528597</v>
      </c>
      <c r="AC133" s="22">
        <v>0.93</v>
      </c>
      <c r="AD133" s="22">
        <v>1.17</v>
      </c>
      <c r="AE133" s="12" t="s">
        <v>263</v>
      </c>
      <c r="AF133" s="12">
        <v>1.34</v>
      </c>
      <c r="AG133" s="12">
        <v>0.31463918109722544</v>
      </c>
      <c r="AH133" s="11">
        <v>1.25</v>
      </c>
      <c r="AI133" s="11">
        <v>1.45</v>
      </c>
      <c r="AJ133" s="12" t="s">
        <v>167</v>
      </c>
      <c r="AK133" s="12" t="s">
        <v>167</v>
      </c>
      <c r="AL133" s="12" t="s">
        <v>263</v>
      </c>
      <c r="AM133" s="12">
        <v>0.91</v>
      </c>
      <c r="AN133" s="12">
        <v>0.17880850025561232</v>
      </c>
      <c r="AO133" s="12">
        <v>0.64</v>
      </c>
      <c r="AP133" s="12">
        <v>1.29</v>
      </c>
      <c r="AQ133" s="12" t="s">
        <v>263</v>
      </c>
      <c r="AR133" s="11">
        <v>1.34</v>
      </c>
      <c r="AS133" s="12">
        <v>3.7862246203641134E-2</v>
      </c>
      <c r="AT133" s="12">
        <v>1.25</v>
      </c>
      <c r="AU133" s="12">
        <v>1.45</v>
      </c>
      <c r="AV133" s="12">
        <v>0</v>
      </c>
      <c r="AW133" s="12">
        <v>1</v>
      </c>
      <c r="AX133" s="12">
        <v>1</v>
      </c>
      <c r="AY133" s="12">
        <v>1</v>
      </c>
      <c r="AZ133" s="12">
        <v>1</v>
      </c>
      <c r="BA133" s="12">
        <v>0</v>
      </c>
      <c r="BB133" s="12">
        <v>1</v>
      </c>
      <c r="BC133" s="12">
        <v>0</v>
      </c>
      <c r="BD133" s="5">
        <f t="shared" si="18"/>
        <v>5</v>
      </c>
      <c r="BE133" s="12"/>
      <c r="BF133" s="12"/>
    </row>
    <row r="134" spans="1:58" ht="15.75" customHeight="1" x14ac:dyDescent="0.2">
      <c r="A134" s="12" t="s">
        <v>296</v>
      </c>
      <c r="B134" s="12">
        <v>2020</v>
      </c>
      <c r="C134" s="8" t="s">
        <v>339</v>
      </c>
      <c r="D134" s="12" t="s">
        <v>171</v>
      </c>
      <c r="E134" s="12">
        <v>48.7</v>
      </c>
      <c r="F134" s="12">
        <v>62.9</v>
      </c>
      <c r="G134" s="12">
        <v>1196</v>
      </c>
      <c r="H134" s="12" t="s">
        <v>175</v>
      </c>
      <c r="I134" s="2" t="s">
        <v>173</v>
      </c>
      <c r="J134" s="12" t="s">
        <v>259</v>
      </c>
      <c r="K134" s="12" t="s">
        <v>181</v>
      </c>
      <c r="L134" s="3">
        <v>6.4</v>
      </c>
      <c r="M134" s="12" t="s">
        <v>176</v>
      </c>
      <c r="N134" s="12" t="s">
        <v>175</v>
      </c>
      <c r="O134" s="12" t="s">
        <v>174</v>
      </c>
      <c r="P134" s="2" t="s">
        <v>162</v>
      </c>
      <c r="Q134" s="12" t="s">
        <v>181</v>
      </c>
      <c r="R134" s="22">
        <v>28.7</v>
      </c>
      <c r="S134" s="12" t="s">
        <v>176</v>
      </c>
      <c r="T134" s="12" t="s">
        <v>264</v>
      </c>
      <c r="U134" s="12" t="s">
        <v>314</v>
      </c>
      <c r="V134" s="12" t="s">
        <v>174</v>
      </c>
      <c r="W134" s="2" t="s">
        <v>162</v>
      </c>
      <c r="X134" s="12">
        <v>28.7</v>
      </c>
      <c r="Y134" s="12" t="s">
        <v>176</v>
      </c>
      <c r="Z134" s="12" t="s">
        <v>263</v>
      </c>
      <c r="AA134" s="12">
        <v>1.21</v>
      </c>
      <c r="AB134" s="11">
        <v>0.40133998114448549</v>
      </c>
      <c r="AC134" s="22">
        <v>0.99</v>
      </c>
      <c r="AD134" s="22">
        <v>1.49</v>
      </c>
      <c r="AE134" s="12" t="s">
        <v>263</v>
      </c>
      <c r="AF134" s="12">
        <v>1.71</v>
      </c>
      <c r="AG134" s="12">
        <v>0.58308610802888672</v>
      </c>
      <c r="AH134" s="11">
        <v>1.48</v>
      </c>
      <c r="AI134" s="11">
        <v>1.98</v>
      </c>
      <c r="AJ134" s="12" t="s">
        <v>167</v>
      </c>
      <c r="AK134" s="12" t="s">
        <v>167</v>
      </c>
      <c r="AL134" s="12" t="s">
        <v>263</v>
      </c>
      <c r="AM134" s="12">
        <v>0.52</v>
      </c>
      <c r="AN134" s="12">
        <v>0.46308417516281869</v>
      </c>
      <c r="AO134" s="12">
        <v>0.21</v>
      </c>
      <c r="AP134" s="12">
        <v>1.29</v>
      </c>
      <c r="AQ134" s="12" t="s">
        <v>263</v>
      </c>
      <c r="AR134" s="11">
        <v>1.64</v>
      </c>
      <c r="AS134" s="12">
        <v>7.7426922874607548E-2</v>
      </c>
      <c r="AT134" s="12">
        <v>1.41</v>
      </c>
      <c r="AU134" s="12">
        <v>1.91</v>
      </c>
      <c r="AV134" s="12">
        <v>0</v>
      </c>
      <c r="AW134" s="12">
        <v>1</v>
      </c>
      <c r="AX134" s="12">
        <v>1</v>
      </c>
      <c r="AY134" s="12">
        <v>1</v>
      </c>
      <c r="AZ134" s="12">
        <v>1</v>
      </c>
      <c r="BA134" s="12">
        <v>0</v>
      </c>
      <c r="BB134" s="12">
        <v>1</v>
      </c>
      <c r="BC134" s="12">
        <v>0</v>
      </c>
      <c r="BD134" s="5">
        <f t="shared" si="18"/>
        <v>5</v>
      </c>
      <c r="BE134" s="12"/>
      <c r="BF134" s="12"/>
    </row>
    <row r="135" spans="1:58" ht="15.75" customHeight="1" x14ac:dyDescent="0.2">
      <c r="A135" s="12" t="s">
        <v>296</v>
      </c>
      <c r="B135" s="12">
        <v>2020</v>
      </c>
      <c r="C135" s="8" t="s">
        <v>339</v>
      </c>
      <c r="D135" s="12" t="s">
        <v>171</v>
      </c>
      <c r="E135" s="12">
        <v>48.7</v>
      </c>
      <c r="F135" s="12">
        <v>62.9</v>
      </c>
      <c r="G135" s="12">
        <v>1196</v>
      </c>
      <c r="H135" s="12" t="s">
        <v>175</v>
      </c>
      <c r="I135" s="2" t="s">
        <v>173</v>
      </c>
      <c r="J135" s="12" t="s">
        <v>259</v>
      </c>
      <c r="K135" s="12" t="s">
        <v>181</v>
      </c>
      <c r="L135" s="3">
        <v>6.4</v>
      </c>
      <c r="M135" s="12" t="s">
        <v>176</v>
      </c>
      <c r="N135" s="12" t="s">
        <v>175</v>
      </c>
      <c r="O135" s="12" t="s">
        <v>174</v>
      </c>
      <c r="P135" s="2" t="s">
        <v>162</v>
      </c>
      <c r="Q135" s="12" t="s">
        <v>181</v>
      </c>
      <c r="R135" s="22">
        <v>28.7</v>
      </c>
      <c r="S135" s="12" t="s">
        <v>176</v>
      </c>
      <c r="T135" s="12" t="s">
        <v>265</v>
      </c>
      <c r="U135" s="12" t="s">
        <v>315</v>
      </c>
      <c r="V135" s="12" t="s">
        <v>174</v>
      </c>
      <c r="W135" s="2" t="s">
        <v>162</v>
      </c>
      <c r="X135" s="12">
        <v>28.7</v>
      </c>
      <c r="Y135" s="12" t="s">
        <v>176</v>
      </c>
      <c r="Z135" s="12" t="s">
        <v>263</v>
      </c>
      <c r="AA135" s="12">
        <v>1.01</v>
      </c>
      <c r="AB135" s="11">
        <v>0.2039896654506814</v>
      </c>
      <c r="AC135" s="22">
        <v>0.86</v>
      </c>
      <c r="AD135" s="22">
        <v>1.18</v>
      </c>
      <c r="AE135" s="12" t="s">
        <v>263</v>
      </c>
      <c r="AF135" s="12">
        <v>1.36</v>
      </c>
      <c r="AG135" s="12">
        <v>0.34596638286952947</v>
      </c>
      <c r="AH135" s="11">
        <v>1.23</v>
      </c>
      <c r="AI135" s="11">
        <v>1.49</v>
      </c>
      <c r="AJ135" s="12" t="s">
        <v>167</v>
      </c>
      <c r="AK135" s="12" t="s">
        <v>167</v>
      </c>
      <c r="AL135" s="12" t="s">
        <v>263</v>
      </c>
      <c r="AM135" s="12">
        <v>1.01</v>
      </c>
      <c r="AN135" s="12">
        <v>0.19638770442556119</v>
      </c>
      <c r="AO135" s="12">
        <v>0.69</v>
      </c>
      <c r="AP135" s="12">
        <v>1.49</v>
      </c>
      <c r="AQ135" s="12" t="s">
        <v>263</v>
      </c>
      <c r="AR135" s="11">
        <v>1.37</v>
      </c>
      <c r="AS135" s="12">
        <v>4.9889485597952879E-2</v>
      </c>
      <c r="AT135" s="12">
        <v>1.25</v>
      </c>
      <c r="AU135" s="12">
        <v>1.52</v>
      </c>
      <c r="AV135" s="12">
        <v>0</v>
      </c>
      <c r="AW135" s="12">
        <v>1</v>
      </c>
      <c r="AX135" s="12">
        <v>1</v>
      </c>
      <c r="AY135" s="12">
        <v>1</v>
      </c>
      <c r="AZ135" s="12">
        <v>1</v>
      </c>
      <c r="BA135" s="12">
        <v>0</v>
      </c>
      <c r="BB135" s="12">
        <v>1</v>
      </c>
      <c r="BC135" s="12">
        <v>0</v>
      </c>
      <c r="BD135" s="5">
        <f t="shared" si="18"/>
        <v>5</v>
      </c>
      <c r="BE135" s="12"/>
      <c r="BF135" s="12"/>
    </row>
    <row r="136" spans="1:58" ht="15.75" customHeight="1" x14ac:dyDescent="0.2">
      <c r="A136" s="12" t="s">
        <v>296</v>
      </c>
      <c r="B136" s="12">
        <v>2020</v>
      </c>
      <c r="C136" s="8" t="s">
        <v>339</v>
      </c>
      <c r="D136" s="12" t="s">
        <v>171</v>
      </c>
      <c r="E136" s="12">
        <v>48.7</v>
      </c>
      <c r="F136" s="12">
        <v>62.9</v>
      </c>
      <c r="G136" s="12">
        <v>1196</v>
      </c>
      <c r="H136" s="12" t="s">
        <v>203</v>
      </c>
      <c r="I136" s="2" t="s">
        <v>173</v>
      </c>
      <c r="J136" s="12" t="s">
        <v>259</v>
      </c>
      <c r="K136" s="12" t="s">
        <v>181</v>
      </c>
      <c r="L136" s="3">
        <v>6.4</v>
      </c>
      <c r="M136" s="12" t="s">
        <v>176</v>
      </c>
      <c r="N136" s="12" t="s">
        <v>203</v>
      </c>
      <c r="O136" s="12" t="s">
        <v>174</v>
      </c>
      <c r="P136" s="2" t="s">
        <v>162</v>
      </c>
      <c r="Q136" s="12" t="s">
        <v>181</v>
      </c>
      <c r="R136" s="22">
        <v>28.7</v>
      </c>
      <c r="S136" s="12" t="s">
        <v>176</v>
      </c>
      <c r="T136" s="12" t="s">
        <v>262</v>
      </c>
      <c r="U136" s="12" t="s">
        <v>310</v>
      </c>
      <c r="V136" s="12" t="s">
        <v>174</v>
      </c>
      <c r="W136" s="2" t="s">
        <v>162</v>
      </c>
      <c r="X136" s="12">
        <v>28.7</v>
      </c>
      <c r="Y136" s="12" t="s">
        <v>176</v>
      </c>
      <c r="Z136" s="12" t="s">
        <v>263</v>
      </c>
      <c r="AA136" s="12">
        <v>0.96</v>
      </c>
      <c r="AB136" s="11">
        <v>0.13978808468819681</v>
      </c>
      <c r="AC136" s="22">
        <v>0.84</v>
      </c>
      <c r="AD136" s="22">
        <v>1.1000000000000001</v>
      </c>
      <c r="AE136" s="12" t="s">
        <v>263</v>
      </c>
      <c r="AF136" s="12">
        <v>1.23</v>
      </c>
      <c r="AG136" s="12">
        <v>0.23437358048470341</v>
      </c>
      <c r="AH136" s="11">
        <v>1.1499999999999999</v>
      </c>
      <c r="AI136" s="11">
        <v>1.31</v>
      </c>
      <c r="AJ136" s="12" t="s">
        <v>167</v>
      </c>
      <c r="AK136" s="12" t="s">
        <v>167</v>
      </c>
      <c r="AL136" s="12" t="s">
        <v>263</v>
      </c>
      <c r="AM136" s="12">
        <v>0.97</v>
      </c>
      <c r="AN136" s="12">
        <v>0.10989360104399343</v>
      </c>
      <c r="AO136" s="12">
        <v>0.78</v>
      </c>
      <c r="AP136" s="12">
        <v>1.2</v>
      </c>
      <c r="AQ136" s="12" t="s">
        <v>263</v>
      </c>
      <c r="AR136" s="11">
        <v>1.26</v>
      </c>
      <c r="AS136" s="12">
        <v>3.4334222952235927E-2</v>
      </c>
      <c r="AT136" s="12">
        <v>1.18</v>
      </c>
      <c r="AU136" s="12">
        <v>1.35</v>
      </c>
      <c r="AV136" s="12">
        <v>0</v>
      </c>
      <c r="AW136" s="12">
        <v>1</v>
      </c>
      <c r="AX136" s="12">
        <v>1</v>
      </c>
      <c r="AY136" s="12">
        <v>1</v>
      </c>
      <c r="AZ136" s="12">
        <v>1</v>
      </c>
      <c r="BA136" s="12">
        <v>0</v>
      </c>
      <c r="BB136" s="12">
        <v>1</v>
      </c>
      <c r="BC136" s="12">
        <v>0</v>
      </c>
      <c r="BD136" s="5">
        <f t="shared" si="18"/>
        <v>5</v>
      </c>
      <c r="BE136" s="12"/>
      <c r="BF136" s="12"/>
    </row>
    <row r="137" spans="1:58" ht="15.75" customHeight="1" x14ac:dyDescent="0.2">
      <c r="A137" s="12" t="s">
        <v>296</v>
      </c>
      <c r="B137" s="12">
        <v>2020</v>
      </c>
      <c r="C137" s="8" t="s">
        <v>339</v>
      </c>
      <c r="D137" s="12" t="s">
        <v>171</v>
      </c>
      <c r="E137" s="12">
        <v>48.7</v>
      </c>
      <c r="F137" s="12">
        <v>62.9</v>
      </c>
      <c r="G137" s="12">
        <v>1196</v>
      </c>
      <c r="H137" s="12" t="s">
        <v>203</v>
      </c>
      <c r="I137" s="2" t="s">
        <v>173</v>
      </c>
      <c r="J137" s="12" t="s">
        <v>259</v>
      </c>
      <c r="K137" s="12" t="s">
        <v>181</v>
      </c>
      <c r="L137" s="3">
        <v>6.4</v>
      </c>
      <c r="M137" s="12" t="s">
        <v>176</v>
      </c>
      <c r="N137" s="12" t="s">
        <v>203</v>
      </c>
      <c r="O137" s="12" t="s">
        <v>174</v>
      </c>
      <c r="P137" s="2" t="s">
        <v>162</v>
      </c>
      <c r="Q137" s="12" t="s">
        <v>181</v>
      </c>
      <c r="R137" s="22">
        <v>28.7</v>
      </c>
      <c r="S137" s="12" t="s">
        <v>176</v>
      </c>
      <c r="T137" s="12" t="s">
        <v>264</v>
      </c>
      <c r="U137" s="12" t="s">
        <v>314</v>
      </c>
      <c r="V137" s="12" t="s">
        <v>174</v>
      </c>
      <c r="W137" s="2" t="s">
        <v>162</v>
      </c>
      <c r="X137" s="12">
        <v>28.7</v>
      </c>
      <c r="Y137" s="12" t="s">
        <v>176</v>
      </c>
      <c r="Z137" s="12" t="s">
        <v>263</v>
      </c>
      <c r="AA137" s="12">
        <v>1.24</v>
      </c>
      <c r="AB137" s="11">
        <v>0.4278315965914618</v>
      </c>
      <c r="AC137" s="22">
        <v>0.99</v>
      </c>
      <c r="AD137" s="22">
        <v>1.53</v>
      </c>
      <c r="AE137" s="12" t="s">
        <v>263</v>
      </c>
      <c r="AF137" s="12">
        <v>2.12</v>
      </c>
      <c r="AG137" s="12">
        <v>0.71443001877179324</v>
      </c>
      <c r="AH137" s="11">
        <v>1.88</v>
      </c>
      <c r="AI137" s="11">
        <v>2.4</v>
      </c>
      <c r="AJ137" s="12" t="s">
        <v>167</v>
      </c>
      <c r="AK137" s="12" t="s">
        <v>167</v>
      </c>
      <c r="AL137" s="12" t="s">
        <v>263</v>
      </c>
      <c r="AM137" s="12">
        <v>0.95</v>
      </c>
      <c r="AN137" s="12">
        <v>0.23712652005718771</v>
      </c>
      <c r="AO137" s="12">
        <v>0.6</v>
      </c>
      <c r="AP137" s="12">
        <v>1.52</v>
      </c>
      <c r="AQ137" s="12" t="s">
        <v>263</v>
      </c>
      <c r="AR137" s="11">
        <v>2.14</v>
      </c>
      <c r="AS137" s="12">
        <v>6.5464153191479427E-2</v>
      </c>
      <c r="AT137" s="12">
        <v>1.88</v>
      </c>
      <c r="AU137" s="12">
        <v>2.4300000000000002</v>
      </c>
      <c r="AV137" s="12">
        <v>0</v>
      </c>
      <c r="AW137" s="12">
        <v>1</v>
      </c>
      <c r="AX137" s="12">
        <v>1</v>
      </c>
      <c r="AY137" s="12">
        <v>1</v>
      </c>
      <c r="AZ137" s="12">
        <v>1</v>
      </c>
      <c r="BA137" s="12">
        <v>0</v>
      </c>
      <c r="BB137" s="12">
        <v>1</v>
      </c>
      <c r="BC137" s="12">
        <v>0</v>
      </c>
      <c r="BD137" s="5">
        <f t="shared" si="18"/>
        <v>5</v>
      </c>
      <c r="BE137" s="12"/>
      <c r="BF137" s="12"/>
    </row>
    <row r="138" spans="1:58" ht="15.75" customHeight="1" x14ac:dyDescent="0.2">
      <c r="A138" s="12" t="s">
        <v>296</v>
      </c>
      <c r="B138" s="12">
        <v>2020</v>
      </c>
      <c r="C138" s="8" t="s">
        <v>339</v>
      </c>
      <c r="D138" s="12" t="s">
        <v>171</v>
      </c>
      <c r="E138" s="12">
        <v>48.7</v>
      </c>
      <c r="F138" s="12">
        <v>62.9</v>
      </c>
      <c r="G138" s="12">
        <v>1196</v>
      </c>
      <c r="H138" s="12" t="s">
        <v>203</v>
      </c>
      <c r="I138" s="2" t="s">
        <v>173</v>
      </c>
      <c r="J138" s="12" t="s">
        <v>259</v>
      </c>
      <c r="K138" s="12" t="s">
        <v>181</v>
      </c>
      <c r="L138" s="3">
        <v>6.4</v>
      </c>
      <c r="M138" s="12" t="s">
        <v>176</v>
      </c>
      <c r="N138" s="12" t="s">
        <v>203</v>
      </c>
      <c r="O138" s="12" t="s">
        <v>174</v>
      </c>
      <c r="P138" s="2" t="s">
        <v>162</v>
      </c>
      <c r="Q138" s="12" t="s">
        <v>181</v>
      </c>
      <c r="R138" s="22">
        <v>28.7</v>
      </c>
      <c r="S138" s="12" t="s">
        <v>176</v>
      </c>
      <c r="T138" s="12" t="s">
        <v>265</v>
      </c>
      <c r="U138" s="12" t="s">
        <v>315</v>
      </c>
      <c r="V138" s="12" t="s">
        <v>174</v>
      </c>
      <c r="W138" s="2" t="s">
        <v>162</v>
      </c>
      <c r="X138" s="12">
        <v>28.7</v>
      </c>
      <c r="Y138" s="12" t="s">
        <v>176</v>
      </c>
      <c r="Z138" s="12" t="s">
        <v>263</v>
      </c>
      <c r="AA138" s="12">
        <v>0.9</v>
      </c>
      <c r="AB138" s="11">
        <v>0.15956598002977201</v>
      </c>
      <c r="AC138" s="22">
        <v>0.75</v>
      </c>
      <c r="AD138" s="22">
        <v>1.0900000000000001</v>
      </c>
      <c r="AE138" s="12" t="s">
        <v>263</v>
      </c>
      <c r="AF138" s="12">
        <v>1.0900000000000001</v>
      </c>
      <c r="AG138" s="12">
        <v>0.18747530866066875</v>
      </c>
      <c r="AH138" s="11">
        <v>0.98</v>
      </c>
      <c r="AI138" s="11">
        <v>1.2</v>
      </c>
      <c r="AJ138" s="12" t="s">
        <v>167</v>
      </c>
      <c r="AK138" s="12" t="s">
        <v>167</v>
      </c>
      <c r="AL138" s="12" t="s">
        <v>263</v>
      </c>
      <c r="AM138" s="12">
        <v>0.96</v>
      </c>
      <c r="AN138" s="12">
        <v>0.13720772861069133</v>
      </c>
      <c r="AO138" s="12">
        <v>0.73</v>
      </c>
      <c r="AP138" s="12">
        <v>1.25</v>
      </c>
      <c r="AQ138" s="12" t="s">
        <v>263</v>
      </c>
      <c r="AR138" s="11">
        <v>1.1200000000000001</v>
      </c>
      <c r="AS138" s="12">
        <v>5.2337002235657501E-2</v>
      </c>
      <c r="AT138" s="12">
        <v>1.01</v>
      </c>
      <c r="AU138" s="12">
        <v>1.24</v>
      </c>
      <c r="AV138" s="12">
        <v>0</v>
      </c>
      <c r="AW138" s="12">
        <v>1</v>
      </c>
      <c r="AX138" s="12">
        <v>1</v>
      </c>
      <c r="AY138" s="12">
        <v>1</v>
      </c>
      <c r="AZ138" s="12">
        <v>1</v>
      </c>
      <c r="BA138" s="12">
        <v>0</v>
      </c>
      <c r="BB138" s="12">
        <v>1</v>
      </c>
      <c r="BC138" s="12">
        <v>0</v>
      </c>
      <c r="BD138" s="5">
        <f t="shared" si="18"/>
        <v>5</v>
      </c>
      <c r="BE138" s="12"/>
      <c r="BF138" s="12"/>
    </row>
    <row r="139" spans="1:58" ht="15.75" customHeight="1" x14ac:dyDescent="0.2">
      <c r="A139" s="12" t="s">
        <v>296</v>
      </c>
      <c r="B139" s="12">
        <v>2020</v>
      </c>
      <c r="C139" s="8" t="s">
        <v>339</v>
      </c>
      <c r="D139" s="12" t="s">
        <v>171</v>
      </c>
      <c r="E139" s="12">
        <v>48.7</v>
      </c>
      <c r="F139" s="12">
        <v>62.9</v>
      </c>
      <c r="G139" s="12">
        <v>1196</v>
      </c>
      <c r="H139" s="12" t="s">
        <v>202</v>
      </c>
      <c r="I139" s="2" t="s">
        <v>173</v>
      </c>
      <c r="J139" s="12" t="s">
        <v>259</v>
      </c>
      <c r="K139" s="12" t="s">
        <v>181</v>
      </c>
      <c r="L139" s="3">
        <v>6.4</v>
      </c>
      <c r="M139" s="12" t="s">
        <v>176</v>
      </c>
      <c r="N139" s="12" t="s">
        <v>202</v>
      </c>
      <c r="O139" s="12" t="s">
        <v>174</v>
      </c>
      <c r="P139" s="2" t="s">
        <v>162</v>
      </c>
      <c r="Q139" s="12" t="s">
        <v>181</v>
      </c>
      <c r="R139" s="22">
        <v>28.7</v>
      </c>
      <c r="S139" s="12" t="s">
        <v>176</v>
      </c>
      <c r="T139" s="12" t="s">
        <v>262</v>
      </c>
      <c r="U139" s="12" t="s">
        <v>310</v>
      </c>
      <c r="V139" s="12" t="s">
        <v>174</v>
      </c>
      <c r="W139" s="2" t="s">
        <v>162</v>
      </c>
      <c r="X139" s="12">
        <v>28.7</v>
      </c>
      <c r="Y139" s="12" t="s">
        <v>176</v>
      </c>
      <c r="Z139" s="12" t="s">
        <v>263</v>
      </c>
      <c r="AA139" s="12">
        <v>1.1100000000000001</v>
      </c>
      <c r="AB139" s="11">
        <v>0.16394802315576418</v>
      </c>
      <c r="AC139" s="22">
        <v>1.04</v>
      </c>
      <c r="AD139" s="22">
        <v>1.19</v>
      </c>
      <c r="AE139" s="12" t="s">
        <v>263</v>
      </c>
      <c r="AF139" s="12">
        <v>1.26</v>
      </c>
      <c r="AG139" s="12">
        <v>0.25044654292262275</v>
      </c>
      <c r="AH139" s="11">
        <v>1.18</v>
      </c>
      <c r="AI139" s="11">
        <v>1.34</v>
      </c>
      <c r="AJ139" s="12" t="s">
        <v>167</v>
      </c>
      <c r="AK139" s="12" t="s">
        <v>167</v>
      </c>
      <c r="AL139" s="12" t="s">
        <v>263</v>
      </c>
      <c r="AM139" s="12">
        <v>1.03</v>
      </c>
      <c r="AN139" s="12">
        <v>5.1938508990112091E-2</v>
      </c>
      <c r="AO139" s="12">
        <v>0.93</v>
      </c>
      <c r="AP139" s="12">
        <v>1.1399999999999999</v>
      </c>
      <c r="AQ139" s="12" t="s">
        <v>263</v>
      </c>
      <c r="AR139" s="11">
        <v>1.23</v>
      </c>
      <c r="AS139" s="12">
        <v>5.3686409315252745E-2</v>
      </c>
      <c r="AT139" s="12">
        <v>1.1100000000000001</v>
      </c>
      <c r="AU139" s="12">
        <v>1.37</v>
      </c>
      <c r="AV139" s="12">
        <v>0</v>
      </c>
      <c r="AW139" s="12">
        <v>1</v>
      </c>
      <c r="AX139" s="12">
        <v>1</v>
      </c>
      <c r="AY139" s="12">
        <v>1</v>
      </c>
      <c r="AZ139" s="12">
        <v>1</v>
      </c>
      <c r="BA139" s="12">
        <v>0</v>
      </c>
      <c r="BB139" s="12">
        <v>1</v>
      </c>
      <c r="BC139" s="12">
        <v>0</v>
      </c>
      <c r="BD139" s="5">
        <f t="shared" si="18"/>
        <v>5</v>
      </c>
      <c r="BE139" s="12"/>
      <c r="BF139" s="12"/>
    </row>
    <row r="140" spans="1:58" ht="15.75" customHeight="1" x14ac:dyDescent="0.2">
      <c r="A140" s="12" t="s">
        <v>296</v>
      </c>
      <c r="B140" s="12">
        <v>2020</v>
      </c>
      <c r="C140" s="8" t="s">
        <v>339</v>
      </c>
      <c r="D140" s="12" t="s">
        <v>171</v>
      </c>
      <c r="E140" s="12">
        <v>48.7</v>
      </c>
      <c r="F140" s="12">
        <v>62.9</v>
      </c>
      <c r="G140" s="12">
        <v>1196</v>
      </c>
      <c r="H140" s="12" t="s">
        <v>202</v>
      </c>
      <c r="I140" s="2" t="s">
        <v>173</v>
      </c>
      <c r="J140" s="12" t="s">
        <v>259</v>
      </c>
      <c r="K140" s="12" t="s">
        <v>181</v>
      </c>
      <c r="L140" s="3">
        <v>6.4</v>
      </c>
      <c r="M140" s="12" t="s">
        <v>176</v>
      </c>
      <c r="N140" s="12" t="s">
        <v>202</v>
      </c>
      <c r="O140" s="12" t="s">
        <v>174</v>
      </c>
      <c r="P140" s="2" t="s">
        <v>162</v>
      </c>
      <c r="Q140" s="12" t="s">
        <v>181</v>
      </c>
      <c r="R140" s="22">
        <v>28.7</v>
      </c>
      <c r="S140" s="12" t="s">
        <v>176</v>
      </c>
      <c r="T140" s="12" t="s">
        <v>264</v>
      </c>
      <c r="U140" s="12" t="s">
        <v>314</v>
      </c>
      <c r="V140" s="12" t="s">
        <v>174</v>
      </c>
      <c r="W140" s="2" t="s">
        <v>162</v>
      </c>
      <c r="X140" s="12">
        <v>28.7</v>
      </c>
      <c r="Y140" s="12" t="s">
        <v>176</v>
      </c>
      <c r="Z140" s="12" t="s">
        <v>263</v>
      </c>
      <c r="AA140" s="12">
        <v>1.27</v>
      </c>
      <c r="AB140" s="11">
        <v>0.34494110354364554</v>
      </c>
      <c r="AC140" s="22">
        <v>1.1100000000000001</v>
      </c>
      <c r="AD140" s="22">
        <v>1.45</v>
      </c>
      <c r="AE140" s="12" t="s">
        <v>263</v>
      </c>
      <c r="AF140" s="12">
        <v>1.8</v>
      </c>
      <c r="AG140" s="12">
        <v>0.60276948208903702</v>
      </c>
      <c r="AH140" s="11">
        <v>1.57</v>
      </c>
      <c r="AI140" s="11">
        <v>2.0499999999999998</v>
      </c>
      <c r="AJ140" s="12" t="s">
        <v>167</v>
      </c>
      <c r="AK140" s="12" t="s">
        <v>167</v>
      </c>
      <c r="AL140" s="12" t="s">
        <v>263</v>
      </c>
      <c r="AM140" s="12">
        <v>1.0900000000000001</v>
      </c>
      <c r="AN140" s="12">
        <v>0.10628530834344124</v>
      </c>
      <c r="AO140" s="12">
        <v>0.89</v>
      </c>
      <c r="AP140" s="12">
        <v>1.35</v>
      </c>
      <c r="AQ140" s="12" t="s">
        <v>263</v>
      </c>
      <c r="AR140" s="11">
        <v>1.82</v>
      </c>
      <c r="AS140" s="12">
        <v>0.10171711120582153</v>
      </c>
      <c r="AT140" s="12">
        <v>1.49</v>
      </c>
      <c r="AU140" s="12">
        <v>2.2200000000000002</v>
      </c>
      <c r="AV140" s="12">
        <v>0</v>
      </c>
      <c r="AW140" s="12">
        <v>1</v>
      </c>
      <c r="AX140" s="12">
        <v>1</v>
      </c>
      <c r="AY140" s="12">
        <v>1</v>
      </c>
      <c r="AZ140" s="12">
        <v>1</v>
      </c>
      <c r="BA140" s="12">
        <v>0</v>
      </c>
      <c r="BB140" s="12">
        <v>1</v>
      </c>
      <c r="BC140" s="12">
        <v>0</v>
      </c>
      <c r="BD140" s="5">
        <f t="shared" si="18"/>
        <v>5</v>
      </c>
      <c r="BE140" s="12"/>
      <c r="BF140" s="12"/>
    </row>
    <row r="141" spans="1:58" ht="15.75" customHeight="1" x14ac:dyDescent="0.2">
      <c r="A141" s="12" t="s">
        <v>296</v>
      </c>
      <c r="B141" s="12">
        <v>2020</v>
      </c>
      <c r="C141" s="8" t="s">
        <v>339</v>
      </c>
      <c r="D141" s="12" t="s">
        <v>171</v>
      </c>
      <c r="E141" s="12">
        <v>48.7</v>
      </c>
      <c r="F141" s="12">
        <v>62.9</v>
      </c>
      <c r="G141" s="12">
        <v>1196</v>
      </c>
      <c r="H141" s="12" t="s">
        <v>202</v>
      </c>
      <c r="I141" s="2" t="s">
        <v>173</v>
      </c>
      <c r="J141" s="12" t="s">
        <v>259</v>
      </c>
      <c r="K141" s="12" t="s">
        <v>181</v>
      </c>
      <c r="L141" s="3">
        <v>6.4</v>
      </c>
      <c r="M141" s="12" t="s">
        <v>176</v>
      </c>
      <c r="N141" s="12" t="s">
        <v>202</v>
      </c>
      <c r="O141" s="12" t="s">
        <v>174</v>
      </c>
      <c r="P141" s="2" t="s">
        <v>162</v>
      </c>
      <c r="Q141" s="12" t="s">
        <v>181</v>
      </c>
      <c r="R141" s="22">
        <v>28.7</v>
      </c>
      <c r="S141" s="12" t="s">
        <v>176</v>
      </c>
      <c r="T141" s="12" t="s">
        <v>265</v>
      </c>
      <c r="U141" s="12" t="s">
        <v>315</v>
      </c>
      <c r="V141" s="12" t="s">
        <v>174</v>
      </c>
      <c r="W141" s="2" t="s">
        <v>162</v>
      </c>
      <c r="X141" s="12">
        <v>28.7</v>
      </c>
      <c r="Y141" s="12" t="s">
        <v>176</v>
      </c>
      <c r="Z141" s="12" t="s">
        <v>263</v>
      </c>
      <c r="AA141" s="12">
        <v>1.1100000000000001</v>
      </c>
      <c r="AB141" s="11">
        <v>0.19631250903772432</v>
      </c>
      <c r="AC141" s="22">
        <v>1.01</v>
      </c>
      <c r="AD141" s="22">
        <v>1.22</v>
      </c>
      <c r="AE141" s="12" t="s">
        <v>263</v>
      </c>
      <c r="AF141" s="12">
        <v>1.26</v>
      </c>
      <c r="AG141" s="12">
        <v>0.28642994244075642</v>
      </c>
      <c r="AH141" s="11">
        <v>1.1499999999999999</v>
      </c>
      <c r="AI141" s="11">
        <v>1.38</v>
      </c>
      <c r="AJ141" s="12" t="s">
        <v>167</v>
      </c>
      <c r="AK141" s="12" t="s">
        <v>167</v>
      </c>
      <c r="AL141" s="12" t="s">
        <v>263</v>
      </c>
      <c r="AM141" s="12">
        <v>1.03</v>
      </c>
      <c r="AN141" s="12">
        <v>6.6281917844085367E-2</v>
      </c>
      <c r="AO141" s="12">
        <v>0.91</v>
      </c>
      <c r="AP141" s="12">
        <v>1.18</v>
      </c>
      <c r="AQ141" s="12" t="s">
        <v>263</v>
      </c>
      <c r="AR141" s="11">
        <v>1.25</v>
      </c>
      <c r="AS141" s="12">
        <v>7.1037096261953273E-2</v>
      </c>
      <c r="AT141" s="12">
        <v>1.0900000000000001</v>
      </c>
      <c r="AU141" s="12">
        <v>1.44</v>
      </c>
      <c r="AV141" s="12">
        <v>0</v>
      </c>
      <c r="AW141" s="12">
        <v>1</v>
      </c>
      <c r="AX141" s="12">
        <v>1</v>
      </c>
      <c r="AY141" s="12">
        <v>1</v>
      </c>
      <c r="AZ141" s="12">
        <v>1</v>
      </c>
      <c r="BA141" s="12">
        <v>0</v>
      </c>
      <c r="BB141" s="12">
        <v>1</v>
      </c>
      <c r="BC141" s="12">
        <v>0</v>
      </c>
      <c r="BD141" s="5">
        <f t="shared" si="18"/>
        <v>5</v>
      </c>
      <c r="BE141" s="12"/>
      <c r="BF141" s="12"/>
    </row>
    <row r="142" spans="1:58" ht="15.75" customHeight="1" x14ac:dyDescent="0.2">
      <c r="A142" s="2" t="s">
        <v>297</v>
      </c>
      <c r="B142" s="2">
        <v>1997</v>
      </c>
      <c r="C142" s="8" t="s">
        <v>339</v>
      </c>
      <c r="D142" s="2" t="s">
        <v>171</v>
      </c>
      <c r="E142" s="2">
        <v>100</v>
      </c>
      <c r="F142" s="12">
        <v>62.9</v>
      </c>
      <c r="G142" s="2">
        <v>576</v>
      </c>
      <c r="H142" s="2" t="s">
        <v>203</v>
      </c>
      <c r="I142" s="2" t="s">
        <v>173</v>
      </c>
      <c r="J142" s="2" t="s">
        <v>259</v>
      </c>
      <c r="K142" s="34" t="s">
        <v>273</v>
      </c>
      <c r="L142" s="3">
        <v>5.5</v>
      </c>
      <c r="M142" s="2" t="s">
        <v>176</v>
      </c>
      <c r="N142" s="2" t="s">
        <v>203</v>
      </c>
      <c r="O142" s="2" t="s">
        <v>174</v>
      </c>
      <c r="P142" s="2" t="s">
        <v>162</v>
      </c>
      <c r="Q142" s="2" t="s">
        <v>273</v>
      </c>
      <c r="R142" s="3">
        <v>28.7</v>
      </c>
      <c r="S142" s="2" t="s">
        <v>176</v>
      </c>
      <c r="T142" s="2" t="s">
        <v>274</v>
      </c>
      <c r="U142" s="2" t="s">
        <v>250</v>
      </c>
      <c r="V142" s="2" t="s">
        <v>174</v>
      </c>
      <c r="W142" s="2" t="s">
        <v>162</v>
      </c>
      <c r="X142" s="2">
        <v>28.7</v>
      </c>
      <c r="Y142" s="2" t="s">
        <v>176</v>
      </c>
      <c r="Z142" s="2" t="s">
        <v>320</v>
      </c>
      <c r="AA142" s="2">
        <v>1.07</v>
      </c>
      <c r="AB142" s="4">
        <v>0.31</v>
      </c>
      <c r="AE142" s="2" t="s">
        <v>320</v>
      </c>
      <c r="AF142" s="2">
        <v>1.26</v>
      </c>
      <c r="AG142" s="2">
        <v>0.25</v>
      </c>
      <c r="AJ142" s="2" t="s">
        <v>6</v>
      </c>
      <c r="AK142" s="2" t="s">
        <v>167</v>
      </c>
      <c r="AL142" s="2" t="s">
        <v>169</v>
      </c>
      <c r="AM142" s="2">
        <v>3.056962</v>
      </c>
      <c r="AN142" s="2">
        <v>0.54823569999999999</v>
      </c>
      <c r="AQ142" s="2" t="s">
        <v>169</v>
      </c>
      <c r="AR142" s="4">
        <v>3.2435896999999998</v>
      </c>
      <c r="AS142" s="2">
        <v>0.27421259999999997</v>
      </c>
      <c r="AV142" s="2">
        <v>1</v>
      </c>
      <c r="AW142" s="2">
        <v>1</v>
      </c>
      <c r="AX142" s="2">
        <v>0</v>
      </c>
      <c r="AY142" s="2">
        <v>1</v>
      </c>
      <c r="AZ142" s="2">
        <v>1</v>
      </c>
      <c r="BA142" s="2">
        <v>0</v>
      </c>
      <c r="BB142" s="2">
        <v>0</v>
      </c>
      <c r="BC142" s="2">
        <v>0</v>
      </c>
      <c r="BD142" s="5">
        <f t="shared" si="18"/>
        <v>4</v>
      </c>
    </row>
    <row r="143" spans="1:58" ht="15.75" customHeight="1" x14ac:dyDescent="0.2">
      <c r="A143" s="2" t="s">
        <v>275</v>
      </c>
      <c r="B143" s="15">
        <v>2008</v>
      </c>
      <c r="C143" s="2" t="s">
        <v>276</v>
      </c>
      <c r="D143" s="2" t="s">
        <v>171</v>
      </c>
      <c r="E143" s="15">
        <v>51</v>
      </c>
      <c r="F143" s="2">
        <v>20</v>
      </c>
      <c r="G143" s="15">
        <v>350</v>
      </c>
      <c r="H143" s="2" t="s">
        <v>175</v>
      </c>
      <c r="I143" s="15" t="s">
        <v>173</v>
      </c>
      <c r="J143" s="2" t="s">
        <v>199</v>
      </c>
      <c r="K143" s="2" t="s">
        <v>181</v>
      </c>
      <c r="L143" s="3">
        <v>12</v>
      </c>
      <c r="M143" s="2" t="s">
        <v>176</v>
      </c>
      <c r="N143" s="2" t="s">
        <v>175</v>
      </c>
      <c r="O143" s="2" t="s">
        <v>174</v>
      </c>
      <c r="P143" s="2" t="s">
        <v>162</v>
      </c>
      <c r="Q143" s="2" t="s">
        <v>255</v>
      </c>
      <c r="R143" s="16">
        <v>12</v>
      </c>
      <c r="S143" s="2" t="s">
        <v>176</v>
      </c>
      <c r="T143" s="2" t="s">
        <v>277</v>
      </c>
      <c r="U143" s="2" t="s">
        <v>313</v>
      </c>
      <c r="V143" s="2" t="s">
        <v>174</v>
      </c>
      <c r="W143" s="2" t="s">
        <v>162</v>
      </c>
      <c r="X143" s="15">
        <v>12</v>
      </c>
      <c r="Y143" s="2" t="s">
        <v>186</v>
      </c>
      <c r="Z143" s="2" t="s">
        <v>190</v>
      </c>
      <c r="AA143" s="2">
        <v>-0.05</v>
      </c>
      <c r="AB143" s="17"/>
      <c r="AC143" s="16">
        <v>-0.15</v>
      </c>
      <c r="AD143" s="16">
        <v>0.06</v>
      </c>
      <c r="AE143" s="2" t="s">
        <v>190</v>
      </c>
      <c r="AF143" s="15">
        <v>0.23</v>
      </c>
      <c r="AG143" s="15"/>
      <c r="AH143" s="17">
        <v>0.13</v>
      </c>
      <c r="AI143" s="17">
        <v>0.33</v>
      </c>
      <c r="AJ143" s="2" t="s">
        <v>6</v>
      </c>
      <c r="AK143" s="2" t="s">
        <v>167</v>
      </c>
      <c r="AL143" s="2" t="s">
        <v>190</v>
      </c>
      <c r="AM143" s="2">
        <v>-0.13400000000000001</v>
      </c>
      <c r="AN143" s="2">
        <v>0.08</v>
      </c>
      <c r="AQ143" s="2" t="s">
        <v>190</v>
      </c>
      <c r="AR143" s="4">
        <v>0.27200000000000002</v>
      </c>
      <c r="AS143" s="2">
        <v>0.08</v>
      </c>
      <c r="AV143" s="15">
        <v>0</v>
      </c>
      <c r="AW143" s="15">
        <v>1</v>
      </c>
      <c r="AX143" s="15">
        <v>1</v>
      </c>
      <c r="AY143" s="15">
        <v>1</v>
      </c>
      <c r="AZ143" s="15">
        <v>1</v>
      </c>
      <c r="BA143" s="15">
        <v>0</v>
      </c>
      <c r="BB143" s="15">
        <v>1</v>
      </c>
      <c r="BC143" s="15">
        <v>0</v>
      </c>
      <c r="BD143" s="5">
        <f t="shared" si="18"/>
        <v>5</v>
      </c>
      <c r="BF143" s="15"/>
    </row>
    <row r="144" spans="1:58" ht="15.75" customHeight="1" x14ac:dyDescent="0.2">
      <c r="A144" s="2" t="s">
        <v>275</v>
      </c>
      <c r="B144" s="15">
        <v>2008</v>
      </c>
      <c r="C144" s="2" t="s">
        <v>276</v>
      </c>
      <c r="D144" s="2" t="s">
        <v>171</v>
      </c>
      <c r="E144" s="15">
        <v>51</v>
      </c>
      <c r="F144" s="2">
        <v>20</v>
      </c>
      <c r="G144" s="15">
        <v>350</v>
      </c>
      <c r="H144" s="2" t="s">
        <v>175</v>
      </c>
      <c r="I144" s="15" t="s">
        <v>173</v>
      </c>
      <c r="J144" s="2" t="s">
        <v>199</v>
      </c>
      <c r="K144" s="2" t="s">
        <v>181</v>
      </c>
      <c r="L144" s="3">
        <v>12</v>
      </c>
      <c r="M144" s="2" t="s">
        <v>176</v>
      </c>
      <c r="N144" s="2" t="s">
        <v>175</v>
      </c>
      <c r="O144" s="2" t="s">
        <v>174</v>
      </c>
      <c r="P144" s="2" t="s">
        <v>162</v>
      </c>
      <c r="Q144" s="2" t="s">
        <v>255</v>
      </c>
      <c r="R144" s="16">
        <v>12</v>
      </c>
      <c r="S144" s="2" t="s">
        <v>176</v>
      </c>
      <c r="T144" s="2" t="s">
        <v>278</v>
      </c>
      <c r="U144" s="2" t="s">
        <v>310</v>
      </c>
      <c r="V144" s="2" t="s">
        <v>174</v>
      </c>
      <c r="W144" s="2" t="s">
        <v>162</v>
      </c>
      <c r="X144" s="15">
        <v>12</v>
      </c>
      <c r="Y144" s="2" t="s">
        <v>186</v>
      </c>
      <c r="Z144" s="2" t="s">
        <v>190</v>
      </c>
      <c r="AA144" s="2">
        <v>-0.06</v>
      </c>
      <c r="AB144" s="17"/>
      <c r="AC144" s="16">
        <v>-0.16</v>
      </c>
      <c r="AD144" s="16">
        <v>0.05</v>
      </c>
      <c r="AE144" s="2" t="s">
        <v>190</v>
      </c>
      <c r="AF144" s="15">
        <v>0.24</v>
      </c>
      <c r="AG144" s="15"/>
      <c r="AH144" s="17">
        <v>0.14000000000000001</v>
      </c>
      <c r="AI144" s="17">
        <v>0.34</v>
      </c>
      <c r="AJ144" s="2" t="s">
        <v>6</v>
      </c>
      <c r="AK144" s="2" t="s">
        <v>167</v>
      </c>
      <c r="AL144" s="2" t="s">
        <v>190</v>
      </c>
      <c r="AM144" s="2">
        <v>-0.14899999999999999</v>
      </c>
      <c r="AN144" s="2">
        <v>0.08</v>
      </c>
      <c r="AQ144" s="2" t="s">
        <v>190</v>
      </c>
      <c r="AR144" s="4">
        <v>0.28599999999999998</v>
      </c>
      <c r="AS144" s="2">
        <v>0.08</v>
      </c>
      <c r="AV144" s="15">
        <v>0</v>
      </c>
      <c r="AW144" s="15">
        <v>1</v>
      </c>
      <c r="AX144" s="15">
        <v>1</v>
      </c>
      <c r="AY144" s="15">
        <v>1</v>
      </c>
      <c r="AZ144" s="15">
        <v>1</v>
      </c>
      <c r="BA144" s="15">
        <v>0</v>
      </c>
      <c r="BB144" s="15">
        <v>1</v>
      </c>
      <c r="BC144" s="15">
        <v>0</v>
      </c>
      <c r="BD144" s="5">
        <f t="shared" si="18"/>
        <v>5</v>
      </c>
      <c r="BF144" s="15"/>
    </row>
    <row r="145" spans="1:58" ht="15.75" customHeight="1" x14ac:dyDescent="0.2">
      <c r="A145" s="2" t="s">
        <v>275</v>
      </c>
      <c r="B145" s="15">
        <v>2008</v>
      </c>
      <c r="C145" s="2" t="s">
        <v>276</v>
      </c>
      <c r="D145" s="2" t="s">
        <v>171</v>
      </c>
      <c r="E145" s="15">
        <v>51</v>
      </c>
      <c r="F145" s="2">
        <v>20</v>
      </c>
      <c r="G145" s="15">
        <v>350</v>
      </c>
      <c r="H145" s="2" t="s">
        <v>175</v>
      </c>
      <c r="I145" s="15" t="s">
        <v>173</v>
      </c>
      <c r="J145" s="2" t="s">
        <v>199</v>
      </c>
      <c r="K145" s="2" t="s">
        <v>181</v>
      </c>
      <c r="L145" s="3">
        <v>12</v>
      </c>
      <c r="M145" s="2" t="s">
        <v>176</v>
      </c>
      <c r="N145" s="2" t="s">
        <v>175</v>
      </c>
      <c r="O145" s="2" t="s">
        <v>174</v>
      </c>
      <c r="P145" s="2" t="s">
        <v>162</v>
      </c>
      <c r="Q145" s="2" t="s">
        <v>255</v>
      </c>
      <c r="R145" s="16">
        <v>12</v>
      </c>
      <c r="S145" s="2" t="s">
        <v>176</v>
      </c>
      <c r="T145" s="2" t="s">
        <v>279</v>
      </c>
      <c r="U145" s="2" t="s">
        <v>310</v>
      </c>
      <c r="V145" s="2" t="s">
        <v>174</v>
      </c>
      <c r="W145" s="2" t="s">
        <v>257</v>
      </c>
      <c r="X145" s="15">
        <v>12</v>
      </c>
      <c r="Y145" s="2" t="s">
        <v>186</v>
      </c>
      <c r="Z145" s="2" t="s">
        <v>190</v>
      </c>
      <c r="AA145" s="12">
        <v>0</v>
      </c>
      <c r="AB145" s="17"/>
      <c r="AC145" s="16">
        <v>-0.1</v>
      </c>
      <c r="AD145" s="16">
        <v>0.1</v>
      </c>
      <c r="AE145" s="2" t="s">
        <v>190</v>
      </c>
      <c r="AF145" s="15">
        <v>0.12</v>
      </c>
      <c r="AG145" s="15"/>
      <c r="AH145" s="17">
        <v>0.02</v>
      </c>
      <c r="AI145" s="17">
        <v>0.22</v>
      </c>
      <c r="AJ145" s="2" t="s">
        <v>6</v>
      </c>
      <c r="AK145" s="2" t="s">
        <v>167</v>
      </c>
      <c r="AL145" s="2" t="s">
        <v>190</v>
      </c>
      <c r="AM145" s="2">
        <v>-4.1000000000000002E-2</v>
      </c>
      <c r="AN145" s="2">
        <v>8.3000000000000004E-2</v>
      </c>
      <c r="AQ145" s="2" t="s">
        <v>190</v>
      </c>
      <c r="AR145" s="4">
        <v>0.13300000000000001</v>
      </c>
      <c r="AS145" s="2">
        <v>8.3000000000000004E-2</v>
      </c>
      <c r="AV145" s="15">
        <v>0</v>
      </c>
      <c r="AW145" s="15">
        <v>1</v>
      </c>
      <c r="AX145" s="15">
        <v>1</v>
      </c>
      <c r="AY145" s="15">
        <v>1</v>
      </c>
      <c r="AZ145" s="15">
        <v>1</v>
      </c>
      <c r="BA145" s="15">
        <v>0</v>
      </c>
      <c r="BB145" s="15">
        <v>1</v>
      </c>
      <c r="BC145" s="15">
        <v>0</v>
      </c>
      <c r="BD145" s="5">
        <f t="shared" si="18"/>
        <v>5</v>
      </c>
      <c r="BF145" s="15"/>
    </row>
    <row r="146" spans="1:58" ht="15.75" customHeight="1" x14ac:dyDescent="0.2">
      <c r="A146" s="2" t="s">
        <v>275</v>
      </c>
      <c r="B146" s="15">
        <v>2008</v>
      </c>
      <c r="C146" s="2" t="s">
        <v>276</v>
      </c>
      <c r="D146" s="2" t="s">
        <v>171</v>
      </c>
      <c r="E146" s="15">
        <v>51</v>
      </c>
      <c r="F146" s="2">
        <v>20</v>
      </c>
      <c r="G146" s="15">
        <v>350</v>
      </c>
      <c r="H146" s="2" t="s">
        <v>203</v>
      </c>
      <c r="I146" s="15" t="s">
        <v>173</v>
      </c>
      <c r="J146" s="2" t="s">
        <v>199</v>
      </c>
      <c r="K146" s="2" t="s">
        <v>181</v>
      </c>
      <c r="L146" s="3">
        <v>12</v>
      </c>
      <c r="M146" s="2" t="s">
        <v>176</v>
      </c>
      <c r="N146" s="2" t="s">
        <v>203</v>
      </c>
      <c r="O146" s="2" t="s">
        <v>174</v>
      </c>
      <c r="P146" s="2" t="s">
        <v>162</v>
      </c>
      <c r="Q146" s="2" t="s">
        <v>255</v>
      </c>
      <c r="R146" s="16">
        <v>12</v>
      </c>
      <c r="S146" s="2" t="s">
        <v>176</v>
      </c>
      <c r="T146" s="2" t="s">
        <v>277</v>
      </c>
      <c r="U146" s="2" t="s">
        <v>313</v>
      </c>
      <c r="V146" s="2" t="s">
        <v>174</v>
      </c>
      <c r="W146" s="2" t="s">
        <v>162</v>
      </c>
      <c r="X146" s="15">
        <v>12</v>
      </c>
      <c r="Y146" s="2" t="s">
        <v>186</v>
      </c>
      <c r="Z146" s="2" t="s">
        <v>190</v>
      </c>
      <c r="AA146" s="15">
        <v>0.13</v>
      </c>
      <c r="AB146" s="17"/>
      <c r="AC146" s="16">
        <v>0.03</v>
      </c>
      <c r="AD146" s="16">
        <v>0.23</v>
      </c>
      <c r="AE146" s="2" t="s">
        <v>190</v>
      </c>
      <c r="AF146" s="15">
        <v>0.23</v>
      </c>
      <c r="AG146" s="15"/>
      <c r="AH146" s="17">
        <v>0.13</v>
      </c>
      <c r="AI146" s="17">
        <v>0.33</v>
      </c>
      <c r="AJ146" s="2" t="s">
        <v>6</v>
      </c>
      <c r="AK146" s="2" t="s">
        <v>167</v>
      </c>
      <c r="AL146" s="2" t="s">
        <v>190</v>
      </c>
      <c r="AM146" s="2">
        <v>-2.5000000000000001E-2</v>
      </c>
      <c r="AN146" s="2">
        <v>9.9000000000000005E-2</v>
      </c>
      <c r="AQ146" s="2" t="s">
        <v>190</v>
      </c>
      <c r="AR146" s="4">
        <v>0.246</v>
      </c>
      <c r="AS146" s="2">
        <v>9.9000000000000005E-2</v>
      </c>
      <c r="AV146" s="15">
        <v>0</v>
      </c>
      <c r="AW146" s="15">
        <v>1</v>
      </c>
      <c r="AX146" s="15">
        <v>1</v>
      </c>
      <c r="AY146" s="15">
        <v>1</v>
      </c>
      <c r="AZ146" s="15">
        <v>1</v>
      </c>
      <c r="BA146" s="15">
        <v>0</v>
      </c>
      <c r="BB146" s="15">
        <v>1</v>
      </c>
      <c r="BC146" s="15">
        <v>0</v>
      </c>
      <c r="BD146" s="5">
        <f t="shared" si="18"/>
        <v>5</v>
      </c>
      <c r="BF146" s="15"/>
    </row>
    <row r="147" spans="1:58" ht="15.75" customHeight="1" x14ac:dyDescent="0.2">
      <c r="A147" s="2" t="s">
        <v>275</v>
      </c>
      <c r="B147" s="15">
        <v>2008</v>
      </c>
      <c r="C147" s="2" t="s">
        <v>276</v>
      </c>
      <c r="D147" s="2" t="s">
        <v>171</v>
      </c>
      <c r="E147" s="15">
        <v>51</v>
      </c>
      <c r="F147" s="2">
        <v>20</v>
      </c>
      <c r="G147" s="15">
        <v>350</v>
      </c>
      <c r="H147" s="2" t="s">
        <v>203</v>
      </c>
      <c r="I147" s="15" t="s">
        <v>173</v>
      </c>
      <c r="J147" s="2" t="s">
        <v>199</v>
      </c>
      <c r="K147" s="2" t="s">
        <v>181</v>
      </c>
      <c r="L147" s="3">
        <v>12</v>
      </c>
      <c r="M147" s="2" t="s">
        <v>176</v>
      </c>
      <c r="N147" s="2" t="s">
        <v>203</v>
      </c>
      <c r="O147" s="2" t="s">
        <v>174</v>
      </c>
      <c r="P147" s="2" t="s">
        <v>162</v>
      </c>
      <c r="Q147" s="2" t="s">
        <v>255</v>
      </c>
      <c r="R147" s="16">
        <v>12</v>
      </c>
      <c r="S147" s="2" t="s">
        <v>176</v>
      </c>
      <c r="T147" s="2" t="s">
        <v>278</v>
      </c>
      <c r="U147" s="2" t="s">
        <v>310</v>
      </c>
      <c r="V147" s="2" t="s">
        <v>174</v>
      </c>
      <c r="W147" s="2" t="s">
        <v>162</v>
      </c>
      <c r="X147" s="15">
        <v>12</v>
      </c>
      <c r="Y147" s="2" t="s">
        <v>186</v>
      </c>
      <c r="Z147" s="2" t="s">
        <v>190</v>
      </c>
      <c r="AA147" s="15">
        <v>0.11</v>
      </c>
      <c r="AB147" s="17"/>
      <c r="AC147" s="16">
        <v>0.01</v>
      </c>
      <c r="AD147" s="16">
        <v>0.21</v>
      </c>
      <c r="AE147" s="2" t="s">
        <v>190</v>
      </c>
      <c r="AF147" s="15">
        <v>0.18</v>
      </c>
      <c r="AG147" s="15"/>
      <c r="AH147" s="17">
        <v>0.08</v>
      </c>
      <c r="AI147" s="17">
        <v>0.28000000000000003</v>
      </c>
      <c r="AJ147" s="2" t="s">
        <v>6</v>
      </c>
      <c r="AK147" s="2" t="s">
        <v>167</v>
      </c>
      <c r="AL147" s="2" t="s">
        <v>190</v>
      </c>
      <c r="AM147" s="2">
        <v>-6.0000000000000001E-3</v>
      </c>
      <c r="AN147" s="2">
        <v>0.1</v>
      </c>
      <c r="AQ147" s="2" t="s">
        <v>190</v>
      </c>
      <c r="AR147" s="4">
        <v>0.184</v>
      </c>
      <c r="AS147" s="2">
        <v>0.1</v>
      </c>
      <c r="AV147" s="15">
        <v>0</v>
      </c>
      <c r="AW147" s="15">
        <v>1</v>
      </c>
      <c r="AX147" s="15">
        <v>1</v>
      </c>
      <c r="AY147" s="15">
        <v>1</v>
      </c>
      <c r="AZ147" s="15">
        <v>1</v>
      </c>
      <c r="BA147" s="15">
        <v>0</v>
      </c>
      <c r="BB147" s="15">
        <v>1</v>
      </c>
      <c r="BC147" s="15">
        <v>0</v>
      </c>
      <c r="BD147" s="5">
        <f t="shared" si="18"/>
        <v>5</v>
      </c>
      <c r="BF147" s="15"/>
    </row>
    <row r="148" spans="1:58" ht="15.75" customHeight="1" x14ac:dyDescent="0.2">
      <c r="A148" s="2" t="s">
        <v>275</v>
      </c>
      <c r="B148" s="15">
        <v>2008</v>
      </c>
      <c r="C148" s="2" t="s">
        <v>276</v>
      </c>
      <c r="D148" s="2" t="s">
        <v>171</v>
      </c>
      <c r="E148" s="15">
        <v>51</v>
      </c>
      <c r="F148" s="2">
        <v>20</v>
      </c>
      <c r="G148" s="15">
        <v>350</v>
      </c>
      <c r="H148" s="2" t="s">
        <v>203</v>
      </c>
      <c r="I148" s="15" t="s">
        <v>173</v>
      </c>
      <c r="J148" s="2" t="s">
        <v>199</v>
      </c>
      <c r="K148" s="2" t="s">
        <v>181</v>
      </c>
      <c r="L148" s="3">
        <v>12</v>
      </c>
      <c r="M148" s="2" t="s">
        <v>176</v>
      </c>
      <c r="N148" s="2" t="s">
        <v>203</v>
      </c>
      <c r="O148" s="2" t="s">
        <v>174</v>
      </c>
      <c r="P148" s="2" t="s">
        <v>162</v>
      </c>
      <c r="Q148" s="2" t="s">
        <v>255</v>
      </c>
      <c r="R148" s="16">
        <v>12</v>
      </c>
      <c r="S148" s="2" t="s">
        <v>176</v>
      </c>
      <c r="T148" s="2" t="s">
        <v>279</v>
      </c>
      <c r="U148" s="2" t="s">
        <v>310</v>
      </c>
      <c r="V148" s="2" t="s">
        <v>174</v>
      </c>
      <c r="W148" s="2" t="s">
        <v>257</v>
      </c>
      <c r="X148" s="15">
        <v>12</v>
      </c>
      <c r="Y148" s="2" t="s">
        <v>186</v>
      </c>
      <c r="Z148" s="2" t="s">
        <v>190</v>
      </c>
      <c r="AA148" s="15">
        <v>0.15</v>
      </c>
      <c r="AB148" s="17"/>
      <c r="AC148" s="16">
        <v>0.05</v>
      </c>
      <c r="AD148" s="16">
        <v>0.25</v>
      </c>
      <c r="AE148" s="2" t="s">
        <v>190</v>
      </c>
      <c r="AF148" s="15">
        <v>0.05</v>
      </c>
      <c r="AG148" s="15"/>
      <c r="AH148" s="17">
        <v>-0.06</v>
      </c>
      <c r="AI148" s="17">
        <v>0.15</v>
      </c>
      <c r="AJ148" s="2" t="s">
        <v>6</v>
      </c>
      <c r="AK148" s="2" t="s">
        <v>167</v>
      </c>
      <c r="AL148" s="2" t="s">
        <v>190</v>
      </c>
      <c r="AM148" s="2">
        <v>0.19600000000000001</v>
      </c>
      <c r="AN148" s="2">
        <v>0.10100000000000001</v>
      </c>
      <c r="AQ148" s="2" t="s">
        <v>190</v>
      </c>
      <c r="AR148" s="4">
        <v>-7.3999999999999996E-2</v>
      </c>
      <c r="AS148" s="2">
        <v>0.10100000000000001</v>
      </c>
      <c r="AV148" s="15">
        <v>0</v>
      </c>
      <c r="AW148" s="15">
        <v>1</v>
      </c>
      <c r="AX148" s="15">
        <v>1</v>
      </c>
      <c r="AY148" s="15">
        <v>1</v>
      </c>
      <c r="AZ148" s="15">
        <v>1</v>
      </c>
      <c r="BA148" s="15">
        <v>0</v>
      </c>
      <c r="BB148" s="15">
        <v>1</v>
      </c>
      <c r="BC148" s="15">
        <v>0</v>
      </c>
      <c r="BD148" s="5">
        <f t="shared" si="18"/>
        <v>5</v>
      </c>
      <c r="BF148" s="15"/>
    </row>
    <row r="149" spans="1:58" ht="15.75" customHeight="1" x14ac:dyDescent="0.2">
      <c r="A149" s="2" t="s">
        <v>275</v>
      </c>
      <c r="B149" s="15">
        <v>2008</v>
      </c>
      <c r="C149" s="2" t="s">
        <v>276</v>
      </c>
      <c r="D149" s="2" t="s">
        <v>171</v>
      </c>
      <c r="E149" s="15">
        <v>51</v>
      </c>
      <c r="F149" s="2">
        <v>20</v>
      </c>
      <c r="G149" s="15">
        <v>350</v>
      </c>
      <c r="H149" s="2" t="s">
        <v>201</v>
      </c>
      <c r="I149" s="15" t="s">
        <v>173</v>
      </c>
      <c r="J149" s="2" t="s">
        <v>199</v>
      </c>
      <c r="K149" s="2" t="s">
        <v>181</v>
      </c>
      <c r="L149" s="3">
        <v>12</v>
      </c>
      <c r="M149" s="2" t="s">
        <v>176</v>
      </c>
      <c r="N149" s="2" t="s">
        <v>201</v>
      </c>
      <c r="O149" s="2" t="s">
        <v>174</v>
      </c>
      <c r="P149" s="2" t="s">
        <v>162</v>
      </c>
      <c r="Q149" s="2" t="s">
        <v>255</v>
      </c>
      <c r="R149" s="16">
        <v>12</v>
      </c>
      <c r="S149" s="2" t="s">
        <v>176</v>
      </c>
      <c r="T149" s="2" t="s">
        <v>277</v>
      </c>
      <c r="U149" s="2" t="s">
        <v>313</v>
      </c>
      <c r="V149" s="2" t="s">
        <v>174</v>
      </c>
      <c r="W149" s="2" t="s">
        <v>162</v>
      </c>
      <c r="X149" s="15">
        <v>12</v>
      </c>
      <c r="Y149" s="2" t="s">
        <v>186</v>
      </c>
      <c r="Z149" s="2" t="s">
        <v>190</v>
      </c>
      <c r="AA149" s="15">
        <v>-0.02</v>
      </c>
      <c r="AB149" s="17"/>
      <c r="AC149" s="16">
        <v>-0.12</v>
      </c>
      <c r="AD149" s="16">
        <v>0.09</v>
      </c>
      <c r="AE149" s="2" t="s">
        <v>190</v>
      </c>
      <c r="AF149" s="15">
        <v>0.28999999999999998</v>
      </c>
      <c r="AG149" s="15"/>
      <c r="AH149" s="17">
        <v>0.19</v>
      </c>
      <c r="AI149" s="17">
        <v>0.38</v>
      </c>
      <c r="AJ149" s="2" t="s">
        <v>6</v>
      </c>
      <c r="AK149" s="2" t="s">
        <v>167</v>
      </c>
      <c r="AL149" s="2" t="s">
        <v>190</v>
      </c>
      <c r="AM149" s="2">
        <v>0.19600000000000001</v>
      </c>
      <c r="AN149" s="2">
        <v>0.10100000000000001</v>
      </c>
      <c r="AQ149" s="2" t="s">
        <v>190</v>
      </c>
      <c r="AR149" s="4">
        <v>-7.3999999999999996E-2</v>
      </c>
      <c r="AS149" s="2">
        <v>0.10100000000000001</v>
      </c>
      <c r="AV149" s="15">
        <v>0</v>
      </c>
      <c r="AW149" s="15">
        <v>1</v>
      </c>
      <c r="AX149" s="15">
        <v>1</v>
      </c>
      <c r="AY149" s="15">
        <v>1</v>
      </c>
      <c r="AZ149" s="15">
        <v>1</v>
      </c>
      <c r="BA149" s="15">
        <v>0</v>
      </c>
      <c r="BB149" s="15">
        <v>1</v>
      </c>
      <c r="BC149" s="15">
        <v>0</v>
      </c>
      <c r="BD149" s="5">
        <f t="shared" si="18"/>
        <v>5</v>
      </c>
      <c r="BF149" s="15"/>
    </row>
    <row r="150" spans="1:58" ht="15.75" customHeight="1" x14ac:dyDescent="0.2">
      <c r="A150" s="2" t="s">
        <v>275</v>
      </c>
      <c r="B150" s="15">
        <v>2008</v>
      </c>
      <c r="C150" s="2" t="s">
        <v>276</v>
      </c>
      <c r="D150" s="2" t="s">
        <v>171</v>
      </c>
      <c r="E150" s="15">
        <v>51</v>
      </c>
      <c r="F150" s="2">
        <v>20</v>
      </c>
      <c r="G150" s="15">
        <v>350</v>
      </c>
      <c r="H150" s="2" t="s">
        <v>201</v>
      </c>
      <c r="I150" s="15" t="s">
        <v>173</v>
      </c>
      <c r="J150" s="2" t="s">
        <v>199</v>
      </c>
      <c r="K150" s="2" t="s">
        <v>181</v>
      </c>
      <c r="L150" s="3">
        <v>12</v>
      </c>
      <c r="M150" s="2" t="s">
        <v>176</v>
      </c>
      <c r="N150" s="2" t="s">
        <v>201</v>
      </c>
      <c r="O150" s="2" t="s">
        <v>174</v>
      </c>
      <c r="P150" s="2" t="s">
        <v>162</v>
      </c>
      <c r="Q150" s="2" t="s">
        <v>255</v>
      </c>
      <c r="R150" s="16">
        <v>12</v>
      </c>
      <c r="S150" s="2" t="s">
        <v>176</v>
      </c>
      <c r="T150" s="2" t="s">
        <v>278</v>
      </c>
      <c r="U150" s="2" t="s">
        <v>310</v>
      </c>
      <c r="V150" s="2" t="s">
        <v>174</v>
      </c>
      <c r="W150" s="2" t="s">
        <v>162</v>
      </c>
      <c r="X150" s="15">
        <v>12</v>
      </c>
      <c r="Y150" s="2" t="s">
        <v>186</v>
      </c>
      <c r="Z150" s="2" t="s">
        <v>190</v>
      </c>
      <c r="AA150" s="15">
        <v>0.03</v>
      </c>
      <c r="AB150" s="17"/>
      <c r="AC150" s="16">
        <v>-0.08</v>
      </c>
      <c r="AD150" s="16">
        <v>0.13</v>
      </c>
      <c r="AE150" s="2" t="s">
        <v>190</v>
      </c>
      <c r="AF150" s="15">
        <v>0.32</v>
      </c>
      <c r="AG150" s="15"/>
      <c r="AH150" s="17">
        <v>0.22</v>
      </c>
      <c r="AI150" s="17">
        <v>0.41</v>
      </c>
      <c r="AJ150" s="2" t="s">
        <v>6</v>
      </c>
      <c r="AK150" s="2" t="s">
        <v>167</v>
      </c>
      <c r="AL150" s="2" t="s">
        <v>190</v>
      </c>
      <c r="AM150" s="2">
        <v>-7.6999999999999999E-2</v>
      </c>
      <c r="AN150" s="2">
        <v>7.9000000000000001E-2</v>
      </c>
      <c r="AQ150" s="2" t="s">
        <v>190</v>
      </c>
      <c r="AR150" s="4">
        <v>0.34399999999999997</v>
      </c>
      <c r="AS150" s="2">
        <v>7.9000000000000001E-2</v>
      </c>
      <c r="AV150" s="15">
        <v>0</v>
      </c>
      <c r="AW150" s="15">
        <v>1</v>
      </c>
      <c r="AX150" s="15">
        <v>1</v>
      </c>
      <c r="AY150" s="15">
        <v>1</v>
      </c>
      <c r="AZ150" s="15">
        <v>1</v>
      </c>
      <c r="BA150" s="15">
        <v>0</v>
      </c>
      <c r="BB150" s="15">
        <v>1</v>
      </c>
      <c r="BC150" s="15">
        <v>0</v>
      </c>
      <c r="BD150" s="5">
        <f t="shared" si="18"/>
        <v>5</v>
      </c>
      <c r="BF150" s="15"/>
    </row>
    <row r="151" spans="1:58" ht="15.75" customHeight="1" x14ac:dyDescent="0.2">
      <c r="A151" s="2" t="s">
        <v>275</v>
      </c>
      <c r="B151" s="15">
        <v>2008</v>
      </c>
      <c r="C151" s="2" t="s">
        <v>276</v>
      </c>
      <c r="D151" s="2" t="s">
        <v>171</v>
      </c>
      <c r="E151" s="15">
        <v>51</v>
      </c>
      <c r="F151" s="2">
        <v>20</v>
      </c>
      <c r="G151" s="15">
        <v>350</v>
      </c>
      <c r="H151" s="2" t="s">
        <v>201</v>
      </c>
      <c r="I151" s="15" t="s">
        <v>173</v>
      </c>
      <c r="J151" s="2" t="s">
        <v>199</v>
      </c>
      <c r="K151" s="2" t="s">
        <v>181</v>
      </c>
      <c r="L151" s="3">
        <v>12</v>
      </c>
      <c r="M151" s="2" t="s">
        <v>176</v>
      </c>
      <c r="N151" s="2" t="s">
        <v>201</v>
      </c>
      <c r="O151" s="2" t="s">
        <v>174</v>
      </c>
      <c r="P151" s="2" t="s">
        <v>162</v>
      </c>
      <c r="Q151" s="2" t="s">
        <v>255</v>
      </c>
      <c r="R151" s="16">
        <v>12</v>
      </c>
      <c r="S151" s="2" t="s">
        <v>176</v>
      </c>
      <c r="T151" s="2" t="s">
        <v>279</v>
      </c>
      <c r="U151" s="2" t="s">
        <v>310</v>
      </c>
      <c r="V151" s="2" t="s">
        <v>174</v>
      </c>
      <c r="W151" s="2" t="s">
        <v>257</v>
      </c>
      <c r="X151" s="15">
        <v>12</v>
      </c>
      <c r="Y151" s="2" t="s">
        <v>186</v>
      </c>
      <c r="Z151" s="2" t="s">
        <v>190</v>
      </c>
      <c r="AA151" s="15">
        <v>0.12</v>
      </c>
      <c r="AB151" s="17"/>
      <c r="AC151" s="16">
        <v>0.02</v>
      </c>
      <c r="AD151" s="16">
        <v>0.22</v>
      </c>
      <c r="AE151" s="2" t="s">
        <v>190</v>
      </c>
      <c r="AF151" s="15">
        <v>0.12</v>
      </c>
      <c r="AG151" s="15"/>
      <c r="AH151" s="17">
        <v>0.02</v>
      </c>
      <c r="AI151" s="17">
        <v>0.22</v>
      </c>
      <c r="AJ151" s="2" t="s">
        <v>6</v>
      </c>
      <c r="AK151" s="2" t="s">
        <v>167</v>
      </c>
      <c r="AL151" s="2" t="s">
        <v>190</v>
      </c>
      <c r="AM151" s="2">
        <v>9.1999999999999998E-2</v>
      </c>
      <c r="AN151" s="2">
        <v>8.2000000000000003E-2</v>
      </c>
      <c r="AQ151" s="2" t="s">
        <v>190</v>
      </c>
      <c r="AR151" s="4">
        <v>9.1999999999999998E-2</v>
      </c>
      <c r="AS151" s="2">
        <v>8.2000000000000003E-2</v>
      </c>
      <c r="AV151" s="15">
        <v>0</v>
      </c>
      <c r="AW151" s="15">
        <v>1</v>
      </c>
      <c r="AX151" s="15">
        <v>1</v>
      </c>
      <c r="AY151" s="15">
        <v>1</v>
      </c>
      <c r="AZ151" s="15">
        <v>1</v>
      </c>
      <c r="BA151" s="15">
        <v>0</v>
      </c>
      <c r="BB151" s="15">
        <v>1</v>
      </c>
      <c r="BC151" s="15">
        <v>0</v>
      </c>
      <c r="BD151" s="5">
        <f t="shared" si="18"/>
        <v>5</v>
      </c>
      <c r="BF151" s="15"/>
    </row>
    <row r="152" spans="1:58" ht="15.75" customHeight="1" x14ac:dyDescent="0.2">
      <c r="A152" s="2" t="s">
        <v>280</v>
      </c>
      <c r="B152" s="15">
        <v>1995</v>
      </c>
      <c r="C152" s="2" t="s">
        <v>340</v>
      </c>
      <c r="D152" s="2" t="s">
        <v>223</v>
      </c>
      <c r="E152" s="15">
        <v>56</v>
      </c>
      <c r="G152" s="15">
        <v>160</v>
      </c>
      <c r="H152" s="2" t="s">
        <v>175</v>
      </c>
      <c r="I152" s="15" t="s">
        <v>173</v>
      </c>
      <c r="J152" s="2" t="s">
        <v>305</v>
      </c>
      <c r="K152" s="8" t="s">
        <v>229</v>
      </c>
      <c r="L152" s="16">
        <v>17</v>
      </c>
      <c r="M152" s="2" t="s">
        <v>176</v>
      </c>
      <c r="N152" s="2" t="s">
        <v>175</v>
      </c>
      <c r="O152" s="2" t="s">
        <v>174</v>
      </c>
      <c r="P152" s="2" t="s">
        <v>162</v>
      </c>
      <c r="Q152" s="2" t="s">
        <v>255</v>
      </c>
      <c r="R152" s="16">
        <v>13.8</v>
      </c>
      <c r="S152" s="2" t="s">
        <v>176</v>
      </c>
      <c r="T152" s="2" t="s">
        <v>281</v>
      </c>
      <c r="U152" s="2" t="s">
        <v>314</v>
      </c>
      <c r="V152" s="2" t="s">
        <v>174</v>
      </c>
      <c r="W152" s="2" t="s">
        <v>282</v>
      </c>
      <c r="X152" s="15">
        <v>13.8</v>
      </c>
      <c r="Y152" s="2" t="s">
        <v>186</v>
      </c>
      <c r="Z152" s="2" t="s">
        <v>190</v>
      </c>
      <c r="AA152" s="15">
        <v>0.12</v>
      </c>
      <c r="AB152" s="17"/>
      <c r="AC152" s="16">
        <v>-0.04</v>
      </c>
      <c r="AD152" s="16">
        <v>0.27</v>
      </c>
      <c r="AE152" s="2" t="s">
        <v>190</v>
      </c>
      <c r="AF152" s="15">
        <v>0.22</v>
      </c>
      <c r="AG152" s="15"/>
      <c r="AH152" s="17">
        <v>7.0000000000000007E-2</v>
      </c>
      <c r="AI152" s="17">
        <v>0.36</v>
      </c>
      <c r="AJ152" s="2" t="s">
        <v>6</v>
      </c>
      <c r="AK152" s="2" t="s">
        <v>167</v>
      </c>
      <c r="AL152" s="2" t="s">
        <v>190</v>
      </c>
      <c r="AM152" s="2">
        <v>5.1999999999999998E-2</v>
      </c>
      <c r="AN152" s="15">
        <v>8.1000000000000003E-2</v>
      </c>
      <c r="AQ152" s="2" t="s">
        <v>190</v>
      </c>
      <c r="AR152" s="4">
        <v>0.24299999999999999</v>
      </c>
      <c r="AS152" s="15">
        <v>8.1000000000000003E-2</v>
      </c>
      <c r="AV152" s="15">
        <v>0</v>
      </c>
      <c r="AW152" s="15">
        <v>1</v>
      </c>
      <c r="AX152" s="15">
        <v>0</v>
      </c>
      <c r="AY152" s="15">
        <v>1</v>
      </c>
      <c r="AZ152" s="15">
        <v>1</v>
      </c>
      <c r="BA152" s="15">
        <v>0</v>
      </c>
      <c r="BB152" s="15">
        <v>0</v>
      </c>
      <c r="BC152" s="15">
        <v>0</v>
      </c>
      <c r="BD152" s="5">
        <f t="shared" si="18"/>
        <v>3</v>
      </c>
      <c r="BF152" s="15"/>
    </row>
    <row r="153" spans="1:58" ht="15.75" customHeight="1" x14ac:dyDescent="0.2">
      <c r="A153" s="2" t="s">
        <v>280</v>
      </c>
      <c r="B153" s="15">
        <v>1995</v>
      </c>
      <c r="C153" s="2" t="s">
        <v>340</v>
      </c>
      <c r="D153" s="2" t="s">
        <v>223</v>
      </c>
      <c r="E153" s="15">
        <v>56</v>
      </c>
      <c r="G153" s="15">
        <v>160</v>
      </c>
      <c r="H153" s="2" t="s">
        <v>175</v>
      </c>
      <c r="I153" s="15" t="s">
        <v>173</v>
      </c>
      <c r="J153" s="2" t="s">
        <v>305</v>
      </c>
      <c r="K153" s="8" t="s">
        <v>229</v>
      </c>
      <c r="L153" s="16">
        <v>17</v>
      </c>
      <c r="M153" s="2" t="s">
        <v>176</v>
      </c>
      <c r="N153" s="2" t="s">
        <v>175</v>
      </c>
      <c r="O153" s="2" t="s">
        <v>174</v>
      </c>
      <c r="P153" s="2" t="s">
        <v>162</v>
      </c>
      <c r="Q153" s="2" t="s">
        <v>255</v>
      </c>
      <c r="R153" s="16">
        <v>13.8</v>
      </c>
      <c r="S153" s="2" t="s">
        <v>176</v>
      </c>
      <c r="T153" s="2" t="s">
        <v>283</v>
      </c>
      <c r="U153" s="2" t="s">
        <v>315</v>
      </c>
      <c r="V153" s="2" t="s">
        <v>174</v>
      </c>
      <c r="W153" s="2" t="s">
        <v>282</v>
      </c>
      <c r="X153" s="15">
        <v>13.8</v>
      </c>
      <c r="Y153" s="2" t="s">
        <v>186</v>
      </c>
      <c r="Z153" s="2" t="s">
        <v>190</v>
      </c>
      <c r="AA153" s="15">
        <v>-0.03</v>
      </c>
      <c r="AB153" s="17"/>
      <c r="AC153" s="16">
        <v>-0.18</v>
      </c>
      <c r="AD153" s="16">
        <v>0.13</v>
      </c>
      <c r="AE153" s="2" t="s">
        <v>190</v>
      </c>
      <c r="AF153" s="15">
        <v>-0.02</v>
      </c>
      <c r="AG153" s="15"/>
      <c r="AH153" s="17">
        <v>-0.17</v>
      </c>
      <c r="AI153" s="17">
        <v>0.14000000000000001</v>
      </c>
      <c r="AJ153" s="2" t="s">
        <v>6</v>
      </c>
      <c r="AK153" s="2" t="s">
        <v>167</v>
      </c>
      <c r="AL153" s="2" t="s">
        <v>190</v>
      </c>
      <c r="AM153" s="2">
        <v>0.1196057</v>
      </c>
      <c r="AN153" s="15">
        <v>8.6320919999999995E-2</v>
      </c>
      <c r="AQ153" s="2" t="s">
        <v>190</v>
      </c>
      <c r="AR153" s="4">
        <v>9.6165859999999999E-4</v>
      </c>
      <c r="AS153" s="15">
        <v>8.6320919999999995E-2</v>
      </c>
      <c r="AV153" s="15">
        <v>0</v>
      </c>
      <c r="AW153" s="15">
        <v>1</v>
      </c>
      <c r="AX153" s="15">
        <v>0</v>
      </c>
      <c r="AY153" s="15">
        <v>1</v>
      </c>
      <c r="AZ153" s="15">
        <v>1</v>
      </c>
      <c r="BA153" s="15">
        <v>0</v>
      </c>
      <c r="BB153" s="15">
        <v>0</v>
      </c>
      <c r="BC153" s="15">
        <v>0</v>
      </c>
      <c r="BD153" s="5">
        <f t="shared" si="18"/>
        <v>3</v>
      </c>
      <c r="BE153" s="15"/>
      <c r="BF153" s="15"/>
    </row>
    <row r="154" spans="1:58" ht="15.75" customHeight="1" x14ac:dyDescent="0.2">
      <c r="A154" s="2" t="s">
        <v>280</v>
      </c>
      <c r="B154" s="15">
        <v>1995</v>
      </c>
      <c r="C154" s="2" t="s">
        <v>340</v>
      </c>
      <c r="D154" s="2" t="s">
        <v>223</v>
      </c>
      <c r="E154" s="15">
        <v>56</v>
      </c>
      <c r="G154" s="15">
        <v>160</v>
      </c>
      <c r="H154" s="2" t="s">
        <v>175</v>
      </c>
      <c r="I154" s="15" t="s">
        <v>173</v>
      </c>
      <c r="J154" s="2" t="s">
        <v>305</v>
      </c>
      <c r="K154" s="8" t="s">
        <v>229</v>
      </c>
      <c r="L154" s="16">
        <v>17</v>
      </c>
      <c r="M154" s="2" t="s">
        <v>176</v>
      </c>
      <c r="N154" s="2" t="s">
        <v>175</v>
      </c>
      <c r="O154" s="2" t="s">
        <v>174</v>
      </c>
      <c r="P154" s="2" t="s">
        <v>162</v>
      </c>
      <c r="Q154" s="2" t="s">
        <v>255</v>
      </c>
      <c r="R154" s="16">
        <v>13.8</v>
      </c>
      <c r="S154" s="2" t="s">
        <v>176</v>
      </c>
      <c r="T154" s="2" t="s">
        <v>284</v>
      </c>
      <c r="U154" s="2" t="s">
        <v>314</v>
      </c>
      <c r="V154" s="2" t="s">
        <v>174</v>
      </c>
      <c r="W154" s="2" t="s">
        <v>257</v>
      </c>
      <c r="X154" s="15">
        <v>13.8</v>
      </c>
      <c r="Y154" s="2" t="s">
        <v>186</v>
      </c>
      <c r="Z154" s="2" t="s">
        <v>190</v>
      </c>
      <c r="AA154" s="15">
        <v>0.12</v>
      </c>
      <c r="AB154" s="17"/>
      <c r="AC154" s="16">
        <v>-0.04</v>
      </c>
      <c r="AD154" s="16">
        <v>0.27</v>
      </c>
      <c r="AE154" s="2" t="s">
        <v>190</v>
      </c>
      <c r="AF154" s="15">
        <v>0.18</v>
      </c>
      <c r="AG154" s="15"/>
      <c r="AH154" s="17">
        <v>0.03</v>
      </c>
      <c r="AI154" s="17">
        <v>0.33</v>
      </c>
      <c r="AJ154" s="2" t="s">
        <v>6</v>
      </c>
      <c r="AK154" s="2" t="s">
        <v>167</v>
      </c>
      <c r="AL154" s="2" t="s">
        <v>190</v>
      </c>
      <c r="AM154" s="2">
        <v>3.5821609999999997E-2</v>
      </c>
      <c r="AN154" s="2">
        <v>8.4771399999999997E-2</v>
      </c>
      <c r="AQ154" s="2" t="s">
        <v>190</v>
      </c>
      <c r="AR154" s="4">
        <v>0.2053131</v>
      </c>
      <c r="AS154" s="2">
        <v>8.4771399999999997E-2</v>
      </c>
      <c r="AV154" s="15">
        <v>0</v>
      </c>
      <c r="AW154" s="15">
        <v>1</v>
      </c>
      <c r="AX154" s="15">
        <v>0</v>
      </c>
      <c r="AY154" s="15">
        <v>1</v>
      </c>
      <c r="AZ154" s="15">
        <v>1</v>
      </c>
      <c r="BA154" s="15">
        <v>0</v>
      </c>
      <c r="BB154" s="15">
        <v>0</v>
      </c>
      <c r="BC154" s="15">
        <v>0</v>
      </c>
      <c r="BD154" s="5">
        <f t="shared" si="18"/>
        <v>3</v>
      </c>
      <c r="BE154" s="15"/>
      <c r="BF154" s="15"/>
    </row>
    <row r="155" spans="1:58" ht="15.75" customHeight="1" x14ac:dyDescent="0.2">
      <c r="A155" s="2" t="s">
        <v>280</v>
      </c>
      <c r="B155" s="15">
        <v>1995</v>
      </c>
      <c r="C155" s="2" t="s">
        <v>340</v>
      </c>
      <c r="D155" s="2" t="s">
        <v>223</v>
      </c>
      <c r="E155" s="15">
        <v>56</v>
      </c>
      <c r="G155" s="15">
        <v>160</v>
      </c>
      <c r="H155" s="2" t="s">
        <v>175</v>
      </c>
      <c r="I155" s="15" t="s">
        <v>173</v>
      </c>
      <c r="J155" s="2" t="s">
        <v>305</v>
      </c>
      <c r="K155" s="8" t="s">
        <v>229</v>
      </c>
      <c r="L155" s="16">
        <v>17</v>
      </c>
      <c r="M155" s="2" t="s">
        <v>176</v>
      </c>
      <c r="N155" s="2" t="s">
        <v>175</v>
      </c>
      <c r="O155" s="2" t="s">
        <v>174</v>
      </c>
      <c r="P155" s="2" t="s">
        <v>162</v>
      </c>
      <c r="Q155" s="2" t="s">
        <v>255</v>
      </c>
      <c r="R155" s="16">
        <v>13.8</v>
      </c>
      <c r="S155" s="2" t="s">
        <v>176</v>
      </c>
      <c r="T155" s="2" t="s">
        <v>285</v>
      </c>
      <c r="U155" s="2" t="s">
        <v>315</v>
      </c>
      <c r="V155" s="2" t="s">
        <v>174</v>
      </c>
      <c r="W155" s="2" t="s">
        <v>257</v>
      </c>
      <c r="X155" s="15">
        <v>13.8</v>
      </c>
      <c r="Y155" s="2" t="s">
        <v>186</v>
      </c>
      <c r="Z155" s="2" t="s">
        <v>190</v>
      </c>
      <c r="AA155" s="15">
        <v>0.12</v>
      </c>
      <c r="AB155" s="17"/>
      <c r="AC155" s="16">
        <v>-0.04</v>
      </c>
      <c r="AD155" s="16">
        <v>0.27</v>
      </c>
      <c r="AE155" s="2" t="s">
        <v>190</v>
      </c>
      <c r="AF155" s="15">
        <v>0.05</v>
      </c>
      <c r="AG155" s="15"/>
      <c r="AH155" s="17">
        <v>-0.11</v>
      </c>
      <c r="AI155" s="17">
        <v>0.2</v>
      </c>
      <c r="AJ155" s="2" t="s">
        <v>6</v>
      </c>
      <c r="AK155" s="2" t="s">
        <v>167</v>
      </c>
      <c r="AL155" s="2" t="s">
        <v>190</v>
      </c>
      <c r="AM155" s="2">
        <v>-2.620507E-2</v>
      </c>
      <c r="AN155" s="2">
        <v>8.6907020000000001E-2</v>
      </c>
      <c r="AQ155" s="2" t="s">
        <v>190</v>
      </c>
      <c r="AR155" s="4">
        <v>9.255915E-3</v>
      </c>
      <c r="AS155" s="2">
        <v>8.6907020000000001E-2</v>
      </c>
      <c r="AV155" s="15">
        <v>0</v>
      </c>
      <c r="AW155" s="15">
        <v>1</v>
      </c>
      <c r="AX155" s="15">
        <v>0</v>
      </c>
      <c r="AY155" s="15">
        <v>1</v>
      </c>
      <c r="AZ155" s="15">
        <v>1</v>
      </c>
      <c r="BA155" s="15">
        <v>0</v>
      </c>
      <c r="BB155" s="15">
        <v>0</v>
      </c>
      <c r="BC155" s="15">
        <v>0</v>
      </c>
      <c r="BD155" s="5">
        <f t="shared" si="18"/>
        <v>3</v>
      </c>
      <c r="BE155" s="15"/>
      <c r="BF155" s="15"/>
    </row>
    <row r="156" spans="1:58" ht="15.75" customHeight="1" x14ac:dyDescent="0.2">
      <c r="A156" s="2" t="s">
        <v>280</v>
      </c>
      <c r="B156" s="15">
        <v>1995</v>
      </c>
      <c r="C156" s="2" t="s">
        <v>340</v>
      </c>
      <c r="D156" s="2" t="s">
        <v>223</v>
      </c>
      <c r="E156" s="15">
        <v>56</v>
      </c>
      <c r="G156" s="15">
        <v>160</v>
      </c>
      <c r="H156" s="2" t="s">
        <v>203</v>
      </c>
      <c r="I156" s="15" t="s">
        <v>173</v>
      </c>
      <c r="J156" s="2" t="s">
        <v>305</v>
      </c>
      <c r="K156" s="8" t="s">
        <v>229</v>
      </c>
      <c r="L156" s="16">
        <v>17</v>
      </c>
      <c r="M156" s="2" t="s">
        <v>176</v>
      </c>
      <c r="N156" s="2" t="s">
        <v>203</v>
      </c>
      <c r="O156" s="2" t="s">
        <v>174</v>
      </c>
      <c r="P156" s="2" t="s">
        <v>162</v>
      </c>
      <c r="Q156" s="2" t="s">
        <v>255</v>
      </c>
      <c r="R156" s="16">
        <v>13.8</v>
      </c>
      <c r="S156" s="2" t="s">
        <v>176</v>
      </c>
      <c r="T156" s="2" t="s">
        <v>285</v>
      </c>
      <c r="U156" s="2" t="s">
        <v>315</v>
      </c>
      <c r="V156" s="2" t="s">
        <v>174</v>
      </c>
      <c r="W156" s="2" t="s">
        <v>257</v>
      </c>
      <c r="X156" s="15">
        <v>13.8</v>
      </c>
      <c r="Y156" s="2" t="s">
        <v>186</v>
      </c>
      <c r="Z156" s="2" t="s">
        <v>190</v>
      </c>
      <c r="AA156" s="15">
        <v>0.11</v>
      </c>
      <c r="AB156" s="17"/>
      <c r="AC156" s="16">
        <v>-0.05</v>
      </c>
      <c r="AD156" s="16">
        <v>0.26</v>
      </c>
      <c r="AE156" s="2" t="s">
        <v>190</v>
      </c>
      <c r="AF156" s="15">
        <v>0.1</v>
      </c>
      <c r="AG156" s="15"/>
      <c r="AH156" s="17">
        <v>-0.06</v>
      </c>
      <c r="AI156" s="17">
        <v>0.25</v>
      </c>
      <c r="AJ156" s="2" t="s">
        <v>6</v>
      </c>
      <c r="AK156" s="2" t="s">
        <v>167</v>
      </c>
      <c r="AL156" s="2" t="s">
        <v>190</v>
      </c>
      <c r="AM156" s="2">
        <v>0.315</v>
      </c>
      <c r="AN156" s="2">
        <v>0.21099999999999999</v>
      </c>
      <c r="AQ156" s="2" t="s">
        <v>190</v>
      </c>
      <c r="AR156" s="4">
        <v>-0.113</v>
      </c>
      <c r="AS156" s="2">
        <v>0.21099999999999999</v>
      </c>
      <c r="AV156" s="15">
        <v>0</v>
      </c>
      <c r="AW156" s="15">
        <v>1</v>
      </c>
      <c r="AX156" s="15">
        <v>0</v>
      </c>
      <c r="AY156" s="15">
        <v>1</v>
      </c>
      <c r="AZ156" s="15">
        <v>1</v>
      </c>
      <c r="BA156" s="15">
        <v>0</v>
      </c>
      <c r="BB156" s="15">
        <v>0</v>
      </c>
      <c r="BC156" s="15">
        <v>0</v>
      </c>
      <c r="BD156" s="5">
        <f t="shared" si="18"/>
        <v>3</v>
      </c>
      <c r="BE156" s="15"/>
      <c r="BF156" s="15"/>
    </row>
    <row r="157" spans="1:58" ht="15.75" customHeight="1" x14ac:dyDescent="0.2">
      <c r="A157" s="2" t="s">
        <v>280</v>
      </c>
      <c r="B157" s="15">
        <v>1995</v>
      </c>
      <c r="C157" s="2" t="s">
        <v>340</v>
      </c>
      <c r="D157" s="2" t="s">
        <v>223</v>
      </c>
      <c r="E157" s="15">
        <v>56</v>
      </c>
      <c r="G157" s="15">
        <v>160</v>
      </c>
      <c r="H157" s="2" t="s">
        <v>203</v>
      </c>
      <c r="I157" s="15" t="s">
        <v>173</v>
      </c>
      <c r="J157" s="2" t="s">
        <v>305</v>
      </c>
      <c r="K157" s="8" t="s">
        <v>229</v>
      </c>
      <c r="L157" s="16">
        <v>17</v>
      </c>
      <c r="M157" s="2" t="s">
        <v>176</v>
      </c>
      <c r="N157" s="2" t="s">
        <v>203</v>
      </c>
      <c r="O157" s="2" t="s">
        <v>174</v>
      </c>
      <c r="P157" s="2" t="s">
        <v>162</v>
      </c>
      <c r="Q157" s="2" t="s">
        <v>255</v>
      </c>
      <c r="R157" s="16">
        <v>13.8</v>
      </c>
      <c r="S157" s="2" t="s">
        <v>176</v>
      </c>
      <c r="T157" s="2" t="s">
        <v>285</v>
      </c>
      <c r="U157" s="2" t="s">
        <v>315</v>
      </c>
      <c r="V157" s="2" t="s">
        <v>174</v>
      </c>
      <c r="W157" s="2" t="s">
        <v>257</v>
      </c>
      <c r="X157" s="15">
        <v>13.8</v>
      </c>
      <c r="Y157" s="2" t="s">
        <v>186</v>
      </c>
      <c r="Z157" s="2" t="s">
        <v>190</v>
      </c>
      <c r="AA157" s="15">
        <v>0</v>
      </c>
      <c r="AB157" s="17"/>
      <c r="AC157" s="16">
        <v>-0.16</v>
      </c>
      <c r="AD157" s="16">
        <v>0.16</v>
      </c>
      <c r="AE157" s="2" t="s">
        <v>190</v>
      </c>
      <c r="AF157" s="15">
        <v>0.05</v>
      </c>
      <c r="AG157" s="15"/>
      <c r="AH157" s="17">
        <v>-0.11</v>
      </c>
      <c r="AI157" s="17">
        <v>0.2</v>
      </c>
      <c r="AJ157" s="2" t="s">
        <v>6</v>
      </c>
      <c r="AK157" s="2" t="s">
        <v>167</v>
      </c>
      <c r="AL157" s="2" t="s">
        <v>190</v>
      </c>
      <c r="AM157" s="2">
        <v>0.215</v>
      </c>
      <c r="AN157" s="2">
        <v>0.21299999999999999</v>
      </c>
      <c r="AQ157" s="2" t="s">
        <v>190</v>
      </c>
      <c r="AR157" s="4">
        <v>-7.0000000000000007E-2</v>
      </c>
      <c r="AS157" s="2">
        <v>0.21299999999999999</v>
      </c>
      <c r="AV157" s="15">
        <v>0</v>
      </c>
      <c r="AW157" s="15">
        <v>1</v>
      </c>
      <c r="AX157" s="15">
        <v>0</v>
      </c>
      <c r="AY157" s="15">
        <v>1</v>
      </c>
      <c r="AZ157" s="15">
        <v>1</v>
      </c>
      <c r="BA157" s="15">
        <v>0</v>
      </c>
      <c r="BB157" s="15">
        <v>0</v>
      </c>
      <c r="BC157" s="15">
        <v>0</v>
      </c>
      <c r="BD157" s="5">
        <f t="shared" si="18"/>
        <v>3</v>
      </c>
      <c r="BE157" s="15"/>
      <c r="BF157" s="15"/>
    </row>
    <row r="158" spans="1:58" ht="15.75" customHeight="1" x14ac:dyDescent="0.2">
      <c r="A158" s="2" t="s">
        <v>280</v>
      </c>
      <c r="B158" s="15">
        <v>1995</v>
      </c>
      <c r="C158" s="2" t="s">
        <v>340</v>
      </c>
      <c r="D158" s="2" t="s">
        <v>223</v>
      </c>
      <c r="E158" s="15">
        <v>56</v>
      </c>
      <c r="G158" s="15">
        <v>160</v>
      </c>
      <c r="H158" s="2" t="s">
        <v>203</v>
      </c>
      <c r="I158" s="15" t="s">
        <v>173</v>
      </c>
      <c r="J158" s="2" t="s">
        <v>305</v>
      </c>
      <c r="K158" s="8" t="s">
        <v>229</v>
      </c>
      <c r="L158" s="16">
        <v>17</v>
      </c>
      <c r="M158" s="2" t="s">
        <v>176</v>
      </c>
      <c r="N158" s="2" t="s">
        <v>203</v>
      </c>
      <c r="O158" s="2" t="s">
        <v>174</v>
      </c>
      <c r="P158" s="2" t="s">
        <v>162</v>
      </c>
      <c r="Q158" s="2" t="s">
        <v>255</v>
      </c>
      <c r="R158" s="16">
        <v>13.8</v>
      </c>
      <c r="S158" s="2" t="s">
        <v>176</v>
      </c>
      <c r="T158" s="2" t="s">
        <v>285</v>
      </c>
      <c r="U158" s="2" t="s">
        <v>315</v>
      </c>
      <c r="V158" s="2" t="s">
        <v>174</v>
      </c>
      <c r="W158" s="2" t="s">
        <v>257</v>
      </c>
      <c r="X158" s="15">
        <v>13.8</v>
      </c>
      <c r="Y158" s="2" t="s">
        <v>186</v>
      </c>
      <c r="Z158" s="2" t="s">
        <v>190</v>
      </c>
      <c r="AA158" s="15">
        <v>0.21</v>
      </c>
      <c r="AB158" s="17"/>
      <c r="AC158" s="16">
        <v>0.06</v>
      </c>
      <c r="AD158" s="16">
        <v>0.35</v>
      </c>
      <c r="AE158" s="2" t="s">
        <v>190</v>
      </c>
      <c r="AF158" s="15">
        <v>0.18</v>
      </c>
      <c r="AG158" s="15"/>
      <c r="AH158" s="17">
        <v>0.03</v>
      </c>
      <c r="AI158" s="17">
        <v>0.33</v>
      </c>
      <c r="AJ158" s="2" t="s">
        <v>6</v>
      </c>
      <c r="AK158" s="2" t="s">
        <v>167</v>
      </c>
      <c r="AL158" s="2" t="s">
        <v>190</v>
      </c>
      <c r="AM158" s="2">
        <v>0.126</v>
      </c>
      <c r="AN158" s="2">
        <v>0.214</v>
      </c>
      <c r="AQ158" s="2" t="s">
        <v>190</v>
      </c>
      <c r="AR158" s="4">
        <v>-1.7000000000000001E-2</v>
      </c>
      <c r="AS158" s="2">
        <v>0.214</v>
      </c>
      <c r="AV158" s="15">
        <v>0</v>
      </c>
      <c r="AW158" s="15">
        <v>1</v>
      </c>
      <c r="AX158" s="15">
        <v>0</v>
      </c>
      <c r="AY158" s="15">
        <v>1</v>
      </c>
      <c r="AZ158" s="15">
        <v>1</v>
      </c>
      <c r="BA158" s="15">
        <v>0</v>
      </c>
      <c r="BB158" s="15">
        <v>0</v>
      </c>
      <c r="BC158" s="15">
        <v>0</v>
      </c>
      <c r="BD158" s="5">
        <f t="shared" si="18"/>
        <v>3</v>
      </c>
      <c r="BE158" s="15"/>
      <c r="BF158" s="15"/>
    </row>
    <row r="159" spans="1:58" ht="15.75" customHeight="1" x14ac:dyDescent="0.2">
      <c r="A159" s="2" t="s">
        <v>280</v>
      </c>
      <c r="B159" s="15">
        <v>1995</v>
      </c>
      <c r="C159" s="2" t="s">
        <v>340</v>
      </c>
      <c r="D159" s="2" t="s">
        <v>223</v>
      </c>
      <c r="E159" s="15">
        <v>56</v>
      </c>
      <c r="G159" s="15">
        <v>160</v>
      </c>
      <c r="H159" s="2" t="s">
        <v>203</v>
      </c>
      <c r="I159" s="15" t="s">
        <v>173</v>
      </c>
      <c r="J159" s="2" t="s">
        <v>305</v>
      </c>
      <c r="K159" s="8" t="s">
        <v>229</v>
      </c>
      <c r="L159" s="16">
        <v>17</v>
      </c>
      <c r="M159" s="2" t="s">
        <v>176</v>
      </c>
      <c r="N159" s="2" t="s">
        <v>203</v>
      </c>
      <c r="O159" s="2" t="s">
        <v>174</v>
      </c>
      <c r="P159" s="2" t="s">
        <v>162</v>
      </c>
      <c r="Q159" s="2" t="s">
        <v>255</v>
      </c>
      <c r="R159" s="16">
        <v>13.8</v>
      </c>
      <c r="S159" s="2" t="s">
        <v>176</v>
      </c>
      <c r="T159" s="2" t="s">
        <v>285</v>
      </c>
      <c r="U159" s="2" t="s">
        <v>315</v>
      </c>
      <c r="V159" s="2" t="s">
        <v>174</v>
      </c>
      <c r="W159" s="2" t="s">
        <v>257</v>
      </c>
      <c r="X159" s="15">
        <v>13.8</v>
      </c>
      <c r="Y159" s="2" t="s">
        <v>186</v>
      </c>
      <c r="Z159" s="2" t="s">
        <v>190</v>
      </c>
      <c r="AA159" s="15">
        <v>0.15</v>
      </c>
      <c r="AB159" s="17"/>
      <c r="AC159" s="16">
        <v>-0.01</v>
      </c>
      <c r="AD159" s="16">
        <v>0.3</v>
      </c>
      <c r="AE159" s="2" t="s">
        <v>190</v>
      </c>
      <c r="AF159" s="15">
        <v>0.13</v>
      </c>
      <c r="AG159" s="15"/>
      <c r="AH159" s="17">
        <v>-0.03</v>
      </c>
      <c r="AI159" s="17">
        <v>0.28000000000000003</v>
      </c>
      <c r="AJ159" s="2" t="s">
        <v>6</v>
      </c>
      <c r="AK159" s="2" t="s">
        <v>167</v>
      </c>
      <c r="AL159" s="2" t="s">
        <v>190</v>
      </c>
      <c r="AM159" s="2">
        <v>-0.34399999999999997</v>
      </c>
      <c r="AN159" s="2">
        <v>0.214</v>
      </c>
      <c r="AQ159" s="2" t="s">
        <v>190</v>
      </c>
      <c r="AR159" s="4">
        <v>0.37</v>
      </c>
      <c r="AS159" s="2">
        <v>0.214</v>
      </c>
      <c r="AV159" s="15">
        <v>0</v>
      </c>
      <c r="AW159" s="15">
        <v>1</v>
      </c>
      <c r="AX159" s="15">
        <v>0</v>
      </c>
      <c r="AY159" s="15">
        <v>1</v>
      </c>
      <c r="AZ159" s="15">
        <v>1</v>
      </c>
      <c r="BA159" s="15">
        <v>0</v>
      </c>
      <c r="BB159" s="15">
        <v>0</v>
      </c>
      <c r="BC159" s="15">
        <v>0</v>
      </c>
      <c r="BD159" s="5">
        <f t="shared" si="18"/>
        <v>3</v>
      </c>
      <c r="BE159" s="15"/>
      <c r="BF159" s="15"/>
    </row>
    <row r="160" spans="1:58" ht="15.75" customHeight="1" x14ac:dyDescent="0.2">
      <c r="A160" s="2" t="s">
        <v>280</v>
      </c>
      <c r="B160" s="15">
        <v>1995</v>
      </c>
      <c r="C160" s="2" t="s">
        <v>340</v>
      </c>
      <c r="D160" s="2" t="s">
        <v>223</v>
      </c>
      <c r="E160" s="15">
        <v>56</v>
      </c>
      <c r="G160" s="15">
        <v>160</v>
      </c>
      <c r="H160" s="2" t="s">
        <v>201</v>
      </c>
      <c r="I160" s="15" t="s">
        <v>173</v>
      </c>
      <c r="J160" s="2" t="s">
        <v>305</v>
      </c>
      <c r="K160" s="8" t="s">
        <v>229</v>
      </c>
      <c r="L160" s="16">
        <v>17</v>
      </c>
      <c r="M160" s="2" t="s">
        <v>176</v>
      </c>
      <c r="N160" s="2" t="s">
        <v>201</v>
      </c>
      <c r="O160" s="2" t="s">
        <v>174</v>
      </c>
      <c r="P160" s="2" t="s">
        <v>162</v>
      </c>
      <c r="Q160" s="2" t="s">
        <v>255</v>
      </c>
      <c r="R160" s="16">
        <v>13.8</v>
      </c>
      <c r="S160" s="2" t="s">
        <v>176</v>
      </c>
      <c r="T160" s="2" t="s">
        <v>285</v>
      </c>
      <c r="U160" s="2" t="s">
        <v>315</v>
      </c>
      <c r="V160" s="2" t="s">
        <v>174</v>
      </c>
      <c r="W160" s="2" t="s">
        <v>257</v>
      </c>
      <c r="X160" s="15">
        <v>13.8</v>
      </c>
      <c r="Y160" s="2" t="s">
        <v>186</v>
      </c>
      <c r="Z160" s="2" t="s">
        <v>190</v>
      </c>
      <c r="AA160" s="15">
        <v>0.12</v>
      </c>
      <c r="AB160" s="17"/>
      <c r="AC160" s="16">
        <v>-0.04</v>
      </c>
      <c r="AD160" s="16">
        <v>0.27</v>
      </c>
      <c r="AE160" s="2" t="s">
        <v>190</v>
      </c>
      <c r="AF160" s="15">
        <v>0.37</v>
      </c>
      <c r="AG160" s="15"/>
      <c r="AH160" s="17">
        <v>0.23</v>
      </c>
      <c r="AI160" s="17">
        <v>0.5</v>
      </c>
      <c r="AJ160" s="2" t="s">
        <v>6</v>
      </c>
      <c r="AK160" s="2" t="s">
        <v>167</v>
      </c>
      <c r="AL160" s="2" t="s">
        <v>190</v>
      </c>
      <c r="AM160" s="2">
        <v>9.5000000000000001E-2</v>
      </c>
      <c r="AN160" s="2">
        <v>7.8E-2</v>
      </c>
      <c r="AQ160" s="2" t="s">
        <v>190</v>
      </c>
      <c r="AR160" s="4">
        <v>0.151</v>
      </c>
      <c r="AS160" s="2">
        <v>7.8E-2</v>
      </c>
      <c r="AV160" s="15">
        <v>0</v>
      </c>
      <c r="AW160" s="15">
        <v>1</v>
      </c>
      <c r="AX160" s="15">
        <v>0</v>
      </c>
      <c r="AY160" s="15">
        <v>1</v>
      </c>
      <c r="AZ160" s="15">
        <v>1</v>
      </c>
      <c r="BA160" s="15">
        <v>0</v>
      </c>
      <c r="BB160" s="15">
        <v>0</v>
      </c>
      <c r="BC160" s="15">
        <v>0</v>
      </c>
      <c r="BD160" s="5">
        <f t="shared" si="18"/>
        <v>3</v>
      </c>
      <c r="BE160" s="15"/>
      <c r="BF160" s="15"/>
    </row>
    <row r="161" spans="1:58" ht="15.75" customHeight="1" x14ac:dyDescent="0.2">
      <c r="A161" s="2" t="s">
        <v>280</v>
      </c>
      <c r="B161" s="15">
        <v>1995</v>
      </c>
      <c r="C161" s="2" t="s">
        <v>340</v>
      </c>
      <c r="D161" s="2" t="s">
        <v>223</v>
      </c>
      <c r="E161" s="15">
        <v>56</v>
      </c>
      <c r="G161" s="15">
        <v>160</v>
      </c>
      <c r="H161" s="2" t="s">
        <v>201</v>
      </c>
      <c r="I161" s="15" t="s">
        <v>173</v>
      </c>
      <c r="J161" s="2" t="s">
        <v>305</v>
      </c>
      <c r="K161" s="8" t="s">
        <v>229</v>
      </c>
      <c r="L161" s="16">
        <v>17</v>
      </c>
      <c r="M161" s="2" t="s">
        <v>176</v>
      </c>
      <c r="N161" s="2" t="s">
        <v>201</v>
      </c>
      <c r="O161" s="2" t="s">
        <v>174</v>
      </c>
      <c r="P161" s="2" t="s">
        <v>162</v>
      </c>
      <c r="Q161" s="2" t="s">
        <v>255</v>
      </c>
      <c r="R161" s="16">
        <v>13.8</v>
      </c>
      <c r="S161" s="2" t="s">
        <v>176</v>
      </c>
      <c r="T161" s="2" t="s">
        <v>285</v>
      </c>
      <c r="U161" s="2" t="s">
        <v>315</v>
      </c>
      <c r="V161" s="2" t="s">
        <v>174</v>
      </c>
      <c r="W161" s="2" t="s">
        <v>257</v>
      </c>
      <c r="X161" s="15">
        <v>13.8</v>
      </c>
      <c r="Y161" s="2" t="s">
        <v>186</v>
      </c>
      <c r="Z161" s="2" t="s">
        <v>190</v>
      </c>
      <c r="AA161" s="15">
        <v>0.01</v>
      </c>
      <c r="AB161" s="17"/>
      <c r="AC161" s="16">
        <v>-0.15</v>
      </c>
      <c r="AD161" s="16">
        <v>0.16</v>
      </c>
      <c r="AE161" s="2" t="s">
        <v>190</v>
      </c>
      <c r="AF161" s="15">
        <v>0.2</v>
      </c>
      <c r="AG161" s="15"/>
      <c r="AH161" s="17">
        <v>0.05</v>
      </c>
      <c r="AI161" s="17">
        <v>0.34</v>
      </c>
      <c r="AJ161" s="2" t="s">
        <v>6</v>
      </c>
      <c r="AK161" s="2" t="s">
        <v>167</v>
      </c>
      <c r="AL161" s="2" t="s">
        <v>190</v>
      </c>
      <c r="AM161" s="2">
        <v>0.15</v>
      </c>
      <c r="AN161" s="2">
        <v>7.9000000000000001E-2</v>
      </c>
      <c r="AQ161" s="2" t="s">
        <v>190</v>
      </c>
      <c r="AR161" s="4">
        <v>-5.0000000000000001E-3</v>
      </c>
      <c r="AS161" s="2">
        <v>7.9000000000000001E-2</v>
      </c>
      <c r="AV161" s="15">
        <v>0</v>
      </c>
      <c r="AW161" s="15">
        <v>1</v>
      </c>
      <c r="AX161" s="15">
        <v>0</v>
      </c>
      <c r="AY161" s="15">
        <v>1</v>
      </c>
      <c r="AZ161" s="15">
        <v>1</v>
      </c>
      <c r="BA161" s="15">
        <v>0</v>
      </c>
      <c r="BB161" s="15">
        <v>0</v>
      </c>
      <c r="BC161" s="15">
        <v>0</v>
      </c>
      <c r="BD161" s="5">
        <f t="shared" si="18"/>
        <v>3</v>
      </c>
      <c r="BE161" s="15"/>
      <c r="BF161" s="15"/>
    </row>
    <row r="162" spans="1:58" ht="15.75" customHeight="1" x14ac:dyDescent="0.2">
      <c r="A162" s="2" t="s">
        <v>280</v>
      </c>
      <c r="B162" s="15">
        <v>1995</v>
      </c>
      <c r="C162" s="2" t="s">
        <v>340</v>
      </c>
      <c r="D162" s="2" t="s">
        <v>223</v>
      </c>
      <c r="E162" s="15">
        <v>56</v>
      </c>
      <c r="G162" s="15">
        <v>160</v>
      </c>
      <c r="H162" s="2" t="s">
        <v>201</v>
      </c>
      <c r="I162" s="15" t="s">
        <v>173</v>
      </c>
      <c r="J162" s="2" t="s">
        <v>305</v>
      </c>
      <c r="K162" s="8" t="s">
        <v>229</v>
      </c>
      <c r="L162" s="16">
        <v>17</v>
      </c>
      <c r="M162" s="2" t="s">
        <v>176</v>
      </c>
      <c r="N162" s="2" t="s">
        <v>201</v>
      </c>
      <c r="O162" s="2" t="s">
        <v>174</v>
      </c>
      <c r="P162" s="2" t="s">
        <v>162</v>
      </c>
      <c r="Q162" s="2" t="s">
        <v>255</v>
      </c>
      <c r="R162" s="16">
        <v>13.8</v>
      </c>
      <c r="S162" s="2" t="s">
        <v>176</v>
      </c>
      <c r="T162" s="2" t="s">
        <v>285</v>
      </c>
      <c r="U162" s="2" t="s">
        <v>315</v>
      </c>
      <c r="V162" s="2" t="s">
        <v>174</v>
      </c>
      <c r="W162" s="2" t="s">
        <v>257</v>
      </c>
      <c r="X162" s="15">
        <v>13.8</v>
      </c>
      <c r="Y162" s="2" t="s">
        <v>186</v>
      </c>
      <c r="Z162" s="2" t="s">
        <v>190</v>
      </c>
      <c r="AA162" s="15">
        <v>0.11</v>
      </c>
      <c r="AB162" s="17"/>
      <c r="AC162" s="16">
        <v>-0.05</v>
      </c>
      <c r="AD162" s="16">
        <v>0.26</v>
      </c>
      <c r="AE162" s="2" t="s">
        <v>190</v>
      </c>
      <c r="AF162" s="15">
        <v>0.16</v>
      </c>
      <c r="AG162" s="15"/>
      <c r="AH162" s="17">
        <v>0</v>
      </c>
      <c r="AI162" s="17">
        <v>0.31</v>
      </c>
      <c r="AJ162" s="2" t="s">
        <v>6</v>
      </c>
      <c r="AK162" s="2" t="s">
        <v>167</v>
      </c>
      <c r="AL162" s="2" t="s">
        <v>190</v>
      </c>
      <c r="AM162" s="2">
        <v>8.5000000000000006E-2</v>
      </c>
      <c r="AN162" s="2">
        <v>7.3999999999999996E-2</v>
      </c>
      <c r="AQ162" s="2" t="s">
        <v>190</v>
      </c>
      <c r="AR162" s="4">
        <v>0.36199999999999999</v>
      </c>
      <c r="AS162" s="2">
        <v>7.3999999999999996E-2</v>
      </c>
      <c r="AV162" s="15">
        <v>0</v>
      </c>
      <c r="AW162" s="15">
        <v>1</v>
      </c>
      <c r="AX162" s="15">
        <v>0</v>
      </c>
      <c r="AY162" s="15">
        <v>1</v>
      </c>
      <c r="AZ162" s="15">
        <v>1</v>
      </c>
      <c r="BA162" s="15">
        <v>0</v>
      </c>
      <c r="BB162" s="15">
        <v>0</v>
      </c>
      <c r="BC162" s="15">
        <v>0</v>
      </c>
      <c r="BD162" s="5">
        <f t="shared" si="18"/>
        <v>3</v>
      </c>
      <c r="BE162" s="15"/>
      <c r="BF162" s="15"/>
    </row>
    <row r="163" spans="1:58" ht="15.75" customHeight="1" x14ac:dyDescent="0.2">
      <c r="A163" s="2" t="s">
        <v>280</v>
      </c>
      <c r="B163" s="15">
        <v>1995</v>
      </c>
      <c r="C163" s="2" t="s">
        <v>340</v>
      </c>
      <c r="D163" s="2" t="s">
        <v>223</v>
      </c>
      <c r="E163" s="15">
        <v>56</v>
      </c>
      <c r="G163" s="15">
        <v>160</v>
      </c>
      <c r="H163" s="2" t="s">
        <v>201</v>
      </c>
      <c r="I163" s="15" t="s">
        <v>173</v>
      </c>
      <c r="J163" s="2" t="s">
        <v>305</v>
      </c>
      <c r="K163" s="8" t="s">
        <v>229</v>
      </c>
      <c r="L163" s="16">
        <v>17</v>
      </c>
      <c r="M163" s="2" t="s">
        <v>176</v>
      </c>
      <c r="N163" s="2" t="s">
        <v>201</v>
      </c>
      <c r="O163" s="2" t="s">
        <v>174</v>
      </c>
      <c r="P163" s="2" t="s">
        <v>162</v>
      </c>
      <c r="Q163" s="2" t="s">
        <v>255</v>
      </c>
      <c r="R163" s="16">
        <v>13.8</v>
      </c>
      <c r="S163" s="2" t="s">
        <v>176</v>
      </c>
      <c r="T163" s="2" t="s">
        <v>285</v>
      </c>
      <c r="U163" s="2" t="s">
        <v>315</v>
      </c>
      <c r="V163" s="2" t="s">
        <v>174</v>
      </c>
      <c r="W163" s="2" t="s">
        <v>257</v>
      </c>
      <c r="X163" s="15">
        <v>13.8</v>
      </c>
      <c r="Y163" s="2" t="s">
        <v>186</v>
      </c>
      <c r="Z163" s="2" t="s">
        <v>190</v>
      </c>
      <c r="AA163" s="15">
        <v>0.15</v>
      </c>
      <c r="AB163" s="17"/>
      <c r="AC163" s="16">
        <v>-0.01</v>
      </c>
      <c r="AD163" s="16">
        <v>0.3</v>
      </c>
      <c r="AE163" s="2" t="s">
        <v>190</v>
      </c>
      <c r="AF163" s="15">
        <v>0.01</v>
      </c>
      <c r="AG163" s="15"/>
      <c r="AH163" s="17">
        <v>-0.15</v>
      </c>
      <c r="AI163" s="17">
        <v>0.16</v>
      </c>
      <c r="AJ163" s="2" t="s">
        <v>6</v>
      </c>
      <c r="AK163" s="2" t="s">
        <v>167</v>
      </c>
      <c r="AL163" s="2" t="s">
        <v>190</v>
      </c>
      <c r="AM163" s="2">
        <v>-0.01</v>
      </c>
      <c r="AN163" s="2">
        <v>7.8E-2</v>
      </c>
      <c r="AQ163" s="2" t="s">
        <v>190</v>
      </c>
      <c r="AR163" s="4">
        <v>0.20100000000000001</v>
      </c>
      <c r="AS163" s="2">
        <v>7.8E-2</v>
      </c>
      <c r="AV163" s="15">
        <v>0</v>
      </c>
      <c r="AW163" s="15">
        <v>1</v>
      </c>
      <c r="AX163" s="15">
        <v>0</v>
      </c>
      <c r="AY163" s="15">
        <v>1</v>
      </c>
      <c r="AZ163" s="15">
        <v>1</v>
      </c>
      <c r="BA163" s="15">
        <v>0</v>
      </c>
      <c r="BB163" s="15">
        <v>0</v>
      </c>
      <c r="BC163" s="15">
        <v>0</v>
      </c>
      <c r="BD163" s="5">
        <f t="shared" si="18"/>
        <v>3</v>
      </c>
      <c r="BE163" s="15"/>
      <c r="BF163" s="15"/>
    </row>
    <row r="164" spans="1:58" ht="15.75" customHeight="1" x14ac:dyDescent="0.2">
      <c r="A164" s="2" t="s">
        <v>280</v>
      </c>
      <c r="B164" s="15">
        <v>1995</v>
      </c>
      <c r="C164" s="2" t="s">
        <v>340</v>
      </c>
      <c r="D164" s="2" t="s">
        <v>223</v>
      </c>
      <c r="E164" s="15">
        <v>56</v>
      </c>
      <c r="G164" s="15">
        <v>160</v>
      </c>
      <c r="H164" s="2" t="s">
        <v>202</v>
      </c>
      <c r="I164" s="15" t="s">
        <v>173</v>
      </c>
      <c r="J164" s="2" t="s">
        <v>305</v>
      </c>
      <c r="K164" s="8" t="s">
        <v>229</v>
      </c>
      <c r="L164" s="16">
        <v>17</v>
      </c>
      <c r="M164" s="2" t="s">
        <v>176</v>
      </c>
      <c r="N164" s="2" t="s">
        <v>202</v>
      </c>
      <c r="O164" s="2" t="s">
        <v>174</v>
      </c>
      <c r="P164" s="2" t="s">
        <v>162</v>
      </c>
      <c r="Q164" s="2" t="s">
        <v>255</v>
      </c>
      <c r="R164" s="16">
        <v>13.8</v>
      </c>
      <c r="S164" s="2" t="s">
        <v>176</v>
      </c>
      <c r="T164" s="2" t="s">
        <v>285</v>
      </c>
      <c r="U164" s="2" t="s">
        <v>315</v>
      </c>
      <c r="V164" s="2" t="s">
        <v>174</v>
      </c>
      <c r="W164" s="2" t="s">
        <v>257</v>
      </c>
      <c r="X164" s="15">
        <v>13.8</v>
      </c>
      <c r="Y164" s="2" t="s">
        <v>186</v>
      </c>
      <c r="Z164" s="2" t="s">
        <v>190</v>
      </c>
      <c r="AA164" s="15">
        <v>0.11</v>
      </c>
      <c r="AB164" s="17"/>
      <c r="AC164" s="16">
        <v>-0.05</v>
      </c>
      <c r="AD164" s="16">
        <v>0.26</v>
      </c>
      <c r="AE164" s="2" t="s">
        <v>190</v>
      </c>
      <c r="AF164" s="15">
        <v>0.25</v>
      </c>
      <c r="AG164" s="15"/>
      <c r="AH164" s="17">
        <v>0.1</v>
      </c>
      <c r="AI164" s="17">
        <v>0.39</v>
      </c>
      <c r="AJ164" s="2" t="s">
        <v>6</v>
      </c>
      <c r="AK164" s="2" t="s">
        <v>167</v>
      </c>
      <c r="AL164" s="2" t="s">
        <v>190</v>
      </c>
      <c r="AM164" s="2">
        <v>0.107</v>
      </c>
      <c r="AN164" s="2">
        <v>7.9000000000000001E-2</v>
      </c>
      <c r="AQ164" s="2" t="s">
        <v>190</v>
      </c>
      <c r="AR164" s="4">
        <v>3.1E-2</v>
      </c>
      <c r="AS164" s="2">
        <v>7.9000000000000001E-2</v>
      </c>
      <c r="AV164" s="15">
        <v>0</v>
      </c>
      <c r="AW164" s="15">
        <v>1</v>
      </c>
      <c r="AX164" s="15">
        <v>0</v>
      </c>
      <c r="AY164" s="15">
        <v>1</v>
      </c>
      <c r="AZ164" s="15">
        <v>1</v>
      </c>
      <c r="BA164" s="15">
        <v>0</v>
      </c>
      <c r="BB164" s="15">
        <v>0</v>
      </c>
      <c r="BC164" s="15">
        <v>0</v>
      </c>
      <c r="BD164" s="5">
        <f t="shared" si="18"/>
        <v>3</v>
      </c>
      <c r="BE164" s="15"/>
      <c r="BF164" s="15"/>
    </row>
    <row r="165" spans="1:58" ht="15.75" customHeight="1" x14ac:dyDescent="0.2">
      <c r="A165" s="2" t="s">
        <v>280</v>
      </c>
      <c r="B165" s="15">
        <v>1995</v>
      </c>
      <c r="C165" s="2" t="s">
        <v>340</v>
      </c>
      <c r="D165" s="2" t="s">
        <v>223</v>
      </c>
      <c r="E165" s="15">
        <v>56</v>
      </c>
      <c r="G165" s="15">
        <v>160</v>
      </c>
      <c r="H165" s="2" t="s">
        <v>202</v>
      </c>
      <c r="I165" s="15" t="s">
        <v>173</v>
      </c>
      <c r="J165" s="2" t="s">
        <v>305</v>
      </c>
      <c r="K165" s="8" t="s">
        <v>229</v>
      </c>
      <c r="L165" s="16">
        <v>17</v>
      </c>
      <c r="M165" s="2" t="s">
        <v>176</v>
      </c>
      <c r="N165" s="2" t="s">
        <v>202</v>
      </c>
      <c r="O165" s="2" t="s">
        <v>174</v>
      </c>
      <c r="P165" s="2" t="s">
        <v>162</v>
      </c>
      <c r="Q165" s="2" t="s">
        <v>255</v>
      </c>
      <c r="R165" s="16">
        <v>13.8</v>
      </c>
      <c r="S165" s="2" t="s">
        <v>176</v>
      </c>
      <c r="T165" s="2" t="s">
        <v>285</v>
      </c>
      <c r="U165" s="2" t="s">
        <v>315</v>
      </c>
      <c r="V165" s="2" t="s">
        <v>174</v>
      </c>
      <c r="W165" s="2" t="s">
        <v>257</v>
      </c>
      <c r="X165" s="15">
        <v>13.8</v>
      </c>
      <c r="Y165" s="2" t="s">
        <v>186</v>
      </c>
      <c r="Z165" s="2" t="s">
        <v>190</v>
      </c>
      <c r="AA165" s="15">
        <v>-0.03</v>
      </c>
      <c r="AB165" s="17"/>
      <c r="AC165" s="16">
        <v>-0.18</v>
      </c>
      <c r="AD165" s="16">
        <v>0.13</v>
      </c>
      <c r="AE165" s="2" t="s">
        <v>190</v>
      </c>
      <c r="AF165" s="15">
        <v>0.03</v>
      </c>
      <c r="AG165" s="15"/>
      <c r="AH165" s="17">
        <v>-0.13</v>
      </c>
      <c r="AI165" s="17">
        <v>0.18</v>
      </c>
      <c r="AJ165" s="2" t="s">
        <v>6</v>
      </c>
      <c r="AK165" s="2" t="s">
        <v>167</v>
      </c>
      <c r="AL165" s="2" t="s">
        <v>190</v>
      </c>
      <c r="AM165" s="2">
        <v>2E-3</v>
      </c>
      <c r="AN165" s="2">
        <v>0.08</v>
      </c>
      <c r="AQ165" s="2" t="s">
        <v>190</v>
      </c>
      <c r="AR165" s="4">
        <v>-0.03</v>
      </c>
      <c r="AS165" s="2">
        <v>0.08</v>
      </c>
      <c r="AV165" s="15">
        <v>0</v>
      </c>
      <c r="AW165" s="15">
        <v>1</v>
      </c>
      <c r="AX165" s="15">
        <v>0</v>
      </c>
      <c r="AY165" s="15">
        <v>1</v>
      </c>
      <c r="AZ165" s="15">
        <v>1</v>
      </c>
      <c r="BA165" s="15">
        <v>0</v>
      </c>
      <c r="BB165" s="15">
        <v>0</v>
      </c>
      <c r="BC165" s="15">
        <v>0</v>
      </c>
      <c r="BD165" s="5">
        <f t="shared" si="18"/>
        <v>3</v>
      </c>
      <c r="BE165" s="15"/>
      <c r="BF165" s="15"/>
    </row>
    <row r="166" spans="1:58" ht="15.75" customHeight="1" x14ac:dyDescent="0.2">
      <c r="A166" s="2" t="s">
        <v>280</v>
      </c>
      <c r="B166" s="15">
        <v>1995</v>
      </c>
      <c r="C166" s="2" t="s">
        <v>340</v>
      </c>
      <c r="D166" s="2" t="s">
        <v>223</v>
      </c>
      <c r="E166" s="15">
        <v>56</v>
      </c>
      <c r="G166" s="15">
        <v>160</v>
      </c>
      <c r="H166" s="2" t="s">
        <v>202</v>
      </c>
      <c r="I166" s="15" t="s">
        <v>173</v>
      </c>
      <c r="J166" s="2" t="s">
        <v>305</v>
      </c>
      <c r="K166" s="8" t="s">
        <v>229</v>
      </c>
      <c r="L166" s="16">
        <v>17</v>
      </c>
      <c r="M166" s="2" t="s">
        <v>176</v>
      </c>
      <c r="N166" s="2" t="s">
        <v>202</v>
      </c>
      <c r="O166" s="2" t="s">
        <v>174</v>
      </c>
      <c r="P166" s="2" t="s">
        <v>162</v>
      </c>
      <c r="Q166" s="2" t="s">
        <v>255</v>
      </c>
      <c r="R166" s="16">
        <v>13.8</v>
      </c>
      <c r="S166" s="2" t="s">
        <v>176</v>
      </c>
      <c r="T166" s="2" t="s">
        <v>285</v>
      </c>
      <c r="U166" s="2" t="s">
        <v>315</v>
      </c>
      <c r="V166" s="2" t="s">
        <v>174</v>
      </c>
      <c r="W166" s="2" t="s">
        <v>257</v>
      </c>
      <c r="X166" s="15">
        <v>13.8</v>
      </c>
      <c r="Y166" s="2" t="s">
        <v>186</v>
      </c>
      <c r="Z166" s="2" t="s">
        <v>190</v>
      </c>
      <c r="AA166" s="15">
        <v>0.11</v>
      </c>
      <c r="AB166" s="17"/>
      <c r="AC166" s="16">
        <v>-0.05</v>
      </c>
      <c r="AD166" s="16">
        <v>0.26</v>
      </c>
      <c r="AE166" s="2" t="s">
        <v>190</v>
      </c>
      <c r="AF166" s="15">
        <v>0.04</v>
      </c>
      <c r="AG166" s="15"/>
      <c r="AH166" s="17">
        <v>-0.12</v>
      </c>
      <c r="AI166" s="17">
        <v>0.19</v>
      </c>
      <c r="AJ166" s="2" t="s">
        <v>6</v>
      </c>
      <c r="AK166" s="2" t="s">
        <v>167</v>
      </c>
      <c r="AL166" s="2" t="s">
        <v>190</v>
      </c>
      <c r="AM166" s="2">
        <v>0.09</v>
      </c>
      <c r="AN166" s="2">
        <v>7.6999999999999999E-2</v>
      </c>
      <c r="AQ166" s="2" t="s">
        <v>190</v>
      </c>
      <c r="AR166" s="4">
        <v>0.24299999999999999</v>
      </c>
      <c r="AS166" s="2">
        <v>7.6999999999999999E-2</v>
      </c>
      <c r="AV166" s="15">
        <v>0</v>
      </c>
      <c r="AW166" s="15">
        <v>1</v>
      </c>
      <c r="AX166" s="15">
        <v>0</v>
      </c>
      <c r="AY166" s="15">
        <v>1</v>
      </c>
      <c r="AZ166" s="15">
        <v>1</v>
      </c>
      <c r="BA166" s="15">
        <v>0</v>
      </c>
      <c r="BB166" s="15">
        <v>0</v>
      </c>
      <c r="BC166" s="15">
        <v>0</v>
      </c>
      <c r="BD166" s="5">
        <f t="shared" si="18"/>
        <v>3</v>
      </c>
      <c r="BE166" s="15"/>
      <c r="BF166" s="15"/>
    </row>
    <row r="167" spans="1:58" ht="15.75" customHeight="1" x14ac:dyDescent="0.2">
      <c r="A167" s="2" t="s">
        <v>280</v>
      </c>
      <c r="B167" s="15">
        <v>1995</v>
      </c>
      <c r="C167" s="2" t="s">
        <v>340</v>
      </c>
      <c r="D167" s="2" t="s">
        <v>223</v>
      </c>
      <c r="E167" s="15">
        <v>56</v>
      </c>
      <c r="G167" s="15">
        <v>160</v>
      </c>
      <c r="H167" s="2" t="s">
        <v>202</v>
      </c>
      <c r="I167" s="15" t="s">
        <v>173</v>
      </c>
      <c r="J167" s="2" t="s">
        <v>305</v>
      </c>
      <c r="K167" s="8" t="s">
        <v>229</v>
      </c>
      <c r="L167" s="16">
        <v>17</v>
      </c>
      <c r="M167" s="2" t="s">
        <v>176</v>
      </c>
      <c r="N167" s="2" t="s">
        <v>202</v>
      </c>
      <c r="O167" s="2" t="s">
        <v>174</v>
      </c>
      <c r="P167" s="2" t="s">
        <v>162</v>
      </c>
      <c r="Q167" s="2" t="s">
        <v>255</v>
      </c>
      <c r="R167" s="16">
        <v>13.8</v>
      </c>
      <c r="S167" s="2" t="s">
        <v>176</v>
      </c>
      <c r="T167" s="2" t="s">
        <v>285</v>
      </c>
      <c r="U167" s="2" t="s">
        <v>315</v>
      </c>
      <c r="V167" s="2" t="s">
        <v>174</v>
      </c>
      <c r="W167" s="2" t="s">
        <v>257</v>
      </c>
      <c r="X167" s="15">
        <v>13.8</v>
      </c>
      <c r="Y167" s="2" t="s">
        <v>186</v>
      </c>
      <c r="Z167" s="2" t="s">
        <v>190</v>
      </c>
      <c r="AA167" s="15">
        <v>0</v>
      </c>
      <c r="AB167" s="17"/>
      <c r="AC167" s="16">
        <v>-0.16</v>
      </c>
      <c r="AD167" s="16">
        <v>0.16</v>
      </c>
      <c r="AE167" s="2" t="s">
        <v>190</v>
      </c>
      <c r="AF167" s="15">
        <v>-0.03</v>
      </c>
      <c r="AG167" s="15"/>
      <c r="AH167" s="17">
        <v>-0.18</v>
      </c>
      <c r="AI167" s="17">
        <v>0.13</v>
      </c>
      <c r="AJ167" s="2" t="s">
        <v>6</v>
      </c>
      <c r="AK167" s="2" t="s">
        <v>167</v>
      </c>
      <c r="AL167" s="2" t="s">
        <v>190</v>
      </c>
      <c r="AM167" s="2">
        <v>-3.3000000000000002E-2</v>
      </c>
      <c r="AN167" s="2">
        <v>7.9000000000000001E-2</v>
      </c>
      <c r="AQ167" s="2" t="s">
        <v>190</v>
      </c>
      <c r="AR167" s="4">
        <v>3.3000000000000002E-2</v>
      </c>
      <c r="AS167" s="2">
        <v>7.9000000000000001E-2</v>
      </c>
      <c r="AV167" s="15">
        <v>0</v>
      </c>
      <c r="AW167" s="15">
        <v>1</v>
      </c>
      <c r="AX167" s="15">
        <v>0</v>
      </c>
      <c r="AY167" s="15">
        <v>1</v>
      </c>
      <c r="AZ167" s="15">
        <v>1</v>
      </c>
      <c r="BA167" s="15">
        <v>0</v>
      </c>
      <c r="BB167" s="15">
        <v>0</v>
      </c>
      <c r="BC167" s="15">
        <v>0</v>
      </c>
      <c r="BD167" s="5">
        <f t="shared" si="18"/>
        <v>3</v>
      </c>
      <c r="BE167" s="15"/>
      <c r="BF167" s="15"/>
    </row>
    <row r="168" spans="1:58" ht="15" customHeight="1" x14ac:dyDescent="0.2">
      <c r="A168" s="2" t="s">
        <v>286</v>
      </c>
      <c r="B168" s="15">
        <v>2017</v>
      </c>
      <c r="C168" s="2" t="s">
        <v>341</v>
      </c>
      <c r="D168" s="2" t="s">
        <v>171</v>
      </c>
      <c r="E168" s="15">
        <v>53</v>
      </c>
      <c r="F168" s="2">
        <v>10</v>
      </c>
      <c r="G168" s="15">
        <v>221</v>
      </c>
      <c r="H168" s="2" t="s">
        <v>175</v>
      </c>
      <c r="I168" s="15" t="s">
        <v>173</v>
      </c>
      <c r="J168" s="2" t="s">
        <v>188</v>
      </c>
      <c r="K168" s="2" t="s">
        <v>304</v>
      </c>
      <c r="L168" s="3">
        <v>11</v>
      </c>
      <c r="M168" s="2" t="s">
        <v>176</v>
      </c>
      <c r="N168" s="2" t="s">
        <v>175</v>
      </c>
      <c r="O168" s="2" t="s">
        <v>174</v>
      </c>
      <c r="P168" s="2" t="s">
        <v>162</v>
      </c>
      <c r="Q168" s="2" t="s">
        <v>255</v>
      </c>
      <c r="R168" s="16">
        <v>18</v>
      </c>
      <c r="S168" s="2" t="s">
        <v>176</v>
      </c>
      <c r="T168" s="2" t="s">
        <v>166</v>
      </c>
      <c r="U168" s="2" t="s">
        <v>309</v>
      </c>
      <c r="V168" s="2" t="s">
        <v>161</v>
      </c>
      <c r="W168" s="2" t="s">
        <v>162</v>
      </c>
      <c r="X168" s="15">
        <v>18</v>
      </c>
      <c r="Y168" s="2" t="s">
        <v>186</v>
      </c>
      <c r="Z168" s="2" t="s">
        <v>287</v>
      </c>
      <c r="AA168" s="17">
        <v>0.2898</v>
      </c>
      <c r="AB168" s="17">
        <v>0.1391</v>
      </c>
      <c r="AC168" s="16"/>
      <c r="AD168" s="16"/>
      <c r="AE168" s="2" t="s">
        <v>287</v>
      </c>
      <c r="AF168" s="17">
        <v>0.26150000000000001</v>
      </c>
      <c r="AG168" s="15">
        <v>0.1426</v>
      </c>
      <c r="AH168" s="17"/>
      <c r="AI168" s="17"/>
      <c r="AJ168" s="2" t="s">
        <v>167</v>
      </c>
      <c r="AK168" s="2" t="s">
        <v>167</v>
      </c>
      <c r="AL168" s="2" t="s">
        <v>287</v>
      </c>
      <c r="AM168" s="17">
        <v>0.28360026999999999</v>
      </c>
      <c r="AN168" s="15">
        <f>(AP168-AO168)/3.92</f>
        <v>0.17800765306122449</v>
      </c>
      <c r="AO168" s="17">
        <v>-6.5294729999999995E-2</v>
      </c>
      <c r="AP168" s="17">
        <v>0.63249527000000005</v>
      </c>
      <c r="AQ168" s="2" t="s">
        <v>287</v>
      </c>
      <c r="AR168" s="23">
        <v>0.27885260000000001</v>
      </c>
      <c r="AS168" s="15">
        <f>(AU168-AT168)/3.92</f>
        <v>0.20702051020408163</v>
      </c>
      <c r="AT168" s="23">
        <v>-0.12690760000000001</v>
      </c>
      <c r="AU168" s="23">
        <v>0.68461280000000002</v>
      </c>
      <c r="AV168" s="15">
        <v>0</v>
      </c>
      <c r="AW168" s="15">
        <v>1</v>
      </c>
      <c r="AX168" s="15">
        <v>1</v>
      </c>
      <c r="AY168" s="15">
        <v>1</v>
      </c>
      <c r="AZ168" s="15">
        <v>1</v>
      </c>
      <c r="BA168" s="15">
        <v>0</v>
      </c>
      <c r="BB168" s="15">
        <v>0</v>
      </c>
      <c r="BC168" s="15">
        <v>0</v>
      </c>
      <c r="BD168" s="5">
        <f t="shared" si="18"/>
        <v>4</v>
      </c>
      <c r="BF168" s="15"/>
    </row>
    <row r="169" spans="1:58" ht="15.75" customHeight="1" x14ac:dyDescent="0.2">
      <c r="A169" s="2" t="s">
        <v>286</v>
      </c>
      <c r="B169" s="15">
        <v>2017</v>
      </c>
      <c r="C169" s="2" t="s">
        <v>341</v>
      </c>
      <c r="D169" s="2" t="s">
        <v>171</v>
      </c>
      <c r="E169" s="15">
        <v>53</v>
      </c>
      <c r="F169" s="2">
        <v>10</v>
      </c>
      <c r="G169" s="15">
        <v>221</v>
      </c>
      <c r="H169" s="2" t="s">
        <v>175</v>
      </c>
      <c r="I169" s="15" t="s">
        <v>173</v>
      </c>
      <c r="J169" s="2" t="s">
        <v>188</v>
      </c>
      <c r="K169" s="2" t="s">
        <v>304</v>
      </c>
      <c r="L169" s="3">
        <v>11</v>
      </c>
      <c r="M169" s="2" t="s">
        <v>176</v>
      </c>
      <c r="N169" s="2" t="s">
        <v>175</v>
      </c>
      <c r="O169" s="2" t="s">
        <v>174</v>
      </c>
      <c r="P169" s="2" t="s">
        <v>162</v>
      </c>
      <c r="Q169" s="2" t="s">
        <v>255</v>
      </c>
      <c r="R169" s="16">
        <v>18</v>
      </c>
      <c r="S169" s="2" t="s">
        <v>176</v>
      </c>
      <c r="T169" s="2" t="s">
        <v>288</v>
      </c>
      <c r="U169" s="2" t="s">
        <v>313</v>
      </c>
      <c r="V169" s="2" t="s">
        <v>161</v>
      </c>
      <c r="W169" s="2" t="s">
        <v>162</v>
      </c>
      <c r="X169" s="15">
        <v>18</v>
      </c>
      <c r="Y169" s="2" t="s">
        <v>186</v>
      </c>
      <c r="Z169" s="2" t="s">
        <v>287</v>
      </c>
      <c r="AA169" s="17">
        <v>0.21310000000000001</v>
      </c>
      <c r="AB169" s="17">
        <v>0.13869999999999999</v>
      </c>
      <c r="AC169" s="16"/>
      <c r="AD169" s="16"/>
      <c r="AE169" s="2" t="s">
        <v>287</v>
      </c>
      <c r="AF169" s="17">
        <v>0.38290000000000002</v>
      </c>
      <c r="AG169" s="15">
        <v>0.14319999999999999</v>
      </c>
      <c r="AH169" s="17"/>
      <c r="AI169" s="17"/>
      <c r="AJ169" s="2" t="s">
        <v>167</v>
      </c>
      <c r="AK169" s="2" t="s">
        <v>167</v>
      </c>
      <c r="AL169" s="2" t="s">
        <v>287</v>
      </c>
      <c r="AM169" s="17">
        <v>0.16803299999999999</v>
      </c>
      <c r="AN169" s="15">
        <f t="shared" ref="AN169:AN187" si="19">(AP169-AO169)/3.92</f>
        <v>0.177434056122449</v>
      </c>
      <c r="AO169" s="17">
        <v>-0.1797377</v>
      </c>
      <c r="AP169" s="17">
        <v>0.51580380000000003</v>
      </c>
      <c r="AQ169" s="2" t="s">
        <v>287</v>
      </c>
      <c r="AR169" s="23">
        <v>0.35207506999999999</v>
      </c>
      <c r="AS169" s="15">
        <f t="shared" ref="AS169:AS187" si="20">(AU169-AT169)/3.92</f>
        <v>0.20755627295918366</v>
      </c>
      <c r="AT169" s="23">
        <v>-5.4735230000000003E-2</v>
      </c>
      <c r="AU169" s="23">
        <v>0.75888535999999995</v>
      </c>
      <c r="AV169" s="15">
        <v>0</v>
      </c>
      <c r="AW169" s="15">
        <v>1</v>
      </c>
      <c r="AX169" s="15">
        <v>1</v>
      </c>
      <c r="AY169" s="15">
        <v>1</v>
      </c>
      <c r="AZ169" s="15">
        <v>1</v>
      </c>
      <c r="BA169" s="15">
        <v>0</v>
      </c>
      <c r="BB169" s="15">
        <v>0</v>
      </c>
      <c r="BC169" s="15">
        <v>0</v>
      </c>
      <c r="BD169" s="5">
        <f t="shared" si="18"/>
        <v>4</v>
      </c>
      <c r="BE169" s="15"/>
      <c r="BF169" s="15"/>
    </row>
    <row r="170" spans="1:58" ht="15.75" customHeight="1" x14ac:dyDescent="0.2">
      <c r="A170" s="2" t="s">
        <v>286</v>
      </c>
      <c r="B170" s="15">
        <v>2017</v>
      </c>
      <c r="C170" s="2" t="s">
        <v>341</v>
      </c>
      <c r="D170" s="2" t="s">
        <v>171</v>
      </c>
      <c r="E170" s="15">
        <v>53</v>
      </c>
      <c r="F170" s="2">
        <v>10</v>
      </c>
      <c r="G170" s="15">
        <v>221</v>
      </c>
      <c r="H170" s="2" t="s">
        <v>175</v>
      </c>
      <c r="I170" s="15" t="s">
        <v>173</v>
      </c>
      <c r="J170" s="2" t="s">
        <v>188</v>
      </c>
      <c r="K170" s="2" t="s">
        <v>304</v>
      </c>
      <c r="L170" s="3">
        <v>11</v>
      </c>
      <c r="M170" s="2" t="s">
        <v>176</v>
      </c>
      <c r="N170" s="2" t="s">
        <v>175</v>
      </c>
      <c r="O170" s="2" t="s">
        <v>174</v>
      </c>
      <c r="P170" s="2" t="s">
        <v>162</v>
      </c>
      <c r="Q170" s="2" t="s">
        <v>255</v>
      </c>
      <c r="R170" s="16">
        <v>18</v>
      </c>
      <c r="S170" s="2" t="s">
        <v>176</v>
      </c>
      <c r="T170" s="2" t="s">
        <v>165</v>
      </c>
      <c r="U170" s="2" t="s">
        <v>308</v>
      </c>
      <c r="V170" s="2" t="s">
        <v>161</v>
      </c>
      <c r="W170" s="2" t="s">
        <v>162</v>
      </c>
      <c r="X170" s="15">
        <v>18</v>
      </c>
      <c r="Y170" s="2" t="s">
        <v>186</v>
      </c>
      <c r="Z170" s="2" t="s">
        <v>287</v>
      </c>
      <c r="AA170" s="17">
        <v>0.1099</v>
      </c>
      <c r="AB170" s="17">
        <v>0.1384</v>
      </c>
      <c r="AC170" s="16"/>
      <c r="AD170" s="16"/>
      <c r="AE170" s="2" t="s">
        <v>287</v>
      </c>
      <c r="AF170" s="24">
        <v>0.1019</v>
      </c>
      <c r="AG170" s="15">
        <v>0.1421</v>
      </c>
      <c r="AH170" s="17"/>
      <c r="AI170" s="17"/>
      <c r="AJ170" s="2" t="s">
        <v>167</v>
      </c>
      <c r="AK170" s="2" t="s">
        <v>167</v>
      </c>
      <c r="AL170" s="2" t="s">
        <v>287</v>
      </c>
      <c r="AM170" s="17">
        <v>0.14461180000000001</v>
      </c>
      <c r="AN170" s="15">
        <f t="shared" si="19"/>
        <v>0.17735341836734694</v>
      </c>
      <c r="AO170" s="17">
        <v>-0.20300090000000001</v>
      </c>
      <c r="AP170" s="17">
        <v>0.49222450000000001</v>
      </c>
      <c r="AQ170" s="2" t="s">
        <v>287</v>
      </c>
      <c r="AR170" s="23">
        <v>0.1513775</v>
      </c>
      <c r="AS170" s="15">
        <f t="shared" si="20"/>
        <v>0.20638270408163265</v>
      </c>
      <c r="AT170" s="23">
        <v>-0.25313259999999999</v>
      </c>
      <c r="AU170" s="23">
        <v>0.55588760000000004</v>
      </c>
      <c r="AV170" s="15">
        <v>0</v>
      </c>
      <c r="AW170" s="15">
        <v>1</v>
      </c>
      <c r="AX170" s="15">
        <v>1</v>
      </c>
      <c r="AY170" s="15">
        <v>1</v>
      </c>
      <c r="AZ170" s="15">
        <v>1</v>
      </c>
      <c r="BA170" s="15">
        <v>0</v>
      </c>
      <c r="BB170" s="15">
        <v>0</v>
      </c>
      <c r="BC170" s="15">
        <v>0</v>
      </c>
      <c r="BD170" s="5">
        <f t="shared" si="18"/>
        <v>4</v>
      </c>
      <c r="BE170" s="15"/>
      <c r="BF170" s="15"/>
    </row>
    <row r="171" spans="1:58" ht="15" customHeight="1" x14ac:dyDescent="0.2">
      <c r="A171" s="2" t="s">
        <v>286</v>
      </c>
      <c r="B171" s="15">
        <v>2017</v>
      </c>
      <c r="C171" s="2" t="s">
        <v>341</v>
      </c>
      <c r="D171" s="2" t="s">
        <v>171</v>
      </c>
      <c r="E171" s="15">
        <v>53</v>
      </c>
      <c r="F171" s="2">
        <v>10</v>
      </c>
      <c r="G171" s="15">
        <v>221</v>
      </c>
      <c r="H171" s="2" t="s">
        <v>175</v>
      </c>
      <c r="I171" s="15" t="s">
        <v>173</v>
      </c>
      <c r="J171" s="2" t="s">
        <v>188</v>
      </c>
      <c r="K171" s="2" t="s">
        <v>304</v>
      </c>
      <c r="L171" s="3">
        <v>11</v>
      </c>
      <c r="M171" s="2" t="s">
        <v>176</v>
      </c>
      <c r="N171" s="2" t="s">
        <v>175</v>
      </c>
      <c r="O171" s="2" t="s">
        <v>174</v>
      </c>
      <c r="P171" s="2" t="s">
        <v>162</v>
      </c>
      <c r="Q171" s="2" t="s">
        <v>255</v>
      </c>
      <c r="R171" s="16">
        <v>18</v>
      </c>
      <c r="S171" s="2" t="s">
        <v>176</v>
      </c>
      <c r="T171" s="2" t="s">
        <v>289</v>
      </c>
      <c r="U171" s="2" t="s">
        <v>236</v>
      </c>
      <c r="V171" s="2" t="s">
        <v>161</v>
      </c>
      <c r="W171" s="2" t="s">
        <v>162</v>
      </c>
      <c r="X171" s="15">
        <v>18</v>
      </c>
      <c r="Y171" s="2" t="s">
        <v>186</v>
      </c>
      <c r="Z171" s="2" t="s">
        <v>287</v>
      </c>
      <c r="AA171" s="17">
        <v>8.4400000000000003E-2</v>
      </c>
      <c r="AB171" s="17">
        <v>0.1371</v>
      </c>
      <c r="AC171" s="16"/>
      <c r="AD171" s="16"/>
      <c r="AE171" s="2" t="s">
        <v>287</v>
      </c>
      <c r="AF171" s="17">
        <v>0.30430000000000001</v>
      </c>
      <c r="AG171" s="15">
        <v>0.14130000000000001</v>
      </c>
      <c r="AH171" s="17"/>
      <c r="AI171" s="17"/>
      <c r="AJ171" s="2" t="s">
        <v>167</v>
      </c>
      <c r="AK171" s="2" t="s">
        <v>167</v>
      </c>
      <c r="AL171" s="2" t="s">
        <v>287</v>
      </c>
      <c r="AM171" s="17">
        <v>0.16570850000000001</v>
      </c>
      <c r="AN171" s="15">
        <f t="shared" si="19"/>
        <v>0.17604489795918365</v>
      </c>
      <c r="AO171" s="17">
        <v>-0.17933950000000001</v>
      </c>
      <c r="AP171" s="17">
        <v>0.51075649999999995</v>
      </c>
      <c r="AQ171" s="2" t="s">
        <v>287</v>
      </c>
      <c r="AR171" s="23">
        <v>0.46093392</v>
      </c>
      <c r="AS171" s="15">
        <f t="shared" si="20"/>
        <v>0.20996577040816328</v>
      </c>
      <c r="AT171" s="23">
        <v>4.9401010000000002E-2</v>
      </c>
      <c r="AU171" s="23">
        <v>0.87246683000000003</v>
      </c>
      <c r="AV171" s="15">
        <v>0</v>
      </c>
      <c r="AW171" s="15">
        <v>1</v>
      </c>
      <c r="AX171" s="15">
        <v>1</v>
      </c>
      <c r="AY171" s="15">
        <v>1</v>
      </c>
      <c r="AZ171" s="15">
        <v>1</v>
      </c>
      <c r="BA171" s="15">
        <v>0</v>
      </c>
      <c r="BB171" s="15">
        <v>0</v>
      </c>
      <c r="BC171" s="15">
        <v>0</v>
      </c>
      <c r="BD171" s="5">
        <f t="shared" si="18"/>
        <v>4</v>
      </c>
      <c r="BE171" s="15"/>
      <c r="BF171" s="15"/>
    </row>
    <row r="172" spans="1:58" ht="15.75" customHeight="1" x14ac:dyDescent="0.2">
      <c r="A172" s="2" t="s">
        <v>286</v>
      </c>
      <c r="B172" s="15">
        <v>2017</v>
      </c>
      <c r="C172" s="2" t="s">
        <v>341</v>
      </c>
      <c r="D172" s="2" t="s">
        <v>171</v>
      </c>
      <c r="E172" s="15">
        <v>53</v>
      </c>
      <c r="F172" s="2">
        <v>10</v>
      </c>
      <c r="G172" s="15">
        <v>221</v>
      </c>
      <c r="H172" s="2" t="s">
        <v>175</v>
      </c>
      <c r="I172" s="15" t="s">
        <v>173</v>
      </c>
      <c r="J172" s="2" t="s">
        <v>188</v>
      </c>
      <c r="K172" s="2" t="s">
        <v>304</v>
      </c>
      <c r="L172" s="3">
        <v>11</v>
      </c>
      <c r="M172" s="2" t="s">
        <v>176</v>
      </c>
      <c r="N172" s="2" t="s">
        <v>175</v>
      </c>
      <c r="O172" s="2" t="s">
        <v>174</v>
      </c>
      <c r="P172" s="2" t="s">
        <v>162</v>
      </c>
      <c r="Q172" s="2" t="s">
        <v>255</v>
      </c>
      <c r="R172" s="16">
        <v>18</v>
      </c>
      <c r="S172" s="2" t="s">
        <v>176</v>
      </c>
      <c r="T172" s="2" t="s">
        <v>290</v>
      </c>
      <c r="U172" s="2" t="s">
        <v>187</v>
      </c>
      <c r="V172" s="2" t="s">
        <v>161</v>
      </c>
      <c r="W172" s="2" t="s">
        <v>162</v>
      </c>
      <c r="X172" s="15">
        <v>18</v>
      </c>
      <c r="Y172" s="2" t="s">
        <v>186</v>
      </c>
      <c r="Z172" s="2" t="s">
        <v>287</v>
      </c>
      <c r="AA172" s="17">
        <v>-0.13100000000000001</v>
      </c>
      <c r="AB172" s="17">
        <v>0.13719999999999999</v>
      </c>
      <c r="AC172" s="16"/>
      <c r="AD172" s="16"/>
      <c r="AE172" s="2" t="s">
        <v>287</v>
      </c>
      <c r="AF172" s="17">
        <v>0.5544</v>
      </c>
      <c r="AG172" s="15">
        <v>0.14299999999999999</v>
      </c>
      <c r="AH172" s="17"/>
      <c r="AI172" s="17"/>
      <c r="AJ172" s="2" t="s">
        <v>167</v>
      </c>
      <c r="AK172" s="2" t="s">
        <v>167</v>
      </c>
      <c r="AL172" s="2" t="s">
        <v>287</v>
      </c>
      <c r="AM172" s="17">
        <v>-0.1386386</v>
      </c>
      <c r="AN172" s="15">
        <f t="shared" si="19"/>
        <v>0.17595489795918368</v>
      </c>
      <c r="AO172" s="17">
        <v>-0.4835102</v>
      </c>
      <c r="AP172" s="17">
        <v>0.206233</v>
      </c>
      <c r="AQ172" s="2" t="s">
        <v>287</v>
      </c>
      <c r="AR172" s="23">
        <v>0.62544259999999996</v>
      </c>
      <c r="AS172" s="15">
        <f t="shared" si="20"/>
        <v>0.21200198979591833</v>
      </c>
      <c r="AT172" s="23">
        <v>0.20991870000000001</v>
      </c>
      <c r="AU172" s="23">
        <v>1.0409664999999999</v>
      </c>
      <c r="AV172" s="15">
        <v>0</v>
      </c>
      <c r="AW172" s="15">
        <v>1</v>
      </c>
      <c r="AX172" s="15">
        <v>1</v>
      </c>
      <c r="AY172" s="15">
        <v>1</v>
      </c>
      <c r="AZ172" s="15">
        <v>1</v>
      </c>
      <c r="BA172" s="15">
        <v>0</v>
      </c>
      <c r="BB172" s="15">
        <v>0</v>
      </c>
      <c r="BC172" s="15">
        <v>0</v>
      </c>
      <c r="BD172" s="5">
        <f t="shared" si="18"/>
        <v>4</v>
      </c>
      <c r="BE172" s="15"/>
      <c r="BF172" s="15"/>
    </row>
    <row r="173" spans="1:58" ht="15.75" customHeight="1" x14ac:dyDescent="0.2">
      <c r="A173" s="2" t="s">
        <v>286</v>
      </c>
      <c r="B173" s="15">
        <v>2017</v>
      </c>
      <c r="C173" s="2" t="s">
        <v>341</v>
      </c>
      <c r="D173" s="2" t="s">
        <v>171</v>
      </c>
      <c r="E173" s="15">
        <v>53</v>
      </c>
      <c r="F173" s="2">
        <v>10</v>
      </c>
      <c r="G173" s="15">
        <v>221</v>
      </c>
      <c r="H173" s="2" t="s">
        <v>203</v>
      </c>
      <c r="I173" s="15" t="s">
        <v>173</v>
      </c>
      <c r="J173" s="2" t="s">
        <v>188</v>
      </c>
      <c r="K173" s="2" t="s">
        <v>304</v>
      </c>
      <c r="L173" s="3">
        <v>11</v>
      </c>
      <c r="M173" s="2" t="s">
        <v>176</v>
      </c>
      <c r="N173" s="2" t="s">
        <v>203</v>
      </c>
      <c r="O173" s="2" t="s">
        <v>174</v>
      </c>
      <c r="P173" s="2" t="s">
        <v>162</v>
      </c>
      <c r="Q173" s="2" t="s">
        <v>255</v>
      </c>
      <c r="R173" s="16">
        <v>18</v>
      </c>
      <c r="S173" s="2" t="s">
        <v>176</v>
      </c>
      <c r="T173" s="2" t="s">
        <v>166</v>
      </c>
      <c r="U173" s="2" t="s">
        <v>309</v>
      </c>
      <c r="V173" s="2" t="s">
        <v>161</v>
      </c>
      <c r="W173" s="2" t="s">
        <v>162</v>
      </c>
      <c r="X173" s="15">
        <v>18</v>
      </c>
      <c r="Y173" s="2" t="s">
        <v>186</v>
      </c>
      <c r="Z173" s="2" t="s">
        <v>287</v>
      </c>
      <c r="AA173" s="11">
        <v>0.2447</v>
      </c>
      <c r="AB173" s="17">
        <v>0.1673</v>
      </c>
      <c r="AC173" s="22"/>
      <c r="AD173" s="22"/>
      <c r="AE173" s="2" t="s">
        <v>287</v>
      </c>
      <c r="AF173" s="17">
        <v>0.44440000000000002</v>
      </c>
      <c r="AG173" s="15">
        <v>0.16819999999999999</v>
      </c>
      <c r="AH173" s="17"/>
      <c r="AI173" s="17"/>
      <c r="AJ173" s="2" t="s">
        <v>167</v>
      </c>
      <c r="AK173" s="2" t="s">
        <v>167</v>
      </c>
      <c r="AL173" s="2" t="s">
        <v>287</v>
      </c>
      <c r="AM173" s="17">
        <v>0.36831376999999998</v>
      </c>
      <c r="AN173" s="15">
        <f t="shared" si="19"/>
        <v>0.22579646173469387</v>
      </c>
      <c r="AO173" s="17">
        <v>-7.4247289999999994E-2</v>
      </c>
      <c r="AP173" s="17">
        <v>0.81087483999999999</v>
      </c>
      <c r="AQ173" s="2" t="s">
        <v>287</v>
      </c>
      <c r="AR173" s="23">
        <v>0.67750350000000004</v>
      </c>
      <c r="AS173" s="15">
        <f t="shared" si="20"/>
        <v>0.22796903061224491</v>
      </c>
      <c r="AT173" s="23">
        <v>0.23068420000000001</v>
      </c>
      <c r="AU173" s="23">
        <v>1.1243228000000001</v>
      </c>
      <c r="AV173" s="15">
        <v>0</v>
      </c>
      <c r="AW173" s="15">
        <v>1</v>
      </c>
      <c r="AX173" s="15">
        <v>1</v>
      </c>
      <c r="AY173" s="15">
        <v>1</v>
      </c>
      <c r="AZ173" s="15">
        <v>1</v>
      </c>
      <c r="BA173" s="15">
        <v>0</v>
      </c>
      <c r="BB173" s="15">
        <v>0</v>
      </c>
      <c r="BC173" s="15">
        <v>0</v>
      </c>
      <c r="BD173" s="5">
        <f t="shared" si="18"/>
        <v>4</v>
      </c>
      <c r="BE173" s="15"/>
      <c r="BF173" s="15"/>
    </row>
    <row r="174" spans="1:58" ht="15.75" customHeight="1" x14ac:dyDescent="0.2">
      <c r="A174" s="2" t="s">
        <v>286</v>
      </c>
      <c r="B174" s="15">
        <v>2017</v>
      </c>
      <c r="C174" s="2" t="s">
        <v>341</v>
      </c>
      <c r="D174" s="2" t="s">
        <v>171</v>
      </c>
      <c r="E174" s="15">
        <v>53</v>
      </c>
      <c r="F174" s="2">
        <v>10</v>
      </c>
      <c r="G174" s="15">
        <v>221</v>
      </c>
      <c r="H174" s="2" t="s">
        <v>203</v>
      </c>
      <c r="I174" s="15" t="s">
        <v>173</v>
      </c>
      <c r="J174" s="2" t="s">
        <v>188</v>
      </c>
      <c r="K174" s="2" t="s">
        <v>304</v>
      </c>
      <c r="L174" s="3">
        <v>11</v>
      </c>
      <c r="M174" s="2" t="s">
        <v>176</v>
      </c>
      <c r="N174" s="2" t="s">
        <v>203</v>
      </c>
      <c r="O174" s="2" t="s">
        <v>174</v>
      </c>
      <c r="P174" s="2" t="s">
        <v>162</v>
      </c>
      <c r="Q174" s="2" t="s">
        <v>255</v>
      </c>
      <c r="R174" s="16">
        <v>18</v>
      </c>
      <c r="S174" s="2" t="s">
        <v>176</v>
      </c>
      <c r="T174" s="2" t="s">
        <v>288</v>
      </c>
      <c r="U174" s="2" t="s">
        <v>313</v>
      </c>
      <c r="V174" s="2" t="s">
        <v>161</v>
      </c>
      <c r="W174" s="2" t="s">
        <v>162</v>
      </c>
      <c r="X174" s="15">
        <v>18</v>
      </c>
      <c r="Y174" s="2" t="s">
        <v>186</v>
      </c>
      <c r="Z174" s="2" t="s">
        <v>287</v>
      </c>
      <c r="AA174" s="11">
        <v>0.25069999999999998</v>
      </c>
      <c r="AB174" s="17">
        <v>0.1673</v>
      </c>
      <c r="AC174" s="22"/>
      <c r="AD174" s="22"/>
      <c r="AE174" s="2" t="s">
        <v>287</v>
      </c>
      <c r="AF174" s="17">
        <v>0.38190000000000002</v>
      </c>
      <c r="AG174" s="15">
        <v>0.16789999999999999</v>
      </c>
      <c r="AH174" s="17"/>
      <c r="AI174" s="17"/>
      <c r="AJ174" s="2" t="s">
        <v>167</v>
      </c>
      <c r="AK174" s="2" t="s">
        <v>167</v>
      </c>
      <c r="AL174" s="2" t="s">
        <v>287</v>
      </c>
      <c r="AM174" s="17">
        <v>0.44555736400000001</v>
      </c>
      <c r="AN174" s="15">
        <f t="shared" si="19"/>
        <v>0.22622048443877552</v>
      </c>
      <c r="AO174" s="17">
        <v>2.1652149999999998E-3</v>
      </c>
      <c r="AP174" s="17">
        <v>0.888949514</v>
      </c>
      <c r="AQ174" s="2" t="s">
        <v>287</v>
      </c>
      <c r="AR174" s="23">
        <v>0.64914380000000005</v>
      </c>
      <c r="AS174" s="15">
        <f t="shared" si="20"/>
        <v>0.22771732142857146</v>
      </c>
      <c r="AT174" s="23">
        <v>0.2028179</v>
      </c>
      <c r="AU174" s="23">
        <v>1.0954698</v>
      </c>
      <c r="AV174" s="15">
        <v>0</v>
      </c>
      <c r="AW174" s="15">
        <v>1</v>
      </c>
      <c r="AX174" s="15">
        <v>1</v>
      </c>
      <c r="AY174" s="15">
        <v>1</v>
      </c>
      <c r="AZ174" s="15">
        <v>1</v>
      </c>
      <c r="BA174" s="15">
        <v>0</v>
      </c>
      <c r="BB174" s="15">
        <v>0</v>
      </c>
      <c r="BC174" s="15">
        <v>0</v>
      </c>
      <c r="BD174" s="5">
        <f t="shared" si="18"/>
        <v>4</v>
      </c>
      <c r="BE174" s="15"/>
      <c r="BF174" s="15"/>
    </row>
    <row r="175" spans="1:58" ht="15.75" customHeight="1" x14ac:dyDescent="0.2">
      <c r="A175" s="2" t="s">
        <v>286</v>
      </c>
      <c r="B175" s="15">
        <v>2017</v>
      </c>
      <c r="C175" s="2" t="s">
        <v>341</v>
      </c>
      <c r="D175" s="2" t="s">
        <v>171</v>
      </c>
      <c r="E175" s="15">
        <v>53</v>
      </c>
      <c r="F175" s="2">
        <v>10</v>
      </c>
      <c r="G175" s="15">
        <v>221</v>
      </c>
      <c r="H175" s="2" t="s">
        <v>203</v>
      </c>
      <c r="I175" s="15" t="s">
        <v>173</v>
      </c>
      <c r="J175" s="2" t="s">
        <v>188</v>
      </c>
      <c r="K175" s="2" t="s">
        <v>304</v>
      </c>
      <c r="L175" s="3">
        <v>11</v>
      </c>
      <c r="M175" s="2" t="s">
        <v>176</v>
      </c>
      <c r="N175" s="2" t="s">
        <v>203</v>
      </c>
      <c r="O175" s="2" t="s">
        <v>174</v>
      </c>
      <c r="P175" s="2" t="s">
        <v>162</v>
      </c>
      <c r="Q175" s="2" t="s">
        <v>255</v>
      </c>
      <c r="R175" s="16">
        <v>18</v>
      </c>
      <c r="S175" s="2" t="s">
        <v>176</v>
      </c>
      <c r="T175" s="2" t="s">
        <v>165</v>
      </c>
      <c r="U175" s="2" t="s">
        <v>308</v>
      </c>
      <c r="V175" s="2" t="s">
        <v>161</v>
      </c>
      <c r="W175" s="2" t="s">
        <v>162</v>
      </c>
      <c r="X175" s="15">
        <v>18</v>
      </c>
      <c r="Y175" s="2" t="s">
        <v>186</v>
      </c>
      <c r="Z175" s="2" t="s">
        <v>287</v>
      </c>
      <c r="AA175" s="11">
        <v>0.19389999999999999</v>
      </c>
      <c r="AB175" s="17">
        <v>0.1671</v>
      </c>
      <c r="AC175" s="22"/>
      <c r="AD175" s="22"/>
      <c r="AE175" s="2" t="s">
        <v>287</v>
      </c>
      <c r="AF175" s="17">
        <v>0.13969999999999999</v>
      </c>
      <c r="AG175" s="15">
        <v>0.16700000000000001</v>
      </c>
      <c r="AH175" s="17"/>
      <c r="AI175" s="17"/>
      <c r="AJ175" s="2" t="s">
        <v>167</v>
      </c>
      <c r="AK175" s="2" t="s">
        <v>167</v>
      </c>
      <c r="AL175" s="2" t="s">
        <v>287</v>
      </c>
      <c r="AM175" s="17">
        <v>0.30461719999999998</v>
      </c>
      <c r="AN175" s="15">
        <f t="shared" si="19"/>
        <v>0.22550691326530611</v>
      </c>
      <c r="AO175" s="17">
        <v>-0.13737640000000001</v>
      </c>
      <c r="AP175" s="17">
        <v>0.74661069999999996</v>
      </c>
      <c r="AQ175" s="2" t="s">
        <v>287</v>
      </c>
      <c r="AR175" s="23">
        <v>0.22411519999999999</v>
      </c>
      <c r="AS175" s="15">
        <f t="shared" si="20"/>
        <v>0.22521897959183676</v>
      </c>
      <c r="AT175" s="23">
        <v>-0.21731400000000001</v>
      </c>
      <c r="AU175" s="23">
        <v>0.66554440000000004</v>
      </c>
      <c r="AV175" s="15">
        <v>0</v>
      </c>
      <c r="AW175" s="15">
        <v>1</v>
      </c>
      <c r="AX175" s="15">
        <v>1</v>
      </c>
      <c r="AY175" s="15">
        <v>1</v>
      </c>
      <c r="AZ175" s="15">
        <v>1</v>
      </c>
      <c r="BA175" s="15">
        <v>0</v>
      </c>
      <c r="BB175" s="15">
        <v>0</v>
      </c>
      <c r="BC175" s="15">
        <v>0</v>
      </c>
      <c r="BD175" s="5">
        <f t="shared" si="18"/>
        <v>4</v>
      </c>
      <c r="BE175" s="15"/>
      <c r="BF175" s="15"/>
    </row>
    <row r="176" spans="1:58" ht="15.75" customHeight="1" x14ac:dyDescent="0.2">
      <c r="A176" s="2" t="s">
        <v>286</v>
      </c>
      <c r="B176" s="15">
        <v>2017</v>
      </c>
      <c r="C176" s="2" t="s">
        <v>341</v>
      </c>
      <c r="D176" s="2" t="s">
        <v>171</v>
      </c>
      <c r="E176" s="15">
        <v>53</v>
      </c>
      <c r="F176" s="2">
        <v>10</v>
      </c>
      <c r="G176" s="15">
        <v>221</v>
      </c>
      <c r="H176" s="2" t="s">
        <v>203</v>
      </c>
      <c r="I176" s="15" t="s">
        <v>173</v>
      </c>
      <c r="J176" s="2" t="s">
        <v>188</v>
      </c>
      <c r="K176" s="2" t="s">
        <v>304</v>
      </c>
      <c r="L176" s="3">
        <v>11</v>
      </c>
      <c r="M176" s="2" t="s">
        <v>176</v>
      </c>
      <c r="N176" s="2" t="s">
        <v>203</v>
      </c>
      <c r="O176" s="2" t="s">
        <v>174</v>
      </c>
      <c r="P176" s="2" t="s">
        <v>162</v>
      </c>
      <c r="Q176" s="2" t="s">
        <v>255</v>
      </c>
      <c r="R176" s="16">
        <v>18</v>
      </c>
      <c r="S176" s="2" t="s">
        <v>176</v>
      </c>
      <c r="T176" s="2" t="s">
        <v>289</v>
      </c>
      <c r="U176" s="2" t="s">
        <v>236</v>
      </c>
      <c r="V176" s="2" t="s">
        <v>161</v>
      </c>
      <c r="W176" s="2" t="s">
        <v>162</v>
      </c>
      <c r="X176" s="15">
        <v>18</v>
      </c>
      <c r="Y176" s="2" t="s">
        <v>186</v>
      </c>
      <c r="Z176" s="2" t="s">
        <v>287</v>
      </c>
      <c r="AA176" s="11">
        <v>0.54949999999999999</v>
      </c>
      <c r="AB176" s="17">
        <v>0.16850000000000001</v>
      </c>
      <c r="AC176" s="22"/>
      <c r="AD176" s="22"/>
      <c r="AE176" s="2" t="s">
        <v>287</v>
      </c>
      <c r="AF176" s="17">
        <v>0.37919999999999998</v>
      </c>
      <c r="AG176" s="15">
        <v>0.1661</v>
      </c>
      <c r="AH176" s="17"/>
      <c r="AI176" s="17"/>
      <c r="AJ176" s="2" t="s">
        <v>167</v>
      </c>
      <c r="AK176" s="2" t="s">
        <v>167</v>
      </c>
      <c r="AL176" s="2" t="s">
        <v>287</v>
      </c>
      <c r="AM176" s="17">
        <v>0.50152732</v>
      </c>
      <c r="AN176" s="15">
        <f t="shared" si="19"/>
        <v>0.2262206632653061</v>
      </c>
      <c r="AO176" s="17">
        <v>5.8134819999999997E-2</v>
      </c>
      <c r="AP176" s="17">
        <v>0.94491981999999997</v>
      </c>
      <c r="AQ176" s="2" t="s">
        <v>287</v>
      </c>
      <c r="AR176" s="23">
        <v>0.2454404</v>
      </c>
      <c r="AS176" s="15">
        <f t="shared" si="20"/>
        <v>0.22088548469387756</v>
      </c>
      <c r="AT176" s="23">
        <v>-0.1874952</v>
      </c>
      <c r="AU176" s="23">
        <v>0.67837590000000003</v>
      </c>
      <c r="AV176" s="15">
        <v>0</v>
      </c>
      <c r="AW176" s="15">
        <v>1</v>
      </c>
      <c r="AX176" s="15">
        <v>1</v>
      </c>
      <c r="AY176" s="15">
        <v>1</v>
      </c>
      <c r="AZ176" s="15">
        <v>1</v>
      </c>
      <c r="BA176" s="15">
        <v>0</v>
      </c>
      <c r="BB176" s="15">
        <v>0</v>
      </c>
      <c r="BC176" s="15">
        <v>0</v>
      </c>
      <c r="BD176" s="5">
        <f t="shared" si="18"/>
        <v>4</v>
      </c>
      <c r="BE176" s="15"/>
      <c r="BF176" s="15"/>
    </row>
    <row r="177" spans="1:58" ht="15.75" customHeight="1" x14ac:dyDescent="0.2">
      <c r="A177" s="2" t="s">
        <v>286</v>
      </c>
      <c r="B177" s="15">
        <v>2017</v>
      </c>
      <c r="C177" s="2" t="s">
        <v>341</v>
      </c>
      <c r="D177" s="2" t="s">
        <v>171</v>
      </c>
      <c r="E177" s="15">
        <v>53</v>
      </c>
      <c r="F177" s="2">
        <v>10</v>
      </c>
      <c r="G177" s="15">
        <v>221</v>
      </c>
      <c r="H177" s="2" t="s">
        <v>203</v>
      </c>
      <c r="I177" s="15" t="s">
        <v>173</v>
      </c>
      <c r="J177" s="2" t="s">
        <v>188</v>
      </c>
      <c r="K177" s="2" t="s">
        <v>304</v>
      </c>
      <c r="L177" s="3">
        <v>11</v>
      </c>
      <c r="M177" s="2" t="s">
        <v>176</v>
      </c>
      <c r="N177" s="2" t="s">
        <v>203</v>
      </c>
      <c r="O177" s="2" t="s">
        <v>174</v>
      </c>
      <c r="P177" s="2" t="s">
        <v>162</v>
      </c>
      <c r="Q177" s="2" t="s">
        <v>255</v>
      </c>
      <c r="R177" s="16">
        <v>18</v>
      </c>
      <c r="S177" s="2" t="s">
        <v>176</v>
      </c>
      <c r="T177" s="2" t="s">
        <v>290</v>
      </c>
      <c r="U177" s="2" t="s">
        <v>187</v>
      </c>
      <c r="V177" s="2" t="s">
        <v>161</v>
      </c>
      <c r="W177" s="2" t="s">
        <v>162</v>
      </c>
      <c r="X177" s="15">
        <v>18</v>
      </c>
      <c r="Y177" s="2" t="s">
        <v>186</v>
      </c>
      <c r="Z177" s="2" t="s">
        <v>287</v>
      </c>
      <c r="AA177" s="11">
        <v>0.24310000000000001</v>
      </c>
      <c r="AB177" s="17">
        <v>0.1668</v>
      </c>
      <c r="AC177" s="22"/>
      <c r="AD177" s="22"/>
      <c r="AE177" s="2" t="s">
        <v>287</v>
      </c>
      <c r="AF177" s="17">
        <v>0.13900000000000001</v>
      </c>
      <c r="AG177" s="15">
        <v>0.1653</v>
      </c>
      <c r="AH177" s="17"/>
      <c r="AI177" s="17"/>
      <c r="AJ177" s="2" t="s">
        <v>167</v>
      </c>
      <c r="AK177" s="2" t="s">
        <v>167</v>
      </c>
      <c r="AL177" s="2" t="s">
        <v>287</v>
      </c>
      <c r="AM177" s="17">
        <v>0.2407686</v>
      </c>
      <c r="AN177" s="15">
        <f t="shared" si="19"/>
        <v>0.22493612244897959</v>
      </c>
      <c r="AO177" s="17">
        <v>-0.20010620000000001</v>
      </c>
      <c r="AP177" s="17">
        <v>0.68164340000000001</v>
      </c>
      <c r="AQ177" s="2" t="s">
        <v>287</v>
      </c>
      <c r="AR177" s="23">
        <v>8.3357100000000003E-2</v>
      </c>
      <c r="AS177" s="15">
        <f t="shared" si="20"/>
        <v>0.22052617346938774</v>
      </c>
      <c r="AT177" s="23">
        <v>-0.34887420000000002</v>
      </c>
      <c r="AU177" s="23">
        <v>0.51558839999999995</v>
      </c>
      <c r="AV177" s="15">
        <v>0</v>
      </c>
      <c r="AW177" s="15">
        <v>1</v>
      </c>
      <c r="AX177" s="15">
        <v>1</v>
      </c>
      <c r="AY177" s="15">
        <v>1</v>
      </c>
      <c r="AZ177" s="15">
        <v>1</v>
      </c>
      <c r="BA177" s="15">
        <v>0</v>
      </c>
      <c r="BB177" s="15">
        <v>0</v>
      </c>
      <c r="BC177" s="15">
        <v>0</v>
      </c>
      <c r="BD177" s="5">
        <f t="shared" si="18"/>
        <v>4</v>
      </c>
      <c r="BE177" s="15"/>
      <c r="BF177" s="15"/>
    </row>
    <row r="178" spans="1:58" ht="15.75" customHeight="1" x14ac:dyDescent="0.2">
      <c r="A178" s="2" t="s">
        <v>286</v>
      </c>
      <c r="B178" s="15">
        <v>2017</v>
      </c>
      <c r="C178" s="2" t="s">
        <v>341</v>
      </c>
      <c r="D178" s="2" t="s">
        <v>171</v>
      </c>
      <c r="E178" s="15">
        <v>53</v>
      </c>
      <c r="F178" s="2">
        <v>10</v>
      </c>
      <c r="G178" s="15">
        <v>221</v>
      </c>
      <c r="H178" s="2" t="s">
        <v>201</v>
      </c>
      <c r="I178" s="15" t="s">
        <v>173</v>
      </c>
      <c r="J178" s="2" t="s">
        <v>188</v>
      </c>
      <c r="K178" s="2" t="s">
        <v>304</v>
      </c>
      <c r="L178" s="3">
        <v>11</v>
      </c>
      <c r="M178" s="2" t="s">
        <v>176</v>
      </c>
      <c r="N178" s="2" t="s">
        <v>201</v>
      </c>
      <c r="O178" s="2" t="s">
        <v>174</v>
      </c>
      <c r="P178" s="2" t="s">
        <v>162</v>
      </c>
      <c r="Q178" s="2" t="s">
        <v>255</v>
      </c>
      <c r="R178" s="16">
        <v>18</v>
      </c>
      <c r="S178" s="2" t="s">
        <v>176</v>
      </c>
      <c r="T178" s="2" t="s">
        <v>166</v>
      </c>
      <c r="U178" s="2" t="s">
        <v>309</v>
      </c>
      <c r="V178" s="2" t="s">
        <v>161</v>
      </c>
      <c r="W178" s="2" t="s">
        <v>162</v>
      </c>
      <c r="X178" s="15">
        <v>18</v>
      </c>
      <c r="Y178" s="2" t="s">
        <v>186</v>
      </c>
      <c r="Z178" s="2" t="s">
        <v>287</v>
      </c>
      <c r="AA178" s="11">
        <v>9.9099999999999994E-2</v>
      </c>
      <c r="AB178" s="17">
        <v>0.13850000000000001</v>
      </c>
      <c r="AC178" s="22"/>
      <c r="AD178" s="22"/>
      <c r="AE178" s="2" t="s">
        <v>287</v>
      </c>
      <c r="AF178" s="17">
        <v>0.2722</v>
      </c>
      <c r="AG178" s="15">
        <v>0.14099999999999999</v>
      </c>
      <c r="AH178" s="17"/>
      <c r="AI178" s="17"/>
      <c r="AJ178" s="2" t="s">
        <v>167</v>
      </c>
      <c r="AK178" s="2" t="s">
        <v>167</v>
      </c>
      <c r="AL178" s="2" t="s">
        <v>287</v>
      </c>
      <c r="AM178" s="17">
        <v>-5.6726110000000003E-2</v>
      </c>
      <c r="AN178" s="15">
        <f t="shared" si="19"/>
        <v>0.2157672474489796</v>
      </c>
      <c r="AO178" s="17">
        <v>-0.47962990999999999</v>
      </c>
      <c r="AP178" s="17">
        <v>0.36617769999999999</v>
      </c>
      <c r="AQ178" s="2" t="s">
        <v>287</v>
      </c>
      <c r="AR178" s="23">
        <v>0.1464029</v>
      </c>
      <c r="AS178" s="15">
        <f t="shared" si="20"/>
        <v>0.20421969387755104</v>
      </c>
      <c r="AT178" s="23">
        <v>-0.25386769999999997</v>
      </c>
      <c r="AU178" s="23">
        <v>0.54667350000000003</v>
      </c>
      <c r="AV178" s="15">
        <v>0</v>
      </c>
      <c r="AW178" s="15">
        <v>1</v>
      </c>
      <c r="AX178" s="15">
        <v>1</v>
      </c>
      <c r="AY178" s="15">
        <v>1</v>
      </c>
      <c r="AZ178" s="15">
        <v>1</v>
      </c>
      <c r="BA178" s="15">
        <v>0</v>
      </c>
      <c r="BB178" s="15">
        <v>0</v>
      </c>
      <c r="BC178" s="15">
        <v>0</v>
      </c>
      <c r="BD178" s="5">
        <f t="shared" si="18"/>
        <v>4</v>
      </c>
      <c r="BE178" s="15"/>
      <c r="BF178" s="15"/>
    </row>
    <row r="179" spans="1:58" ht="15.75" customHeight="1" x14ac:dyDescent="0.2">
      <c r="A179" s="2" t="s">
        <v>286</v>
      </c>
      <c r="B179" s="15">
        <v>2017</v>
      </c>
      <c r="C179" s="2" t="s">
        <v>341</v>
      </c>
      <c r="D179" s="2" t="s">
        <v>171</v>
      </c>
      <c r="E179" s="15">
        <v>53</v>
      </c>
      <c r="F179" s="2">
        <v>10</v>
      </c>
      <c r="G179" s="15">
        <v>221</v>
      </c>
      <c r="H179" s="2" t="s">
        <v>201</v>
      </c>
      <c r="I179" s="15" t="s">
        <v>173</v>
      </c>
      <c r="J179" s="2" t="s">
        <v>188</v>
      </c>
      <c r="K179" s="2" t="s">
        <v>304</v>
      </c>
      <c r="L179" s="3">
        <v>11</v>
      </c>
      <c r="M179" s="2" t="s">
        <v>176</v>
      </c>
      <c r="N179" s="2" t="s">
        <v>201</v>
      </c>
      <c r="O179" s="2" t="s">
        <v>174</v>
      </c>
      <c r="P179" s="2" t="s">
        <v>162</v>
      </c>
      <c r="Q179" s="2" t="s">
        <v>255</v>
      </c>
      <c r="R179" s="16">
        <v>18</v>
      </c>
      <c r="S179" s="2" t="s">
        <v>176</v>
      </c>
      <c r="T179" s="2" t="s">
        <v>288</v>
      </c>
      <c r="U179" s="2" t="s">
        <v>313</v>
      </c>
      <c r="V179" s="2" t="s">
        <v>161</v>
      </c>
      <c r="W179" s="2" t="s">
        <v>162</v>
      </c>
      <c r="X179" s="15">
        <v>18</v>
      </c>
      <c r="Y179" s="2" t="s">
        <v>186</v>
      </c>
      <c r="Z179" s="2" t="s">
        <v>287</v>
      </c>
      <c r="AA179" s="11">
        <v>6.3799999999999996E-2</v>
      </c>
      <c r="AB179" s="17">
        <v>0.13850000000000001</v>
      </c>
      <c r="AC179" s="22"/>
      <c r="AD179" s="22"/>
      <c r="AE179" s="2" t="s">
        <v>287</v>
      </c>
      <c r="AF179" s="17">
        <v>0.39169999999999999</v>
      </c>
      <c r="AG179" s="15">
        <v>0.1416</v>
      </c>
      <c r="AH179" s="17"/>
      <c r="AI179" s="17"/>
      <c r="AJ179" s="2" t="s">
        <v>167</v>
      </c>
      <c r="AK179" s="2" t="s">
        <v>167</v>
      </c>
      <c r="AL179" s="2" t="s">
        <v>287</v>
      </c>
      <c r="AM179" s="17">
        <v>-9.1827740000000005E-2</v>
      </c>
      <c r="AN179" s="15">
        <f t="shared" si="19"/>
        <v>0.21583748724489796</v>
      </c>
      <c r="AO179" s="17">
        <v>-0.51486922000000002</v>
      </c>
      <c r="AP179" s="17">
        <v>0.33121372999999998</v>
      </c>
      <c r="AQ179" s="2" t="s">
        <v>287</v>
      </c>
      <c r="AR179" s="23">
        <v>0.27924480000000002</v>
      </c>
      <c r="AS179" s="15">
        <f t="shared" si="20"/>
        <v>0.2049320663265306</v>
      </c>
      <c r="AT179" s="23">
        <v>-0.12242210000000001</v>
      </c>
      <c r="AU179" s="23">
        <v>0.68091159999999995</v>
      </c>
      <c r="AV179" s="15">
        <v>0</v>
      </c>
      <c r="AW179" s="15">
        <v>1</v>
      </c>
      <c r="AX179" s="15">
        <v>1</v>
      </c>
      <c r="AY179" s="15">
        <v>1</v>
      </c>
      <c r="AZ179" s="15">
        <v>1</v>
      </c>
      <c r="BA179" s="15">
        <v>0</v>
      </c>
      <c r="BB179" s="15">
        <v>0</v>
      </c>
      <c r="BC179" s="15">
        <v>0</v>
      </c>
      <c r="BD179" s="5">
        <f t="shared" si="18"/>
        <v>4</v>
      </c>
      <c r="BE179" s="15"/>
      <c r="BF179" s="15"/>
    </row>
    <row r="180" spans="1:58" ht="15.75" customHeight="1" x14ac:dyDescent="0.2">
      <c r="A180" s="2" t="s">
        <v>286</v>
      </c>
      <c r="B180" s="15">
        <v>2017</v>
      </c>
      <c r="C180" s="2" t="s">
        <v>341</v>
      </c>
      <c r="D180" s="2" t="s">
        <v>171</v>
      </c>
      <c r="E180" s="15">
        <v>53</v>
      </c>
      <c r="F180" s="2">
        <v>10</v>
      </c>
      <c r="G180" s="15">
        <v>221</v>
      </c>
      <c r="H180" s="2" t="s">
        <v>201</v>
      </c>
      <c r="I180" s="15" t="s">
        <v>173</v>
      </c>
      <c r="J180" s="2" t="s">
        <v>188</v>
      </c>
      <c r="K180" s="2" t="s">
        <v>304</v>
      </c>
      <c r="L180" s="3">
        <v>11</v>
      </c>
      <c r="M180" s="2" t="s">
        <v>176</v>
      </c>
      <c r="N180" s="2" t="s">
        <v>201</v>
      </c>
      <c r="O180" s="2" t="s">
        <v>174</v>
      </c>
      <c r="P180" s="2" t="s">
        <v>162</v>
      </c>
      <c r="Q180" s="2" t="s">
        <v>255</v>
      </c>
      <c r="R180" s="16">
        <v>18</v>
      </c>
      <c r="S180" s="2" t="s">
        <v>176</v>
      </c>
      <c r="T180" s="2" t="s">
        <v>165</v>
      </c>
      <c r="U180" s="2" t="s">
        <v>308</v>
      </c>
      <c r="V180" s="2" t="s">
        <v>161</v>
      </c>
      <c r="W180" s="2" t="s">
        <v>162</v>
      </c>
      <c r="X180" s="15">
        <v>18</v>
      </c>
      <c r="Y180" s="2" t="s">
        <v>186</v>
      </c>
      <c r="Z180" s="2" t="s">
        <v>287</v>
      </c>
      <c r="AA180" s="11">
        <v>4.0399999999999998E-2</v>
      </c>
      <c r="AB180" s="17">
        <v>0.1384</v>
      </c>
      <c r="AC180" s="22"/>
      <c r="AD180" s="22"/>
      <c r="AE180" s="2" t="s">
        <v>287</v>
      </c>
      <c r="AF180" s="17">
        <v>0.22209999999999999</v>
      </c>
      <c r="AG180" s="15">
        <v>0.14069999999999999</v>
      </c>
      <c r="AH180" s="17"/>
      <c r="AI180" s="17"/>
      <c r="AJ180" s="2" t="s">
        <v>167</v>
      </c>
      <c r="AK180" s="2" t="s">
        <v>167</v>
      </c>
      <c r="AL180" s="2" t="s">
        <v>287</v>
      </c>
      <c r="AM180" s="17">
        <v>-5.3712089999999997E-2</v>
      </c>
      <c r="AN180" s="15">
        <f t="shared" si="19"/>
        <v>0.21576276275510206</v>
      </c>
      <c r="AO180" s="17">
        <v>-0.47660710000000001</v>
      </c>
      <c r="AP180" s="17">
        <v>0.36918293000000002</v>
      </c>
      <c r="AQ180" s="2" t="s">
        <v>287</v>
      </c>
      <c r="AR180" s="23">
        <v>0.15205589999999999</v>
      </c>
      <c r="AS180" s="15">
        <f t="shared" si="20"/>
        <v>0.20424096938775507</v>
      </c>
      <c r="AT180" s="23">
        <v>-0.24825639999999999</v>
      </c>
      <c r="AU180" s="23">
        <v>0.55236819999999998</v>
      </c>
      <c r="AV180" s="15">
        <v>0</v>
      </c>
      <c r="AW180" s="15">
        <v>1</v>
      </c>
      <c r="AX180" s="15">
        <v>1</v>
      </c>
      <c r="AY180" s="15">
        <v>1</v>
      </c>
      <c r="AZ180" s="15">
        <v>1</v>
      </c>
      <c r="BA180" s="15">
        <v>0</v>
      </c>
      <c r="BB180" s="15">
        <v>0</v>
      </c>
      <c r="BC180" s="15">
        <v>0</v>
      </c>
      <c r="BD180" s="5">
        <f t="shared" si="18"/>
        <v>4</v>
      </c>
      <c r="BE180" s="15"/>
      <c r="BF180" s="15"/>
    </row>
    <row r="181" spans="1:58" ht="15.75" customHeight="1" x14ac:dyDescent="0.2">
      <c r="A181" s="2" t="s">
        <v>286</v>
      </c>
      <c r="B181" s="15">
        <v>2017</v>
      </c>
      <c r="C181" s="2" t="s">
        <v>341</v>
      </c>
      <c r="D181" s="2" t="s">
        <v>171</v>
      </c>
      <c r="E181" s="15">
        <v>53</v>
      </c>
      <c r="F181" s="2">
        <v>10</v>
      </c>
      <c r="G181" s="15">
        <v>221</v>
      </c>
      <c r="H181" s="2" t="s">
        <v>201</v>
      </c>
      <c r="I181" s="15" t="s">
        <v>173</v>
      </c>
      <c r="J181" s="2" t="s">
        <v>188</v>
      </c>
      <c r="K181" s="2" t="s">
        <v>304</v>
      </c>
      <c r="L181" s="3">
        <v>11</v>
      </c>
      <c r="M181" s="2" t="s">
        <v>176</v>
      </c>
      <c r="N181" s="2" t="s">
        <v>201</v>
      </c>
      <c r="O181" s="2" t="s">
        <v>174</v>
      </c>
      <c r="P181" s="2" t="s">
        <v>162</v>
      </c>
      <c r="Q181" s="2" t="s">
        <v>255</v>
      </c>
      <c r="R181" s="16">
        <v>18</v>
      </c>
      <c r="S181" s="2" t="s">
        <v>176</v>
      </c>
      <c r="T181" s="2" t="s">
        <v>289</v>
      </c>
      <c r="U181" s="2" t="s">
        <v>236</v>
      </c>
      <c r="V181" s="2" t="s">
        <v>161</v>
      </c>
      <c r="W181" s="2" t="s">
        <v>162</v>
      </c>
      <c r="X181" s="15">
        <v>18</v>
      </c>
      <c r="Y181" s="2" t="s">
        <v>186</v>
      </c>
      <c r="Z181" s="2" t="s">
        <v>287</v>
      </c>
      <c r="AA181" s="11">
        <v>-0.23280000000000001</v>
      </c>
      <c r="AB181" s="17">
        <v>0.13769999999999999</v>
      </c>
      <c r="AC181" s="22"/>
      <c r="AD181" s="22"/>
      <c r="AE181" s="2" t="s">
        <v>287</v>
      </c>
      <c r="AF181" s="17">
        <v>0.1217</v>
      </c>
      <c r="AG181" s="15">
        <v>0.13930000000000001</v>
      </c>
      <c r="AH181" s="17"/>
      <c r="AI181" s="17"/>
      <c r="AJ181" s="2" t="s">
        <v>167</v>
      </c>
      <c r="AK181" s="2" t="s">
        <v>167</v>
      </c>
      <c r="AL181" s="2" t="s">
        <v>287</v>
      </c>
      <c r="AM181" s="17">
        <v>-0.21616940000000001</v>
      </c>
      <c r="AN181" s="15">
        <f t="shared" si="19"/>
        <v>0.21517505102040815</v>
      </c>
      <c r="AO181" s="17">
        <v>-0.63791249999999999</v>
      </c>
      <c r="AP181" s="17">
        <v>0.2055737</v>
      </c>
      <c r="AQ181" s="2" t="s">
        <v>287</v>
      </c>
      <c r="AR181" s="23">
        <v>0.179975</v>
      </c>
      <c r="AS181" s="15">
        <f t="shared" si="20"/>
        <v>0.20311426020408163</v>
      </c>
      <c r="AT181" s="23">
        <v>-0.21812899999999999</v>
      </c>
      <c r="AU181" s="23">
        <v>0.57807889999999995</v>
      </c>
      <c r="AV181" s="15">
        <v>0</v>
      </c>
      <c r="AW181" s="15">
        <v>1</v>
      </c>
      <c r="AX181" s="15">
        <v>1</v>
      </c>
      <c r="AY181" s="15">
        <v>1</v>
      </c>
      <c r="AZ181" s="15">
        <v>1</v>
      </c>
      <c r="BA181" s="15">
        <v>0</v>
      </c>
      <c r="BB181" s="15">
        <v>0</v>
      </c>
      <c r="BC181" s="15">
        <v>0</v>
      </c>
      <c r="BD181" s="5">
        <f t="shared" si="18"/>
        <v>4</v>
      </c>
      <c r="BE181" s="15"/>
      <c r="BF181" s="15"/>
    </row>
    <row r="182" spans="1:58" ht="15.75" customHeight="1" x14ac:dyDescent="0.2">
      <c r="A182" s="2" t="s">
        <v>286</v>
      </c>
      <c r="B182" s="15">
        <v>2017</v>
      </c>
      <c r="C182" s="2" t="s">
        <v>341</v>
      </c>
      <c r="D182" s="2" t="s">
        <v>171</v>
      </c>
      <c r="E182" s="15">
        <v>53</v>
      </c>
      <c r="F182" s="2">
        <v>10</v>
      </c>
      <c r="G182" s="15">
        <v>221</v>
      </c>
      <c r="H182" s="2" t="s">
        <v>201</v>
      </c>
      <c r="I182" s="15" t="s">
        <v>173</v>
      </c>
      <c r="J182" s="2" t="s">
        <v>188</v>
      </c>
      <c r="K182" s="2" t="s">
        <v>304</v>
      </c>
      <c r="L182" s="3">
        <v>11</v>
      </c>
      <c r="M182" s="2" t="s">
        <v>176</v>
      </c>
      <c r="N182" s="2" t="s">
        <v>201</v>
      </c>
      <c r="O182" s="2" t="s">
        <v>174</v>
      </c>
      <c r="P182" s="2" t="s">
        <v>162</v>
      </c>
      <c r="Q182" s="2" t="s">
        <v>255</v>
      </c>
      <c r="R182" s="16">
        <v>18</v>
      </c>
      <c r="S182" s="2" t="s">
        <v>176</v>
      </c>
      <c r="T182" s="2" t="s">
        <v>290</v>
      </c>
      <c r="U182" s="2" t="s">
        <v>187</v>
      </c>
      <c r="V182" s="2" t="s">
        <v>161</v>
      </c>
      <c r="W182" s="2" t="s">
        <v>162</v>
      </c>
      <c r="X182" s="15">
        <v>18</v>
      </c>
      <c r="Y182" s="2" t="s">
        <v>186</v>
      </c>
      <c r="Z182" s="2" t="s">
        <v>287</v>
      </c>
      <c r="AA182" s="11">
        <v>-0.23749999999999999</v>
      </c>
      <c r="AB182" s="17">
        <v>0.13769999999999999</v>
      </c>
      <c r="AC182" s="22"/>
      <c r="AD182" s="22"/>
      <c r="AE182" s="2" t="s">
        <v>287</v>
      </c>
      <c r="AF182" s="17">
        <v>0.39500000000000002</v>
      </c>
      <c r="AG182" s="15">
        <v>0.14050000000000001</v>
      </c>
      <c r="AH182" s="17"/>
      <c r="AI182" s="17"/>
      <c r="AJ182" s="2" t="s">
        <v>167</v>
      </c>
      <c r="AK182" s="2" t="s">
        <v>167</v>
      </c>
      <c r="AL182" s="2" t="s">
        <v>287</v>
      </c>
      <c r="AM182" s="17">
        <v>-0.43637928999999998</v>
      </c>
      <c r="AN182" s="15">
        <f t="shared" si="19"/>
        <v>0.21708558928571431</v>
      </c>
      <c r="AO182" s="17">
        <v>-0.86186704000000003</v>
      </c>
      <c r="AP182" s="17">
        <v>-1.089153E-2</v>
      </c>
      <c r="AQ182" s="2" t="s">
        <v>287</v>
      </c>
      <c r="AR182" s="23">
        <v>0.29092400000000002</v>
      </c>
      <c r="AS182" s="15">
        <f t="shared" si="20"/>
        <v>0.20376938775510206</v>
      </c>
      <c r="AT182" s="23">
        <v>-0.108464</v>
      </c>
      <c r="AU182" s="23">
        <v>0.69031200000000004</v>
      </c>
      <c r="AV182" s="15">
        <v>0</v>
      </c>
      <c r="AW182" s="15">
        <v>1</v>
      </c>
      <c r="AX182" s="15">
        <v>1</v>
      </c>
      <c r="AY182" s="15">
        <v>1</v>
      </c>
      <c r="AZ182" s="15">
        <v>1</v>
      </c>
      <c r="BA182" s="15">
        <v>0</v>
      </c>
      <c r="BB182" s="15">
        <v>0</v>
      </c>
      <c r="BC182" s="15">
        <v>0</v>
      </c>
      <c r="BD182" s="5">
        <f t="shared" si="18"/>
        <v>4</v>
      </c>
      <c r="BE182" s="15"/>
      <c r="BF182" s="15"/>
    </row>
    <row r="183" spans="1:58" ht="15.75" customHeight="1" x14ac:dyDescent="0.2">
      <c r="A183" s="2" t="s">
        <v>286</v>
      </c>
      <c r="B183" s="15">
        <v>2017</v>
      </c>
      <c r="C183" s="2" t="s">
        <v>341</v>
      </c>
      <c r="D183" s="2" t="s">
        <v>171</v>
      </c>
      <c r="E183" s="15">
        <v>53</v>
      </c>
      <c r="F183" s="2">
        <v>10</v>
      </c>
      <c r="G183" s="15">
        <v>221</v>
      </c>
      <c r="H183" s="2" t="s">
        <v>202</v>
      </c>
      <c r="I183" s="15" t="s">
        <v>173</v>
      </c>
      <c r="J183" s="2" t="s">
        <v>188</v>
      </c>
      <c r="K183" s="2" t="s">
        <v>304</v>
      </c>
      <c r="L183" s="3">
        <v>11</v>
      </c>
      <c r="M183" s="2" t="s">
        <v>176</v>
      </c>
      <c r="N183" s="2" t="s">
        <v>202</v>
      </c>
      <c r="O183" s="2" t="s">
        <v>174</v>
      </c>
      <c r="P183" s="2" t="s">
        <v>162</v>
      </c>
      <c r="Q183" s="2" t="s">
        <v>255</v>
      </c>
      <c r="R183" s="16">
        <v>18</v>
      </c>
      <c r="S183" s="2" t="s">
        <v>176</v>
      </c>
      <c r="T183" s="2" t="s">
        <v>166</v>
      </c>
      <c r="U183" s="2" t="s">
        <v>309</v>
      </c>
      <c r="V183" s="2" t="s">
        <v>161</v>
      </c>
      <c r="W183" s="2" t="s">
        <v>162</v>
      </c>
      <c r="X183" s="15">
        <v>18</v>
      </c>
      <c r="Y183" s="2" t="s">
        <v>186</v>
      </c>
      <c r="Z183" s="2" t="s">
        <v>287</v>
      </c>
      <c r="AA183" s="17">
        <v>-0.2</v>
      </c>
      <c r="AB183" s="17">
        <v>0.1623</v>
      </c>
      <c r="AC183" s="16"/>
      <c r="AD183" s="16"/>
      <c r="AE183" s="2" t="s">
        <v>287</v>
      </c>
      <c r="AF183" s="17">
        <v>0.43559999999999999</v>
      </c>
      <c r="AG183" s="15">
        <v>0.13969999999999999</v>
      </c>
      <c r="AH183" s="17"/>
      <c r="AI183" s="17"/>
      <c r="AJ183" s="2" t="s">
        <v>167</v>
      </c>
      <c r="AK183" s="2" t="s">
        <v>167</v>
      </c>
      <c r="AL183" s="2" t="s">
        <v>287</v>
      </c>
      <c r="AM183" s="17">
        <v>0.35090139999999997</v>
      </c>
      <c r="AN183" s="15">
        <f t="shared" si="19"/>
        <v>0.22051029336734695</v>
      </c>
      <c r="AO183" s="17">
        <v>-8.1298780000000001E-2</v>
      </c>
      <c r="AP183" s="17">
        <v>0.78310157000000002</v>
      </c>
      <c r="AQ183" s="2" t="s">
        <v>287</v>
      </c>
      <c r="AR183" s="23">
        <v>0.77952460000000001</v>
      </c>
      <c r="AS183" s="15">
        <f t="shared" si="20"/>
        <v>0.29537334183673469</v>
      </c>
      <c r="AT183" s="23">
        <v>0.20059289999999999</v>
      </c>
      <c r="AU183" s="23">
        <v>1.3584563999999999</v>
      </c>
      <c r="AV183" s="15">
        <v>0</v>
      </c>
      <c r="AW183" s="15">
        <v>1</v>
      </c>
      <c r="AX183" s="15">
        <v>1</v>
      </c>
      <c r="AY183" s="15">
        <v>1</v>
      </c>
      <c r="AZ183" s="15">
        <v>1</v>
      </c>
      <c r="BA183" s="15">
        <v>0</v>
      </c>
      <c r="BB183" s="15">
        <v>0</v>
      </c>
      <c r="BC183" s="15">
        <v>0</v>
      </c>
      <c r="BD183" s="5">
        <f t="shared" si="18"/>
        <v>4</v>
      </c>
      <c r="BE183" s="15"/>
      <c r="BF183" s="15"/>
    </row>
    <row r="184" spans="1:58" ht="15.75" customHeight="1" x14ac:dyDescent="0.2">
      <c r="A184" s="2" t="s">
        <v>286</v>
      </c>
      <c r="B184" s="15">
        <v>2017</v>
      </c>
      <c r="C184" s="2" t="s">
        <v>341</v>
      </c>
      <c r="D184" s="2" t="s">
        <v>171</v>
      </c>
      <c r="E184" s="15">
        <v>53</v>
      </c>
      <c r="F184" s="2">
        <v>10</v>
      </c>
      <c r="G184" s="15">
        <v>221</v>
      </c>
      <c r="H184" s="2" t="s">
        <v>202</v>
      </c>
      <c r="I184" s="15" t="s">
        <v>173</v>
      </c>
      <c r="J184" s="2" t="s">
        <v>188</v>
      </c>
      <c r="K184" s="2" t="s">
        <v>304</v>
      </c>
      <c r="L184" s="3">
        <v>11</v>
      </c>
      <c r="M184" s="2" t="s">
        <v>176</v>
      </c>
      <c r="N184" s="2" t="s">
        <v>202</v>
      </c>
      <c r="O184" s="2" t="s">
        <v>174</v>
      </c>
      <c r="P184" s="2" t="s">
        <v>162</v>
      </c>
      <c r="Q184" s="2" t="s">
        <v>255</v>
      </c>
      <c r="R184" s="16">
        <v>18</v>
      </c>
      <c r="S184" s="2" t="s">
        <v>176</v>
      </c>
      <c r="T184" s="2" t="s">
        <v>288</v>
      </c>
      <c r="U184" s="2" t="s">
        <v>313</v>
      </c>
      <c r="V184" s="2" t="s">
        <v>161</v>
      </c>
      <c r="W184" s="2" t="s">
        <v>162</v>
      </c>
      <c r="X184" s="15">
        <v>18</v>
      </c>
      <c r="Y184" s="2" t="s">
        <v>186</v>
      </c>
      <c r="Z184" s="2" t="s">
        <v>287</v>
      </c>
      <c r="AA184" s="17">
        <v>0.104</v>
      </c>
      <c r="AB184" s="17">
        <v>0.16209999999999999</v>
      </c>
      <c r="AC184" s="16"/>
      <c r="AD184" s="16"/>
      <c r="AE184" s="2" t="s">
        <v>287</v>
      </c>
      <c r="AF184" s="17">
        <v>0.17150000000000001</v>
      </c>
      <c r="AG184" s="15">
        <v>0.1384</v>
      </c>
      <c r="AH184" s="17"/>
      <c r="AI184" s="17"/>
      <c r="AJ184" s="2" t="s">
        <v>167</v>
      </c>
      <c r="AK184" s="2" t="s">
        <v>167</v>
      </c>
      <c r="AL184" s="2" t="s">
        <v>287</v>
      </c>
      <c r="AM184" s="17">
        <v>0.13465959999999999</v>
      </c>
      <c r="AN184" s="15">
        <f t="shared" si="19"/>
        <v>0.21941545918367347</v>
      </c>
      <c r="AO184" s="17">
        <v>-0.29539470000000001</v>
      </c>
      <c r="AP184" s="17">
        <v>0.56471389999999999</v>
      </c>
      <c r="AQ184" s="2" t="s">
        <v>287</v>
      </c>
      <c r="AR184" s="23">
        <v>0.2358566</v>
      </c>
      <c r="AS184" s="15">
        <f t="shared" si="20"/>
        <v>0.28587604591836735</v>
      </c>
      <c r="AT184" s="23">
        <v>-0.32446049999999999</v>
      </c>
      <c r="AU184" s="23">
        <v>0.79617360000000004</v>
      </c>
      <c r="AV184" s="15">
        <v>0</v>
      </c>
      <c r="AW184" s="15">
        <v>1</v>
      </c>
      <c r="AX184" s="15">
        <v>1</v>
      </c>
      <c r="AY184" s="15">
        <v>1</v>
      </c>
      <c r="AZ184" s="15">
        <v>1</v>
      </c>
      <c r="BA184" s="15">
        <v>0</v>
      </c>
      <c r="BB184" s="15">
        <v>0</v>
      </c>
      <c r="BC184" s="15">
        <v>0</v>
      </c>
      <c r="BD184" s="5">
        <f t="shared" si="18"/>
        <v>4</v>
      </c>
      <c r="BE184" s="15"/>
      <c r="BF184" s="15"/>
    </row>
    <row r="185" spans="1:58" ht="15.75" customHeight="1" x14ac:dyDescent="0.2">
      <c r="A185" s="2" t="s">
        <v>286</v>
      </c>
      <c r="B185" s="15">
        <v>2017</v>
      </c>
      <c r="C185" s="2" t="s">
        <v>341</v>
      </c>
      <c r="D185" s="2" t="s">
        <v>171</v>
      </c>
      <c r="E185" s="15">
        <v>53</v>
      </c>
      <c r="F185" s="2">
        <v>10</v>
      </c>
      <c r="G185" s="15">
        <v>221</v>
      </c>
      <c r="H185" s="2" t="s">
        <v>202</v>
      </c>
      <c r="I185" s="15" t="s">
        <v>173</v>
      </c>
      <c r="J185" s="2" t="s">
        <v>188</v>
      </c>
      <c r="K185" s="2" t="s">
        <v>304</v>
      </c>
      <c r="L185" s="3">
        <v>11</v>
      </c>
      <c r="M185" s="2" t="s">
        <v>176</v>
      </c>
      <c r="N185" s="2" t="s">
        <v>202</v>
      </c>
      <c r="O185" s="2" t="s">
        <v>174</v>
      </c>
      <c r="P185" s="2" t="s">
        <v>162</v>
      </c>
      <c r="Q185" s="2" t="s">
        <v>255</v>
      </c>
      <c r="R185" s="16">
        <v>18</v>
      </c>
      <c r="S185" s="2" t="s">
        <v>176</v>
      </c>
      <c r="T185" s="2" t="s">
        <v>165</v>
      </c>
      <c r="U185" s="2" t="s">
        <v>308</v>
      </c>
      <c r="V185" s="2" t="s">
        <v>161</v>
      </c>
      <c r="W185" s="2" t="s">
        <v>162</v>
      </c>
      <c r="X185" s="15">
        <v>18</v>
      </c>
      <c r="Y185" s="2" t="s">
        <v>186</v>
      </c>
      <c r="Z185" s="2" t="s">
        <v>287</v>
      </c>
      <c r="AA185" s="17">
        <v>-9.9199999999999997E-2</v>
      </c>
      <c r="AB185" s="17">
        <v>0.16209999999999999</v>
      </c>
      <c r="AC185" s="16"/>
      <c r="AD185" s="16"/>
      <c r="AE185" s="2" t="s">
        <v>287</v>
      </c>
      <c r="AF185" s="17">
        <v>0.33660000000000001</v>
      </c>
      <c r="AG185" s="15">
        <v>0.1391</v>
      </c>
      <c r="AH185" s="17"/>
      <c r="AI185" s="17"/>
      <c r="AJ185" s="2" t="s">
        <v>167</v>
      </c>
      <c r="AK185" s="2" t="s">
        <v>167</v>
      </c>
      <c r="AL185" s="2" t="s">
        <v>287</v>
      </c>
      <c r="AM185" s="17">
        <v>-0.14178080000000001</v>
      </c>
      <c r="AN185" s="15">
        <f t="shared" si="19"/>
        <v>0.21943602040816326</v>
      </c>
      <c r="AO185" s="17">
        <v>-0.57187540000000003</v>
      </c>
      <c r="AP185" s="17">
        <v>0.28831380000000001</v>
      </c>
      <c r="AQ185" s="2" t="s">
        <v>287</v>
      </c>
      <c r="AR185" s="23">
        <v>0.29952780000000001</v>
      </c>
      <c r="AS185" s="15">
        <f t="shared" si="20"/>
        <v>0.28647163265306125</v>
      </c>
      <c r="AT185" s="23">
        <v>-0.26195659999999998</v>
      </c>
      <c r="AU185" s="23">
        <v>0.86101220000000001</v>
      </c>
      <c r="AV185" s="15">
        <v>0</v>
      </c>
      <c r="AW185" s="15">
        <v>1</v>
      </c>
      <c r="AX185" s="15">
        <v>1</v>
      </c>
      <c r="AY185" s="15">
        <v>1</v>
      </c>
      <c r="AZ185" s="15">
        <v>1</v>
      </c>
      <c r="BA185" s="15">
        <v>0</v>
      </c>
      <c r="BB185" s="15">
        <v>0</v>
      </c>
      <c r="BC185" s="15">
        <v>0</v>
      </c>
      <c r="BD185" s="5">
        <f t="shared" si="18"/>
        <v>4</v>
      </c>
      <c r="BE185" s="15"/>
      <c r="BF185" s="15"/>
    </row>
    <row r="186" spans="1:58" ht="15.75" customHeight="1" x14ac:dyDescent="0.2">
      <c r="A186" s="2" t="s">
        <v>286</v>
      </c>
      <c r="B186" s="15">
        <v>2017</v>
      </c>
      <c r="C186" s="2" t="s">
        <v>341</v>
      </c>
      <c r="D186" s="2" t="s">
        <v>171</v>
      </c>
      <c r="E186" s="15">
        <v>53</v>
      </c>
      <c r="F186" s="2">
        <v>10</v>
      </c>
      <c r="G186" s="15">
        <v>221</v>
      </c>
      <c r="H186" s="2" t="s">
        <v>202</v>
      </c>
      <c r="I186" s="15" t="s">
        <v>173</v>
      </c>
      <c r="J186" s="2" t="s">
        <v>188</v>
      </c>
      <c r="K186" s="2" t="s">
        <v>304</v>
      </c>
      <c r="L186" s="3">
        <v>11</v>
      </c>
      <c r="M186" s="2" t="s">
        <v>176</v>
      </c>
      <c r="N186" s="2" t="s">
        <v>202</v>
      </c>
      <c r="O186" s="2" t="s">
        <v>174</v>
      </c>
      <c r="P186" s="2" t="s">
        <v>162</v>
      </c>
      <c r="Q186" s="2" t="s">
        <v>255</v>
      </c>
      <c r="R186" s="16">
        <v>18</v>
      </c>
      <c r="S186" s="2" t="s">
        <v>176</v>
      </c>
      <c r="T186" s="2" t="s">
        <v>289</v>
      </c>
      <c r="U186" s="2" t="s">
        <v>236</v>
      </c>
      <c r="V186" s="2" t="s">
        <v>161</v>
      </c>
      <c r="W186" s="2" t="s">
        <v>162</v>
      </c>
      <c r="X186" s="15">
        <v>18</v>
      </c>
      <c r="Y186" s="2" t="s">
        <v>186</v>
      </c>
      <c r="Z186" s="2" t="s">
        <v>287</v>
      </c>
      <c r="AA186" s="17">
        <v>-8.8000000000000005E-3</v>
      </c>
      <c r="AB186" s="17">
        <v>0.1615</v>
      </c>
      <c r="AC186" s="16"/>
      <c r="AD186" s="16"/>
      <c r="AE186" s="2" t="s">
        <v>287</v>
      </c>
      <c r="AF186" s="17">
        <v>0.17280000000000001</v>
      </c>
      <c r="AG186" s="15">
        <v>0.13700000000000001</v>
      </c>
      <c r="AH186" s="17"/>
      <c r="AI186" s="17"/>
      <c r="AJ186" s="2" t="s">
        <v>167</v>
      </c>
      <c r="AK186" s="2" t="s">
        <v>167</v>
      </c>
      <c r="AL186" s="2" t="s">
        <v>287</v>
      </c>
      <c r="AM186" s="17">
        <v>0.19333910000000001</v>
      </c>
      <c r="AN186" s="15">
        <f t="shared" si="19"/>
        <v>0.21926994897959184</v>
      </c>
      <c r="AO186" s="17">
        <v>-0.23643</v>
      </c>
      <c r="AP186" s="17">
        <v>0.6231082</v>
      </c>
      <c r="AQ186" s="2" t="s">
        <v>287</v>
      </c>
      <c r="AR186" s="23">
        <v>0.53134789999999998</v>
      </c>
      <c r="AS186" s="15">
        <f t="shared" si="20"/>
        <v>0.28981396938775517</v>
      </c>
      <c r="AT186" s="23">
        <v>-3.6687480000000001E-2</v>
      </c>
      <c r="AU186" s="23">
        <v>1.0993832800000001</v>
      </c>
      <c r="AV186" s="15">
        <v>0</v>
      </c>
      <c r="AW186" s="15">
        <v>1</v>
      </c>
      <c r="AX186" s="15">
        <v>1</v>
      </c>
      <c r="AY186" s="15">
        <v>1</v>
      </c>
      <c r="AZ186" s="15">
        <v>1</v>
      </c>
      <c r="BA186" s="15">
        <v>0</v>
      </c>
      <c r="BB186" s="15">
        <v>0</v>
      </c>
      <c r="BC186" s="15">
        <v>0</v>
      </c>
      <c r="BD186" s="5">
        <f t="shared" si="18"/>
        <v>4</v>
      </c>
      <c r="BE186" s="15"/>
      <c r="BF186" s="15"/>
    </row>
    <row r="187" spans="1:58" ht="15" customHeight="1" x14ac:dyDescent="0.2">
      <c r="A187" s="2" t="s">
        <v>286</v>
      </c>
      <c r="B187" s="15">
        <v>2017</v>
      </c>
      <c r="C187" s="2" t="s">
        <v>341</v>
      </c>
      <c r="D187" s="2" t="s">
        <v>171</v>
      </c>
      <c r="E187" s="15">
        <v>53</v>
      </c>
      <c r="F187" s="2">
        <v>10</v>
      </c>
      <c r="G187" s="15">
        <v>221</v>
      </c>
      <c r="H187" s="2" t="s">
        <v>202</v>
      </c>
      <c r="I187" s="15" t="s">
        <v>173</v>
      </c>
      <c r="J187" s="2" t="s">
        <v>188</v>
      </c>
      <c r="K187" s="2" t="s">
        <v>304</v>
      </c>
      <c r="L187" s="3">
        <v>11</v>
      </c>
      <c r="M187" s="2" t="s">
        <v>176</v>
      </c>
      <c r="N187" s="2" t="s">
        <v>202</v>
      </c>
      <c r="O187" s="2" t="s">
        <v>174</v>
      </c>
      <c r="P187" s="2" t="s">
        <v>162</v>
      </c>
      <c r="Q187" s="2" t="s">
        <v>255</v>
      </c>
      <c r="R187" s="16">
        <v>18</v>
      </c>
      <c r="S187" s="2" t="s">
        <v>176</v>
      </c>
      <c r="T187" s="2" t="s">
        <v>290</v>
      </c>
      <c r="U187" s="2" t="s">
        <v>187</v>
      </c>
      <c r="V187" s="2" t="s">
        <v>161</v>
      </c>
      <c r="W187" s="2" t="s">
        <v>162</v>
      </c>
      <c r="X187" s="15">
        <v>18</v>
      </c>
      <c r="Y187" s="2" t="s">
        <v>186</v>
      </c>
      <c r="Z187" s="2" t="s">
        <v>287</v>
      </c>
      <c r="AA187" s="17">
        <v>-0.11849999999999999</v>
      </c>
      <c r="AB187" s="17">
        <v>0.16159999999999999</v>
      </c>
      <c r="AC187" s="16"/>
      <c r="AD187" s="16"/>
      <c r="AE187" s="2" t="s">
        <v>287</v>
      </c>
      <c r="AF187" s="17">
        <v>0.1835</v>
      </c>
      <c r="AG187" s="15">
        <v>0.1371</v>
      </c>
      <c r="AH187" s="17"/>
      <c r="AI187" s="17"/>
      <c r="AJ187" s="2" t="s">
        <v>167</v>
      </c>
      <c r="AK187" s="2" t="s">
        <v>167</v>
      </c>
      <c r="AL187" s="2" t="s">
        <v>287</v>
      </c>
      <c r="AM187" s="17">
        <v>-9.2624360000000006E-3</v>
      </c>
      <c r="AN187" s="15">
        <f t="shared" si="19"/>
        <v>0.21888306836734692</v>
      </c>
      <c r="AO187" s="17">
        <v>-0.43827325</v>
      </c>
      <c r="AP187" s="17">
        <v>0.41974837799999998</v>
      </c>
      <c r="AQ187" s="2" t="s">
        <v>287</v>
      </c>
      <c r="AR187" s="23">
        <v>0.40287990000000001</v>
      </c>
      <c r="AS187" s="15">
        <f t="shared" si="20"/>
        <v>0.28773591836734691</v>
      </c>
      <c r="AT187" s="23">
        <v>-0.16108249999999999</v>
      </c>
      <c r="AU187" s="23">
        <v>0.96684230000000004</v>
      </c>
      <c r="AV187" s="15">
        <v>0</v>
      </c>
      <c r="AW187" s="15">
        <v>1</v>
      </c>
      <c r="AX187" s="15">
        <v>1</v>
      </c>
      <c r="AY187" s="15">
        <v>1</v>
      </c>
      <c r="AZ187" s="15">
        <v>1</v>
      </c>
      <c r="BA187" s="15">
        <v>0</v>
      </c>
      <c r="BB187" s="15">
        <v>0</v>
      </c>
      <c r="BC187" s="15">
        <v>0</v>
      </c>
      <c r="BD187" s="5">
        <f t="shared" si="18"/>
        <v>4</v>
      </c>
      <c r="BE187" s="15"/>
      <c r="BF187" s="15"/>
    </row>
    <row r="188" spans="1:58" ht="15.75" customHeight="1" x14ac:dyDescent="0.2">
      <c r="A188" s="2" t="s">
        <v>291</v>
      </c>
      <c r="B188" s="15">
        <v>2019</v>
      </c>
      <c r="C188" s="2" t="s">
        <v>276</v>
      </c>
      <c r="D188" s="2" t="s">
        <v>171</v>
      </c>
      <c r="E188" s="2">
        <v>50</v>
      </c>
      <c r="G188" s="15">
        <v>694</v>
      </c>
      <c r="H188" s="2" t="s">
        <v>175</v>
      </c>
      <c r="I188" s="15" t="s">
        <v>173</v>
      </c>
      <c r="J188" s="2" t="s">
        <v>199</v>
      </c>
      <c r="K188" s="2" t="s">
        <v>198</v>
      </c>
      <c r="L188" s="3">
        <v>16</v>
      </c>
      <c r="M188" s="2" t="s">
        <v>176</v>
      </c>
      <c r="N188" s="2" t="s">
        <v>175</v>
      </c>
      <c r="O188" s="2" t="s">
        <v>174</v>
      </c>
      <c r="P188" s="2" t="s">
        <v>162</v>
      </c>
      <c r="Q188" s="15" t="s">
        <v>198</v>
      </c>
      <c r="R188" s="15">
        <v>14</v>
      </c>
      <c r="S188" s="2" t="s">
        <v>176</v>
      </c>
      <c r="T188" s="2" t="s">
        <v>277</v>
      </c>
      <c r="U188" s="2" t="s">
        <v>313</v>
      </c>
      <c r="V188" s="2" t="s">
        <v>174</v>
      </c>
      <c r="W188" s="2" t="s">
        <v>162</v>
      </c>
      <c r="X188" s="15">
        <v>16</v>
      </c>
      <c r="Z188" s="15"/>
      <c r="AA188" s="15"/>
      <c r="AB188" s="17"/>
      <c r="AC188" s="16"/>
      <c r="AD188" s="16"/>
      <c r="AE188" s="15"/>
      <c r="AF188" s="15"/>
      <c r="AG188" s="15"/>
      <c r="AH188" s="17"/>
      <c r="AI188" s="17"/>
      <c r="AJ188" s="15"/>
      <c r="AK188" s="15"/>
      <c r="AL188" s="15"/>
      <c r="AM188" s="15"/>
      <c r="AN188" s="15"/>
      <c r="AO188" s="15"/>
      <c r="AP188" s="15"/>
      <c r="AQ188" s="15"/>
      <c r="AR188" s="17"/>
      <c r="AS188" s="15"/>
      <c r="AT188" s="15"/>
      <c r="AU188" s="15"/>
      <c r="AV188" s="15">
        <v>0</v>
      </c>
      <c r="AW188" s="15">
        <v>1</v>
      </c>
      <c r="AX188" s="15">
        <v>1</v>
      </c>
      <c r="AY188" s="15">
        <v>1</v>
      </c>
      <c r="AZ188" s="15">
        <v>1</v>
      </c>
      <c r="BA188" s="15">
        <v>0</v>
      </c>
      <c r="BB188" s="15">
        <v>1</v>
      </c>
      <c r="BC188" s="15">
        <v>0</v>
      </c>
      <c r="BD188" s="5">
        <f t="shared" si="18"/>
        <v>5</v>
      </c>
      <c r="BF188" s="15"/>
    </row>
    <row r="189" spans="1:58" ht="15.75" customHeight="1" x14ac:dyDescent="0.2">
      <c r="A189" s="2" t="s">
        <v>291</v>
      </c>
      <c r="B189" s="15">
        <v>2019</v>
      </c>
      <c r="C189" s="2" t="s">
        <v>276</v>
      </c>
      <c r="D189" s="2" t="s">
        <v>171</v>
      </c>
      <c r="E189" s="2">
        <v>50</v>
      </c>
      <c r="G189" s="15">
        <v>694</v>
      </c>
      <c r="H189" s="2" t="s">
        <v>203</v>
      </c>
      <c r="I189" s="15" t="s">
        <v>173</v>
      </c>
      <c r="J189" s="2" t="s">
        <v>199</v>
      </c>
      <c r="K189" s="2" t="s">
        <v>198</v>
      </c>
      <c r="L189" s="3">
        <v>16</v>
      </c>
      <c r="M189" s="2" t="s">
        <v>176</v>
      </c>
      <c r="N189" s="2" t="s">
        <v>203</v>
      </c>
      <c r="O189" s="2" t="s">
        <v>174</v>
      </c>
      <c r="P189" s="2" t="s">
        <v>162</v>
      </c>
      <c r="Q189" s="15" t="s">
        <v>198</v>
      </c>
      <c r="R189" s="15">
        <v>14</v>
      </c>
      <c r="S189" s="2" t="s">
        <v>176</v>
      </c>
      <c r="T189" s="2" t="s">
        <v>279</v>
      </c>
      <c r="U189" s="2" t="s">
        <v>310</v>
      </c>
      <c r="V189" s="2" t="s">
        <v>174</v>
      </c>
      <c r="W189" s="2" t="s">
        <v>257</v>
      </c>
      <c r="X189" s="15"/>
      <c r="Y189" s="15"/>
      <c r="Z189" s="15"/>
      <c r="AA189" s="15"/>
      <c r="AB189" s="17"/>
      <c r="AC189" s="16"/>
      <c r="AD189" s="16"/>
      <c r="AE189" s="15"/>
      <c r="AF189" s="15"/>
      <c r="AG189" s="15"/>
      <c r="AH189" s="17"/>
      <c r="AI189" s="17"/>
      <c r="AJ189" s="15"/>
      <c r="AK189" s="15"/>
      <c r="AL189" s="15"/>
      <c r="AM189" s="15"/>
      <c r="AN189" s="15"/>
      <c r="AO189" s="15"/>
      <c r="AP189" s="15"/>
      <c r="AQ189" s="15"/>
      <c r="AR189" s="17"/>
      <c r="AS189" s="15"/>
      <c r="AT189" s="15"/>
      <c r="AU189" s="15"/>
      <c r="AV189" s="15">
        <v>0</v>
      </c>
      <c r="AW189" s="15">
        <v>1</v>
      </c>
      <c r="AX189" s="15">
        <v>1</v>
      </c>
      <c r="AY189" s="15">
        <v>1</v>
      </c>
      <c r="AZ189" s="15">
        <v>1</v>
      </c>
      <c r="BA189" s="15">
        <v>0</v>
      </c>
      <c r="BB189" s="15">
        <v>1</v>
      </c>
      <c r="BC189" s="15">
        <v>0</v>
      </c>
      <c r="BD189" s="5">
        <f t="shared" si="18"/>
        <v>5</v>
      </c>
      <c r="BE189" s="15"/>
      <c r="BF189" s="15"/>
    </row>
    <row r="190" spans="1:58" ht="15.75" customHeight="1" x14ac:dyDescent="0.2">
      <c r="A190" s="2" t="s">
        <v>291</v>
      </c>
      <c r="B190" s="15">
        <v>2019</v>
      </c>
      <c r="C190" s="2" t="s">
        <v>276</v>
      </c>
      <c r="D190" s="2" t="s">
        <v>171</v>
      </c>
      <c r="E190" s="2">
        <v>50</v>
      </c>
      <c r="G190" s="15">
        <v>694</v>
      </c>
      <c r="H190" s="2" t="s">
        <v>201</v>
      </c>
      <c r="I190" s="15" t="s">
        <v>173</v>
      </c>
      <c r="J190" s="2" t="s">
        <v>199</v>
      </c>
      <c r="K190" s="2" t="s">
        <v>198</v>
      </c>
      <c r="L190" s="3">
        <v>16</v>
      </c>
      <c r="M190" s="2" t="s">
        <v>176</v>
      </c>
      <c r="N190" s="2" t="s">
        <v>201</v>
      </c>
      <c r="O190" s="2" t="s">
        <v>174</v>
      </c>
      <c r="P190" s="2" t="s">
        <v>162</v>
      </c>
      <c r="Q190" s="15" t="s">
        <v>198</v>
      </c>
      <c r="R190" s="15">
        <v>14</v>
      </c>
      <c r="S190" s="2" t="s">
        <v>176</v>
      </c>
      <c r="T190" s="15"/>
      <c r="U190" s="15"/>
      <c r="V190" s="15"/>
      <c r="W190" s="15" t="s">
        <v>282</v>
      </c>
      <c r="X190" s="15"/>
      <c r="Y190" s="15"/>
      <c r="Z190" s="15"/>
      <c r="AA190" s="15"/>
      <c r="AB190" s="17"/>
      <c r="AC190" s="16"/>
      <c r="AD190" s="16"/>
      <c r="AE190" s="15"/>
      <c r="AF190" s="15"/>
      <c r="AG190" s="15"/>
      <c r="AH190" s="17"/>
      <c r="AI190" s="17"/>
      <c r="AJ190" s="15"/>
      <c r="AK190" s="15"/>
      <c r="AL190" s="15"/>
      <c r="AM190" s="15"/>
      <c r="AN190" s="15"/>
      <c r="AO190" s="15"/>
      <c r="AP190" s="15"/>
      <c r="AQ190" s="15"/>
      <c r="AR190" s="17"/>
      <c r="AS190" s="15"/>
      <c r="AT190" s="15"/>
      <c r="AU190" s="15"/>
      <c r="AV190" s="15">
        <v>0</v>
      </c>
      <c r="AW190" s="15">
        <v>1</v>
      </c>
      <c r="AX190" s="15">
        <v>1</v>
      </c>
      <c r="AY190" s="15">
        <v>1</v>
      </c>
      <c r="AZ190" s="15">
        <v>1</v>
      </c>
      <c r="BA190" s="15">
        <v>0</v>
      </c>
      <c r="BB190" s="15">
        <v>1</v>
      </c>
      <c r="BC190" s="15">
        <v>0</v>
      </c>
      <c r="BD190" s="5">
        <f t="shared" si="18"/>
        <v>5</v>
      </c>
      <c r="BE190" s="15"/>
      <c r="BF190" s="15"/>
    </row>
    <row r="191" spans="1:58" ht="15.75" customHeight="1" x14ac:dyDescent="0.15">
      <c r="A191" s="2" t="s">
        <v>333</v>
      </c>
      <c r="B191" s="2">
        <v>2022</v>
      </c>
      <c r="C191" s="2" t="s">
        <v>301</v>
      </c>
      <c r="D191" s="2" t="s">
        <v>171</v>
      </c>
      <c r="E191" s="2">
        <v>48.5</v>
      </c>
      <c r="F191" s="2">
        <v>34.5</v>
      </c>
      <c r="G191" s="2">
        <v>470</v>
      </c>
      <c r="H191" s="2" t="s">
        <v>175</v>
      </c>
      <c r="I191" s="2" t="s">
        <v>173</v>
      </c>
      <c r="J191" s="2" t="s">
        <v>199</v>
      </c>
      <c r="K191" s="2" t="s">
        <v>160</v>
      </c>
      <c r="L191" s="3">
        <v>13.2</v>
      </c>
      <c r="M191" s="2" t="s">
        <v>176</v>
      </c>
      <c r="N191" s="2" t="s">
        <v>175</v>
      </c>
      <c r="O191" s="2" t="s">
        <v>174</v>
      </c>
      <c r="P191" s="2" t="s">
        <v>162</v>
      </c>
      <c r="Q191" s="2" t="s">
        <v>255</v>
      </c>
      <c r="R191" s="3">
        <v>13.2</v>
      </c>
      <c r="S191" s="2" t="s">
        <v>176</v>
      </c>
      <c r="T191" s="2" t="s">
        <v>334</v>
      </c>
      <c r="U191" s="2" t="s">
        <v>315</v>
      </c>
      <c r="V191" s="2" t="s">
        <v>161</v>
      </c>
      <c r="W191" s="2" t="s">
        <v>257</v>
      </c>
      <c r="X191" s="2">
        <v>13.2</v>
      </c>
      <c r="Y191" s="2" t="s">
        <v>186</v>
      </c>
      <c r="Z191" s="2" t="s">
        <v>287</v>
      </c>
      <c r="AA191" s="3">
        <v>0.1696</v>
      </c>
      <c r="AB191" s="3">
        <v>0.1014</v>
      </c>
      <c r="AC191" s="3">
        <v>-2.9000000000000001E-2</v>
      </c>
      <c r="AD191" s="3">
        <v>0.36830000000000002</v>
      </c>
      <c r="AE191" s="2" t="s">
        <v>287</v>
      </c>
      <c r="AF191" s="3">
        <v>0.3493</v>
      </c>
      <c r="AG191" s="3">
        <v>0.15279999999999999</v>
      </c>
      <c r="AH191" s="4">
        <v>4.9799999999999997E-2</v>
      </c>
      <c r="AI191" s="4">
        <v>0.64880000000000004</v>
      </c>
      <c r="AJ191" s="2" t="s">
        <v>167</v>
      </c>
      <c r="AK191" s="2" t="s">
        <v>167</v>
      </c>
      <c r="AL191" s="2" t="s">
        <v>287</v>
      </c>
      <c r="AM191" s="2">
        <v>0.43179610000000002</v>
      </c>
      <c r="AN191" s="2">
        <v>0.30934149999999999</v>
      </c>
      <c r="AQ191" s="2" t="s">
        <v>287</v>
      </c>
      <c r="AR191" s="4">
        <v>0.55376239999999999</v>
      </c>
      <c r="AS191" s="2">
        <v>0.26783040000000002</v>
      </c>
      <c r="AV191" s="2">
        <v>0</v>
      </c>
      <c r="AW191" s="2">
        <v>1</v>
      </c>
      <c r="AX191" s="2">
        <v>1</v>
      </c>
      <c r="AY191" s="2">
        <v>1</v>
      </c>
      <c r="AZ191" s="2">
        <v>1</v>
      </c>
      <c r="BA191" s="2">
        <v>0</v>
      </c>
      <c r="BB191" s="2">
        <v>0</v>
      </c>
      <c r="BC191" s="2">
        <v>0</v>
      </c>
      <c r="BD191" s="2">
        <f t="shared" si="18"/>
        <v>4</v>
      </c>
    </row>
    <row r="192" spans="1:58" ht="15.75" customHeight="1" x14ac:dyDescent="0.15">
      <c r="A192" s="2" t="s">
        <v>333</v>
      </c>
      <c r="B192" s="2">
        <v>2022</v>
      </c>
      <c r="C192" s="2" t="s">
        <v>301</v>
      </c>
      <c r="D192" s="2" t="s">
        <v>171</v>
      </c>
      <c r="E192" s="2">
        <v>48.5</v>
      </c>
      <c r="F192" s="2">
        <v>34.5</v>
      </c>
      <c r="G192" s="2">
        <v>470</v>
      </c>
      <c r="H192" s="2" t="s">
        <v>203</v>
      </c>
      <c r="I192" s="2" t="s">
        <v>173</v>
      </c>
      <c r="J192" s="2" t="s">
        <v>199</v>
      </c>
      <c r="K192" s="2" t="s">
        <v>160</v>
      </c>
      <c r="L192" s="3">
        <v>13.2</v>
      </c>
      <c r="M192" s="2" t="s">
        <v>176</v>
      </c>
      <c r="N192" s="2" t="s">
        <v>203</v>
      </c>
      <c r="O192" s="2" t="s">
        <v>174</v>
      </c>
      <c r="P192" s="2" t="s">
        <v>162</v>
      </c>
      <c r="Q192" s="2" t="s">
        <v>255</v>
      </c>
      <c r="R192" s="3">
        <v>13.2</v>
      </c>
      <c r="S192" s="2" t="s">
        <v>176</v>
      </c>
      <c r="T192" s="2" t="s">
        <v>334</v>
      </c>
      <c r="U192" s="2" t="s">
        <v>315</v>
      </c>
      <c r="V192" s="2" t="s">
        <v>161</v>
      </c>
      <c r="W192" s="2" t="s">
        <v>257</v>
      </c>
      <c r="X192" s="2">
        <v>13.2</v>
      </c>
      <c r="Y192" s="2" t="s">
        <v>186</v>
      </c>
      <c r="Z192" s="2" t="s">
        <v>287</v>
      </c>
      <c r="AA192" s="3">
        <v>-0.01</v>
      </c>
      <c r="AB192" s="3">
        <v>9.3399999999999997E-2</v>
      </c>
      <c r="AC192" s="3">
        <v>-0.18920000000000001</v>
      </c>
      <c r="AD192" s="3">
        <v>0.1744</v>
      </c>
      <c r="AE192" s="2" t="s">
        <v>287</v>
      </c>
      <c r="AF192" s="3">
        <v>0.24399999999999999</v>
      </c>
      <c r="AG192" s="3">
        <v>9.3200000000000005E-2</v>
      </c>
      <c r="AH192" s="4">
        <v>6.0999999999999999E-2</v>
      </c>
      <c r="AI192" s="4">
        <v>0.42670000000000002</v>
      </c>
      <c r="AJ192" s="2" t="s">
        <v>167</v>
      </c>
      <c r="AK192" s="2" t="s">
        <v>167</v>
      </c>
      <c r="AL192" s="2" t="s">
        <v>287</v>
      </c>
      <c r="AM192" s="2">
        <v>-9.1866009999999998E-2</v>
      </c>
      <c r="AN192" s="2">
        <v>0.13138781999999999</v>
      </c>
      <c r="AQ192" s="2" t="s">
        <v>287</v>
      </c>
      <c r="AR192" s="4">
        <v>0.195021</v>
      </c>
      <c r="AS192" s="2">
        <v>0.1335636</v>
      </c>
      <c r="AV192" s="2">
        <v>0</v>
      </c>
      <c r="AW192" s="2">
        <v>1</v>
      </c>
      <c r="AX192" s="2">
        <v>1</v>
      </c>
      <c r="AY192" s="2">
        <v>1</v>
      </c>
      <c r="AZ192" s="2">
        <v>1</v>
      </c>
      <c r="BA192" s="2">
        <v>0</v>
      </c>
      <c r="BB192" s="2">
        <v>0</v>
      </c>
      <c r="BC192" s="2">
        <v>0</v>
      </c>
      <c r="BD192" s="2">
        <f t="shared" si="18"/>
        <v>4</v>
      </c>
    </row>
    <row r="193" spans="1:56" ht="15.75" customHeight="1" x14ac:dyDescent="0.15">
      <c r="A193" s="2" t="s">
        <v>333</v>
      </c>
      <c r="B193" s="2">
        <v>2022</v>
      </c>
      <c r="C193" s="2" t="s">
        <v>301</v>
      </c>
      <c r="D193" s="2" t="s">
        <v>171</v>
      </c>
      <c r="E193" s="2">
        <v>48.5</v>
      </c>
      <c r="F193" s="2">
        <v>34.5</v>
      </c>
      <c r="G193" s="2">
        <v>470</v>
      </c>
      <c r="H193" s="2" t="s">
        <v>201</v>
      </c>
      <c r="I193" s="2" t="s">
        <v>173</v>
      </c>
      <c r="J193" s="2" t="s">
        <v>199</v>
      </c>
      <c r="K193" s="2" t="s">
        <v>160</v>
      </c>
      <c r="L193" s="3">
        <v>13.2</v>
      </c>
      <c r="M193" s="2" t="s">
        <v>176</v>
      </c>
      <c r="N193" s="2" t="s">
        <v>201</v>
      </c>
      <c r="O193" s="2" t="s">
        <v>174</v>
      </c>
      <c r="P193" s="2" t="s">
        <v>162</v>
      </c>
      <c r="Q193" s="2" t="s">
        <v>255</v>
      </c>
      <c r="R193" s="3">
        <v>13.2</v>
      </c>
      <c r="S193" s="2" t="s">
        <v>176</v>
      </c>
      <c r="T193" s="2" t="s">
        <v>334</v>
      </c>
      <c r="U193" s="2" t="s">
        <v>315</v>
      </c>
      <c r="V193" s="2" t="s">
        <v>161</v>
      </c>
      <c r="W193" s="2" t="s">
        <v>257</v>
      </c>
      <c r="X193" s="2">
        <v>13.2</v>
      </c>
      <c r="Y193" s="2" t="s">
        <v>186</v>
      </c>
      <c r="Z193" s="2" t="s">
        <v>287</v>
      </c>
      <c r="AA193" s="3">
        <v>0.2409</v>
      </c>
      <c r="AB193" s="3">
        <v>9.5299999999999996E-2</v>
      </c>
      <c r="AC193" s="3">
        <v>5.4100000000000002E-2</v>
      </c>
      <c r="AD193" s="3">
        <v>0.42770000000000002</v>
      </c>
      <c r="AE193" s="2" t="s">
        <v>287</v>
      </c>
      <c r="AF193" s="3">
        <v>0.36459999999999998</v>
      </c>
      <c r="AG193" s="3">
        <v>0.17849999999999999</v>
      </c>
      <c r="AH193" s="4">
        <v>1.4800000000000001E-2</v>
      </c>
      <c r="AI193" s="4">
        <v>0.71450000000000002</v>
      </c>
      <c r="AJ193" s="2" t="s">
        <v>167</v>
      </c>
      <c r="AK193" s="2" t="s">
        <v>167</v>
      </c>
      <c r="AL193" s="2" t="s">
        <v>287</v>
      </c>
      <c r="AM193" s="2">
        <v>0.78045450000000005</v>
      </c>
      <c r="AN193" s="2">
        <v>0.35638890000000001</v>
      </c>
      <c r="AQ193" s="2" t="s">
        <v>287</v>
      </c>
      <c r="AR193" s="4">
        <v>0.66777089999999995</v>
      </c>
      <c r="AS193" s="2">
        <v>0.26418259999999999</v>
      </c>
      <c r="AV193" s="2">
        <v>0</v>
      </c>
      <c r="AW193" s="2">
        <v>1</v>
      </c>
      <c r="AX193" s="2">
        <v>1</v>
      </c>
      <c r="AY193" s="2">
        <v>1</v>
      </c>
      <c r="AZ193" s="2">
        <v>1</v>
      </c>
      <c r="BA193" s="2">
        <v>0</v>
      </c>
      <c r="BB193" s="2">
        <v>0</v>
      </c>
      <c r="BC193" s="2">
        <v>0</v>
      </c>
      <c r="BD193" s="2">
        <f t="shared" si="18"/>
        <v>4</v>
      </c>
    </row>
    <row r="194" spans="1:56" ht="15.75" customHeight="1" x14ac:dyDescent="0.15">
      <c r="A194" s="2" t="s">
        <v>333</v>
      </c>
      <c r="B194" s="2">
        <v>2022</v>
      </c>
      <c r="C194" s="2" t="s">
        <v>301</v>
      </c>
      <c r="D194" s="2" t="s">
        <v>171</v>
      </c>
      <c r="E194" s="2">
        <v>48.5</v>
      </c>
      <c r="F194" s="2">
        <v>34.5</v>
      </c>
      <c r="G194" s="2">
        <v>470</v>
      </c>
      <c r="H194" s="2" t="s">
        <v>202</v>
      </c>
      <c r="I194" s="2" t="s">
        <v>173</v>
      </c>
      <c r="J194" s="2" t="s">
        <v>199</v>
      </c>
      <c r="K194" s="2" t="s">
        <v>160</v>
      </c>
      <c r="L194" s="3">
        <v>13.2</v>
      </c>
      <c r="M194" s="2" t="s">
        <v>176</v>
      </c>
      <c r="N194" s="2" t="s">
        <v>202</v>
      </c>
      <c r="O194" s="2" t="s">
        <v>174</v>
      </c>
      <c r="P194" s="2" t="s">
        <v>162</v>
      </c>
      <c r="Q194" s="2" t="s">
        <v>255</v>
      </c>
      <c r="R194" s="3">
        <v>13.2</v>
      </c>
      <c r="S194" s="2" t="s">
        <v>176</v>
      </c>
      <c r="T194" s="2" t="s">
        <v>334</v>
      </c>
      <c r="U194" s="2" t="s">
        <v>315</v>
      </c>
      <c r="V194" s="2" t="s">
        <v>161</v>
      </c>
      <c r="W194" s="2" t="s">
        <v>257</v>
      </c>
      <c r="X194" s="2">
        <v>13.2</v>
      </c>
      <c r="Y194" s="2" t="s">
        <v>186</v>
      </c>
      <c r="Z194" s="2" t="s">
        <v>287</v>
      </c>
      <c r="AA194" s="3">
        <v>0.14000000000000001</v>
      </c>
      <c r="AB194" s="3">
        <v>0.1043</v>
      </c>
      <c r="AC194" s="3">
        <v>-6.7400000000000002E-2</v>
      </c>
      <c r="AD194" s="3">
        <v>0.34160000000000001</v>
      </c>
      <c r="AE194" s="2" t="s">
        <v>287</v>
      </c>
      <c r="AF194" s="3">
        <v>0.23769999999999999</v>
      </c>
      <c r="AG194" s="3">
        <v>0.1071</v>
      </c>
      <c r="AH194" s="4">
        <v>2.7799999999999998E-2</v>
      </c>
      <c r="AI194" s="4">
        <v>0.44750000000000001</v>
      </c>
      <c r="AJ194" s="2" t="s">
        <v>167</v>
      </c>
      <c r="AK194" s="2" t="s">
        <v>167</v>
      </c>
      <c r="AL194" s="2" t="s">
        <v>287</v>
      </c>
      <c r="AM194" s="2">
        <v>0.12572130000000001</v>
      </c>
      <c r="AN194" s="2">
        <v>0.2168359</v>
      </c>
      <c r="AQ194" s="2" t="s">
        <v>287</v>
      </c>
      <c r="AR194" s="4">
        <v>0.21609970000000001</v>
      </c>
      <c r="AS194" s="2">
        <v>0.21471770000000001</v>
      </c>
      <c r="AV194" s="2">
        <v>0</v>
      </c>
      <c r="AW194" s="2">
        <v>1</v>
      </c>
      <c r="AX194" s="2">
        <v>1</v>
      </c>
      <c r="AY194" s="2">
        <v>1</v>
      </c>
      <c r="AZ194" s="2">
        <v>1</v>
      </c>
      <c r="BA194" s="2">
        <v>0</v>
      </c>
      <c r="BB194" s="2">
        <v>0</v>
      </c>
      <c r="BC194" s="2">
        <v>0</v>
      </c>
      <c r="BD194" s="2">
        <f t="shared" ref="BD194:BD198" si="21">SUM(AV194:BC194)</f>
        <v>4</v>
      </c>
    </row>
    <row r="195" spans="1:56" ht="15.75" customHeight="1" x14ac:dyDescent="0.15">
      <c r="A195" s="2" t="s">
        <v>333</v>
      </c>
      <c r="B195" s="2">
        <v>2022</v>
      </c>
      <c r="C195" s="2" t="s">
        <v>301</v>
      </c>
      <c r="D195" s="2" t="s">
        <v>171</v>
      </c>
      <c r="E195" s="2">
        <v>48.5</v>
      </c>
      <c r="F195" s="2">
        <v>34.5</v>
      </c>
      <c r="G195" s="2">
        <v>470</v>
      </c>
      <c r="H195" s="2" t="s">
        <v>175</v>
      </c>
      <c r="I195" s="2" t="s">
        <v>173</v>
      </c>
      <c r="J195" s="2" t="s">
        <v>199</v>
      </c>
      <c r="K195" s="2" t="s">
        <v>160</v>
      </c>
      <c r="L195" s="3">
        <v>13.2</v>
      </c>
      <c r="M195" s="2" t="s">
        <v>176</v>
      </c>
      <c r="N195" s="2" t="s">
        <v>175</v>
      </c>
      <c r="O195" s="2" t="s">
        <v>174</v>
      </c>
      <c r="P195" s="2" t="s">
        <v>162</v>
      </c>
      <c r="Q195" s="2" t="s">
        <v>255</v>
      </c>
      <c r="R195" s="3">
        <v>13.2</v>
      </c>
      <c r="S195" s="2" t="s">
        <v>176</v>
      </c>
      <c r="T195" s="2" t="s">
        <v>335</v>
      </c>
      <c r="U195" s="2" t="s">
        <v>314</v>
      </c>
      <c r="V195" s="2" t="s">
        <v>161</v>
      </c>
      <c r="W195" s="2" t="s">
        <v>257</v>
      </c>
      <c r="X195" s="2">
        <v>13.2</v>
      </c>
      <c r="Y195" s="2" t="s">
        <v>186</v>
      </c>
      <c r="Z195" s="2" t="s">
        <v>287</v>
      </c>
      <c r="AA195" s="3">
        <v>0.2175</v>
      </c>
      <c r="AB195" s="3">
        <v>0.10150000000000001</v>
      </c>
      <c r="AC195" s="3">
        <v>1.8700000000000001E-2</v>
      </c>
      <c r="AD195" s="3">
        <v>0.41639999999999999</v>
      </c>
      <c r="AE195" s="2" t="s">
        <v>287</v>
      </c>
      <c r="AF195" s="3">
        <v>0.51390000000000002</v>
      </c>
      <c r="AG195" s="3">
        <v>0.15329999999999999</v>
      </c>
      <c r="AH195" s="4">
        <v>0.2135</v>
      </c>
      <c r="AI195" s="4">
        <v>0.81440000000000001</v>
      </c>
      <c r="AJ195" s="2" t="s">
        <v>167</v>
      </c>
      <c r="AK195" s="2" t="s">
        <v>167</v>
      </c>
      <c r="AL195" s="2" t="s">
        <v>287</v>
      </c>
      <c r="AM195" s="2">
        <v>0.87708819999999998</v>
      </c>
      <c r="AN195" s="2">
        <v>0.3190037</v>
      </c>
      <c r="AQ195" s="2" t="s">
        <v>287</v>
      </c>
      <c r="AR195" s="4">
        <v>0.9162382</v>
      </c>
      <c r="AS195" s="2">
        <v>0.27138499999999999</v>
      </c>
      <c r="AV195" s="2">
        <v>0</v>
      </c>
      <c r="AW195" s="2">
        <v>1</v>
      </c>
      <c r="AX195" s="2">
        <v>1</v>
      </c>
      <c r="AY195" s="2">
        <v>1</v>
      </c>
      <c r="AZ195" s="2">
        <v>1</v>
      </c>
      <c r="BA195" s="2">
        <v>0</v>
      </c>
      <c r="BB195" s="2">
        <v>0</v>
      </c>
      <c r="BC195" s="2">
        <v>0</v>
      </c>
      <c r="BD195" s="2">
        <f t="shared" si="21"/>
        <v>4</v>
      </c>
    </row>
    <row r="196" spans="1:56" ht="15.75" customHeight="1" x14ac:dyDescent="0.15">
      <c r="A196" s="2" t="s">
        <v>333</v>
      </c>
      <c r="B196" s="2">
        <v>2022</v>
      </c>
      <c r="C196" s="2" t="s">
        <v>301</v>
      </c>
      <c r="D196" s="2" t="s">
        <v>171</v>
      </c>
      <c r="E196" s="2">
        <v>48.5</v>
      </c>
      <c r="F196" s="2">
        <v>34.5</v>
      </c>
      <c r="G196" s="2">
        <v>470</v>
      </c>
      <c r="H196" s="2" t="s">
        <v>203</v>
      </c>
      <c r="I196" s="2" t="s">
        <v>173</v>
      </c>
      <c r="J196" s="2" t="s">
        <v>199</v>
      </c>
      <c r="K196" s="2" t="s">
        <v>160</v>
      </c>
      <c r="L196" s="3">
        <v>13.2</v>
      </c>
      <c r="M196" s="2" t="s">
        <v>176</v>
      </c>
      <c r="N196" s="2" t="s">
        <v>203</v>
      </c>
      <c r="O196" s="2" t="s">
        <v>174</v>
      </c>
      <c r="P196" s="2" t="s">
        <v>162</v>
      </c>
      <c r="Q196" s="2" t="s">
        <v>255</v>
      </c>
      <c r="R196" s="3">
        <v>13.2</v>
      </c>
      <c r="S196" s="2" t="s">
        <v>176</v>
      </c>
      <c r="T196" s="2" t="s">
        <v>335</v>
      </c>
      <c r="U196" s="2" t="s">
        <v>314</v>
      </c>
      <c r="V196" s="2" t="s">
        <v>161</v>
      </c>
      <c r="W196" s="2" t="s">
        <v>257</v>
      </c>
      <c r="X196" s="2">
        <v>13.2</v>
      </c>
      <c r="Y196" s="2" t="s">
        <v>186</v>
      </c>
      <c r="Z196" s="2" t="s">
        <v>287</v>
      </c>
      <c r="AA196" s="3">
        <v>0.15709999999999999</v>
      </c>
      <c r="AB196" s="3">
        <v>9.2899999999999996E-2</v>
      </c>
      <c r="AC196" s="3">
        <v>-2.5000000000000001E-2</v>
      </c>
      <c r="AD196" s="3">
        <v>0.3392</v>
      </c>
      <c r="AE196" s="2" t="s">
        <v>287</v>
      </c>
      <c r="AF196" s="3">
        <v>0.45669999999999999</v>
      </c>
      <c r="AG196" s="3">
        <v>9.4100000000000003E-2</v>
      </c>
      <c r="AH196" s="4">
        <v>0.27229999999999999</v>
      </c>
      <c r="AI196" s="4">
        <v>0.6411</v>
      </c>
      <c r="AJ196" s="2" t="s">
        <v>167</v>
      </c>
      <c r="AK196" s="2" t="s">
        <v>167</v>
      </c>
      <c r="AL196" s="2" t="s">
        <v>287</v>
      </c>
      <c r="AM196" s="2">
        <v>-0.1398412</v>
      </c>
      <c r="AN196" s="2">
        <v>0.13147139999999999</v>
      </c>
      <c r="AQ196" s="2" t="s">
        <v>287</v>
      </c>
      <c r="AR196" s="4">
        <v>0.26735019999999998</v>
      </c>
      <c r="AS196" s="2">
        <v>0.13381480000000001</v>
      </c>
      <c r="AV196" s="2">
        <v>0</v>
      </c>
      <c r="AW196" s="2">
        <v>1</v>
      </c>
      <c r="AX196" s="2">
        <v>1</v>
      </c>
      <c r="AY196" s="2">
        <v>1</v>
      </c>
      <c r="AZ196" s="2">
        <v>1</v>
      </c>
      <c r="BA196" s="2">
        <v>0</v>
      </c>
      <c r="BB196" s="2">
        <v>0</v>
      </c>
      <c r="BC196" s="2">
        <v>0</v>
      </c>
      <c r="BD196" s="2">
        <f t="shared" si="21"/>
        <v>4</v>
      </c>
    </row>
    <row r="197" spans="1:56" ht="15.75" customHeight="1" x14ac:dyDescent="0.15">
      <c r="A197" s="2" t="s">
        <v>333</v>
      </c>
      <c r="B197" s="2">
        <v>2022</v>
      </c>
      <c r="C197" s="2" t="s">
        <v>301</v>
      </c>
      <c r="D197" s="2" t="s">
        <v>171</v>
      </c>
      <c r="E197" s="2">
        <v>48.5</v>
      </c>
      <c r="F197" s="2">
        <v>34.5</v>
      </c>
      <c r="G197" s="2">
        <v>470</v>
      </c>
      <c r="H197" s="2" t="s">
        <v>201</v>
      </c>
      <c r="I197" s="2" t="s">
        <v>173</v>
      </c>
      <c r="J197" s="2" t="s">
        <v>199</v>
      </c>
      <c r="K197" s="2" t="s">
        <v>160</v>
      </c>
      <c r="L197" s="3">
        <v>13.2</v>
      </c>
      <c r="M197" s="2" t="s">
        <v>176</v>
      </c>
      <c r="N197" s="2" t="s">
        <v>201</v>
      </c>
      <c r="O197" s="2" t="s">
        <v>174</v>
      </c>
      <c r="P197" s="2" t="s">
        <v>162</v>
      </c>
      <c r="Q197" s="2" t="s">
        <v>255</v>
      </c>
      <c r="R197" s="3">
        <v>13.2</v>
      </c>
      <c r="S197" s="2" t="s">
        <v>176</v>
      </c>
      <c r="T197" s="2" t="s">
        <v>335</v>
      </c>
      <c r="U197" s="2" t="s">
        <v>314</v>
      </c>
      <c r="V197" s="2" t="s">
        <v>161</v>
      </c>
      <c r="W197" s="2" t="s">
        <v>257</v>
      </c>
      <c r="X197" s="2">
        <v>13.2</v>
      </c>
      <c r="Y197" s="2" t="s">
        <v>186</v>
      </c>
      <c r="Z197" s="2" t="s">
        <v>287</v>
      </c>
      <c r="AA197" s="3">
        <v>0.26079999999999998</v>
      </c>
      <c r="AB197" s="3">
        <v>9.5399999999999999E-2</v>
      </c>
      <c r="AC197" s="3">
        <v>7.3899999999999993E-2</v>
      </c>
      <c r="AD197" s="3">
        <v>0.44779999999999998</v>
      </c>
      <c r="AE197" s="2" t="s">
        <v>287</v>
      </c>
      <c r="AF197" s="3">
        <v>0.73629999999999995</v>
      </c>
      <c r="AG197" s="3">
        <v>0.1797</v>
      </c>
      <c r="AH197" s="4">
        <v>0.3841</v>
      </c>
      <c r="AI197" s="4">
        <v>1.0886</v>
      </c>
      <c r="AJ197" s="2" t="s">
        <v>167</v>
      </c>
      <c r="AK197" s="2" t="s">
        <v>167</v>
      </c>
      <c r="AL197" s="2" t="s">
        <v>287</v>
      </c>
      <c r="AM197" s="2">
        <v>0.82392880000000002</v>
      </c>
      <c r="AN197" s="2">
        <v>0.35782510000000001</v>
      </c>
      <c r="AQ197" s="2" t="s">
        <v>287</v>
      </c>
      <c r="AR197" s="4">
        <v>0.86817829999999996</v>
      </c>
      <c r="AS197" s="2">
        <v>0.265787</v>
      </c>
      <c r="AV197" s="2">
        <v>0</v>
      </c>
      <c r="AW197" s="2">
        <v>1</v>
      </c>
      <c r="AX197" s="2">
        <v>1</v>
      </c>
      <c r="AY197" s="2">
        <v>1</v>
      </c>
      <c r="AZ197" s="2">
        <v>1</v>
      </c>
      <c r="BA197" s="2">
        <v>0</v>
      </c>
      <c r="BB197" s="2">
        <v>0</v>
      </c>
      <c r="BC197" s="2">
        <v>0</v>
      </c>
      <c r="BD197" s="2">
        <f t="shared" si="21"/>
        <v>4</v>
      </c>
    </row>
    <row r="198" spans="1:56" ht="15.75" customHeight="1" x14ac:dyDescent="0.15">
      <c r="A198" s="2" t="s">
        <v>333</v>
      </c>
      <c r="B198" s="2">
        <v>2022</v>
      </c>
      <c r="C198" s="2" t="s">
        <v>301</v>
      </c>
      <c r="D198" s="2" t="s">
        <v>171</v>
      </c>
      <c r="E198" s="2">
        <v>48.5</v>
      </c>
      <c r="F198" s="2">
        <v>34.5</v>
      </c>
      <c r="G198" s="2">
        <v>470</v>
      </c>
      <c r="H198" s="2" t="s">
        <v>202</v>
      </c>
      <c r="I198" s="2" t="s">
        <v>173</v>
      </c>
      <c r="J198" s="2" t="s">
        <v>199</v>
      </c>
      <c r="K198" s="2" t="s">
        <v>160</v>
      </c>
      <c r="L198" s="3">
        <v>13.2</v>
      </c>
      <c r="M198" s="2" t="s">
        <v>176</v>
      </c>
      <c r="N198" s="2" t="s">
        <v>202</v>
      </c>
      <c r="O198" s="2" t="s">
        <v>174</v>
      </c>
      <c r="P198" s="2" t="s">
        <v>162</v>
      </c>
      <c r="Q198" s="2" t="s">
        <v>255</v>
      </c>
      <c r="R198" s="3">
        <v>13.2</v>
      </c>
      <c r="S198" s="2" t="s">
        <v>176</v>
      </c>
      <c r="T198" s="2" t="s">
        <v>335</v>
      </c>
      <c r="U198" s="2" t="s">
        <v>314</v>
      </c>
      <c r="V198" s="2" t="s">
        <v>161</v>
      </c>
      <c r="W198" s="2" t="s">
        <v>257</v>
      </c>
      <c r="X198" s="2">
        <v>13.2</v>
      </c>
      <c r="Y198" s="2" t="s">
        <v>186</v>
      </c>
      <c r="Z198" s="2" t="s">
        <v>287</v>
      </c>
      <c r="AA198" s="3">
        <v>0.1736</v>
      </c>
      <c r="AB198" s="3">
        <v>0.10440000000000001</v>
      </c>
      <c r="AC198" s="3">
        <v>1.09E-2</v>
      </c>
      <c r="AD198" s="3">
        <v>-3.1E-2</v>
      </c>
      <c r="AE198" s="2" t="s">
        <v>287</v>
      </c>
      <c r="AF198" s="3">
        <v>0.23469999999999999</v>
      </c>
      <c r="AG198" s="3">
        <v>0.1071</v>
      </c>
      <c r="AH198" s="4">
        <v>2.4899999999999999E-2</v>
      </c>
      <c r="AI198" s="4">
        <v>0.4446</v>
      </c>
      <c r="AJ198" s="2" t="s">
        <v>167</v>
      </c>
      <c r="AK198" s="2" t="s">
        <v>167</v>
      </c>
      <c r="AL198" s="2" t="s">
        <v>287</v>
      </c>
      <c r="AM198" s="2">
        <v>0.33015129999999998</v>
      </c>
      <c r="AN198" s="2">
        <v>0.21775230000000001</v>
      </c>
      <c r="AQ198" s="2" t="s">
        <v>287</v>
      </c>
      <c r="AR198" s="4">
        <v>0.35180739999999999</v>
      </c>
      <c r="AS198" s="2">
        <v>0.2154287</v>
      </c>
      <c r="AV198" s="2">
        <v>0</v>
      </c>
      <c r="AW198" s="2">
        <v>1</v>
      </c>
      <c r="AX198" s="2">
        <v>1</v>
      </c>
      <c r="AY198" s="2">
        <v>1</v>
      </c>
      <c r="AZ198" s="2">
        <v>1</v>
      </c>
      <c r="BA198" s="2">
        <v>0</v>
      </c>
      <c r="BB198" s="2">
        <v>0</v>
      </c>
      <c r="BC198" s="2">
        <v>0</v>
      </c>
      <c r="BD198" s="2">
        <f t="shared" si="21"/>
        <v>4</v>
      </c>
    </row>
    <row r="210" spans="31:31" ht="15.75" customHeight="1" x14ac:dyDescent="0.15">
      <c r="AE210" s="12"/>
    </row>
  </sheetData>
  <phoneticPr fontId="5" type="noConversion"/>
  <pageMargins left="0.7" right="0.7" top="0.75" bottom="0.75" header="0.3" footer="0.3"/>
  <ignoredErrors>
    <ignoredError sqref="K101 K102:K109"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7"/>
  <sheetViews>
    <sheetView workbookViewId="0">
      <selection activeCell="C13" sqref="C13"/>
    </sheetView>
  </sheetViews>
  <sheetFormatPr baseColWidth="10" defaultColWidth="12.6640625" defaultRowHeight="15.75" customHeight="1" x14ac:dyDescent="0.15"/>
  <cols>
    <col min="1" max="1" width="24.1640625" customWidth="1"/>
    <col min="2" max="2" width="85.5" customWidth="1"/>
    <col min="3" max="3" width="251.33203125" customWidth="1"/>
  </cols>
  <sheetData>
    <row r="1" spans="1:3" x14ac:dyDescent="0.2">
      <c r="A1" s="25" t="s">
        <v>55</v>
      </c>
      <c r="B1" s="25" t="s">
        <v>56</v>
      </c>
      <c r="C1" s="25" t="s">
        <v>57</v>
      </c>
    </row>
    <row r="2" spans="1:3" x14ac:dyDescent="0.2">
      <c r="A2" s="26" t="s">
        <v>0</v>
      </c>
      <c r="B2" s="27" t="s">
        <v>58</v>
      </c>
      <c r="C2" s="28"/>
    </row>
    <row r="3" spans="1:3" x14ac:dyDescent="0.2">
      <c r="A3" s="26" t="s">
        <v>1</v>
      </c>
      <c r="B3" s="28" t="s">
        <v>59</v>
      </c>
      <c r="C3" s="28"/>
    </row>
    <row r="4" spans="1:3" x14ac:dyDescent="0.2">
      <c r="A4" s="26" t="s">
        <v>2</v>
      </c>
      <c r="B4" s="28" t="s">
        <v>60</v>
      </c>
      <c r="C4" s="28" t="s">
        <v>61</v>
      </c>
    </row>
    <row r="5" spans="1:3" x14ac:dyDescent="0.2">
      <c r="A5" s="2" t="s">
        <v>3</v>
      </c>
      <c r="B5" s="29" t="s">
        <v>62</v>
      </c>
      <c r="C5" s="28"/>
    </row>
    <row r="6" spans="1:3" x14ac:dyDescent="0.2">
      <c r="A6" s="2" t="s">
        <v>4</v>
      </c>
      <c r="B6" s="29" t="s">
        <v>63</v>
      </c>
      <c r="C6" s="29" t="s">
        <v>64</v>
      </c>
    </row>
    <row r="7" spans="1:3" x14ac:dyDescent="0.2">
      <c r="A7" s="2" t="s">
        <v>5</v>
      </c>
      <c r="B7" s="27" t="s">
        <v>65</v>
      </c>
      <c r="C7" s="29" t="s">
        <v>350</v>
      </c>
    </row>
    <row r="8" spans="1:3" x14ac:dyDescent="0.2">
      <c r="A8" s="2" t="s">
        <v>6</v>
      </c>
      <c r="B8" s="27" t="s">
        <v>66</v>
      </c>
      <c r="C8" s="29" t="s">
        <v>67</v>
      </c>
    </row>
    <row r="9" spans="1:3" x14ac:dyDescent="0.2">
      <c r="A9" s="5" t="s">
        <v>7</v>
      </c>
      <c r="B9" s="29" t="s">
        <v>68</v>
      </c>
      <c r="C9" s="29" t="s">
        <v>69</v>
      </c>
    </row>
    <row r="10" spans="1:3" x14ac:dyDescent="0.2">
      <c r="A10" s="2" t="s">
        <v>8</v>
      </c>
      <c r="B10" s="29" t="s">
        <v>70</v>
      </c>
      <c r="C10" s="29" t="s">
        <v>348</v>
      </c>
    </row>
    <row r="11" spans="1:3" x14ac:dyDescent="0.2">
      <c r="A11" s="2" t="s">
        <v>9</v>
      </c>
      <c r="B11" s="29" t="s">
        <v>71</v>
      </c>
      <c r="C11" s="29" t="s">
        <v>349</v>
      </c>
    </row>
    <row r="12" spans="1:3" x14ac:dyDescent="0.2">
      <c r="A12" s="2" t="s">
        <v>10</v>
      </c>
      <c r="B12" s="29" t="s">
        <v>72</v>
      </c>
      <c r="C12" s="29" t="s">
        <v>73</v>
      </c>
    </row>
    <row r="13" spans="1:3" x14ac:dyDescent="0.2">
      <c r="A13" s="2" t="s">
        <v>11</v>
      </c>
      <c r="B13" s="28" t="s">
        <v>74</v>
      </c>
      <c r="C13" s="28" t="s">
        <v>351</v>
      </c>
    </row>
    <row r="14" spans="1:3" x14ac:dyDescent="0.2">
      <c r="A14" s="2" t="s">
        <v>12</v>
      </c>
      <c r="B14" s="29" t="s">
        <v>75</v>
      </c>
      <c r="C14" s="29" t="s">
        <v>76</v>
      </c>
    </row>
    <row r="15" spans="1:3" x14ac:dyDescent="0.2">
      <c r="A15" s="5" t="s">
        <v>13</v>
      </c>
      <c r="B15" s="29" t="s">
        <v>77</v>
      </c>
      <c r="C15" s="29" t="s">
        <v>78</v>
      </c>
    </row>
    <row r="16" spans="1:3" x14ac:dyDescent="0.2">
      <c r="A16" s="2" t="s">
        <v>14</v>
      </c>
      <c r="B16" s="29" t="s">
        <v>79</v>
      </c>
      <c r="C16" s="29" t="s">
        <v>80</v>
      </c>
    </row>
    <row r="17" spans="1:3" x14ac:dyDescent="0.2">
      <c r="A17" s="2" t="s">
        <v>15</v>
      </c>
      <c r="B17" s="28" t="s">
        <v>81</v>
      </c>
      <c r="C17" s="28" t="s">
        <v>82</v>
      </c>
    </row>
    <row r="18" spans="1:3" x14ac:dyDescent="0.2">
      <c r="A18" s="2" t="s">
        <v>16</v>
      </c>
      <c r="B18" s="29" t="s">
        <v>83</v>
      </c>
      <c r="C18" s="29" t="s">
        <v>84</v>
      </c>
    </row>
    <row r="19" spans="1:3" x14ac:dyDescent="0.2">
      <c r="A19" s="2" t="s">
        <v>17</v>
      </c>
      <c r="B19" s="28" t="s">
        <v>85</v>
      </c>
      <c r="C19" s="28" t="s">
        <v>86</v>
      </c>
    </row>
    <row r="20" spans="1:3" x14ac:dyDescent="0.2">
      <c r="A20" s="5" t="s">
        <v>18</v>
      </c>
      <c r="B20" s="29" t="s">
        <v>87</v>
      </c>
      <c r="C20" s="29" t="s">
        <v>88</v>
      </c>
    </row>
    <row r="21" spans="1:3" x14ac:dyDescent="0.2">
      <c r="A21" s="5" t="s">
        <v>307</v>
      </c>
      <c r="B21" s="28" t="s">
        <v>89</v>
      </c>
      <c r="C21" s="28"/>
    </row>
    <row r="22" spans="1:3" x14ac:dyDescent="0.2">
      <c r="A22" s="5" t="s">
        <v>19</v>
      </c>
      <c r="B22" s="28" t="s">
        <v>352</v>
      </c>
      <c r="C22" s="28" t="s">
        <v>353</v>
      </c>
    </row>
    <row r="23" spans="1:3" x14ac:dyDescent="0.2">
      <c r="A23" s="2" t="s">
        <v>20</v>
      </c>
      <c r="B23" s="28" t="s">
        <v>90</v>
      </c>
      <c r="C23" s="28" t="s">
        <v>91</v>
      </c>
    </row>
    <row r="24" spans="1:3" x14ac:dyDescent="0.2">
      <c r="A24" s="2" t="s">
        <v>21</v>
      </c>
      <c r="B24" s="28" t="s">
        <v>92</v>
      </c>
      <c r="C24" s="28"/>
    </row>
    <row r="25" spans="1:3" x14ac:dyDescent="0.2">
      <c r="A25" s="2" t="s">
        <v>22</v>
      </c>
      <c r="B25" s="28" t="s">
        <v>93</v>
      </c>
      <c r="C25" s="28"/>
    </row>
    <row r="26" spans="1:3" x14ac:dyDescent="0.2">
      <c r="A26" s="2" t="s">
        <v>23</v>
      </c>
      <c r="B26" s="28" t="s">
        <v>94</v>
      </c>
      <c r="C26" s="29" t="s">
        <v>95</v>
      </c>
    </row>
    <row r="27" spans="1:3" x14ac:dyDescent="0.2">
      <c r="A27" s="2" t="s">
        <v>24</v>
      </c>
      <c r="B27" s="28" t="s">
        <v>96</v>
      </c>
      <c r="C27" s="29" t="s">
        <v>97</v>
      </c>
    </row>
    <row r="28" spans="1:3" x14ac:dyDescent="0.2">
      <c r="A28" s="2" t="s">
        <v>25</v>
      </c>
      <c r="B28" s="28" t="s">
        <v>98</v>
      </c>
      <c r="C28" s="29" t="s">
        <v>99</v>
      </c>
    </row>
    <row r="29" spans="1:3" x14ac:dyDescent="0.2">
      <c r="A29" s="2" t="s">
        <v>26</v>
      </c>
      <c r="B29" s="28" t="s">
        <v>100</v>
      </c>
      <c r="C29" s="29" t="s">
        <v>101</v>
      </c>
    </row>
    <row r="30" spans="1:3" x14ac:dyDescent="0.2">
      <c r="A30" s="2" t="s">
        <v>27</v>
      </c>
      <c r="B30" s="28" t="s">
        <v>102</v>
      </c>
      <c r="C30" s="29" t="s">
        <v>103</v>
      </c>
    </row>
    <row r="31" spans="1:3" x14ac:dyDescent="0.2">
      <c r="A31" s="2" t="s">
        <v>28</v>
      </c>
      <c r="B31" s="28" t="s">
        <v>104</v>
      </c>
      <c r="C31" s="29" t="s">
        <v>105</v>
      </c>
    </row>
    <row r="32" spans="1:3" x14ac:dyDescent="0.2">
      <c r="A32" s="2" t="s">
        <v>29</v>
      </c>
      <c r="B32" s="28" t="s">
        <v>106</v>
      </c>
      <c r="C32" s="29" t="s">
        <v>107</v>
      </c>
    </row>
    <row r="33" spans="1:3" x14ac:dyDescent="0.2">
      <c r="A33" s="2" t="s">
        <v>30</v>
      </c>
      <c r="B33" s="28" t="s">
        <v>108</v>
      </c>
      <c r="C33" s="29" t="s">
        <v>109</v>
      </c>
    </row>
    <row r="34" spans="1:3" x14ac:dyDescent="0.2">
      <c r="A34" s="2" t="s">
        <v>31</v>
      </c>
      <c r="B34" s="28" t="s">
        <v>110</v>
      </c>
      <c r="C34" s="29" t="s">
        <v>111</v>
      </c>
    </row>
    <row r="35" spans="1:3" x14ac:dyDescent="0.2">
      <c r="A35" s="2" t="s">
        <v>32</v>
      </c>
      <c r="B35" s="28" t="s">
        <v>112</v>
      </c>
      <c r="C35" s="29" t="s">
        <v>113</v>
      </c>
    </row>
    <row r="36" spans="1:3" x14ac:dyDescent="0.2">
      <c r="A36" s="2" t="s">
        <v>33</v>
      </c>
      <c r="B36" s="28" t="s">
        <v>114</v>
      </c>
      <c r="C36" s="29" t="s">
        <v>115</v>
      </c>
    </row>
    <row r="37" spans="1:3" x14ac:dyDescent="0.2">
      <c r="A37" s="2" t="s">
        <v>34</v>
      </c>
      <c r="B37" s="28" t="s">
        <v>116</v>
      </c>
      <c r="C37" s="29" t="s">
        <v>117</v>
      </c>
    </row>
    <row r="38" spans="1:3" x14ac:dyDescent="0.2">
      <c r="A38" s="2" t="s">
        <v>35</v>
      </c>
      <c r="B38" s="28" t="s">
        <v>118</v>
      </c>
      <c r="C38" s="29" t="s">
        <v>119</v>
      </c>
    </row>
    <row r="39" spans="1:3" x14ac:dyDescent="0.2">
      <c r="A39" s="2" t="s">
        <v>36</v>
      </c>
      <c r="B39" s="28" t="s">
        <v>120</v>
      </c>
      <c r="C39" s="29" t="s">
        <v>121</v>
      </c>
    </row>
    <row r="40" spans="1:3" x14ac:dyDescent="0.2">
      <c r="A40" s="2" t="s">
        <v>37</v>
      </c>
      <c r="B40" s="28" t="s">
        <v>122</v>
      </c>
      <c r="C40" s="29" t="s">
        <v>123</v>
      </c>
    </row>
    <row r="41" spans="1:3" x14ac:dyDescent="0.2">
      <c r="A41" s="2" t="s">
        <v>38</v>
      </c>
      <c r="B41" s="28" t="s">
        <v>124</v>
      </c>
      <c r="C41" s="29" t="s">
        <v>125</v>
      </c>
    </row>
    <row r="42" spans="1:3" x14ac:dyDescent="0.2">
      <c r="A42" s="2" t="s">
        <v>39</v>
      </c>
      <c r="B42" s="28" t="s">
        <v>126</v>
      </c>
      <c r="C42" s="29" t="s">
        <v>127</v>
      </c>
    </row>
    <row r="43" spans="1:3" x14ac:dyDescent="0.2">
      <c r="A43" s="2" t="s">
        <v>40</v>
      </c>
      <c r="B43" s="28" t="s">
        <v>128</v>
      </c>
      <c r="C43" s="29" t="s">
        <v>129</v>
      </c>
    </row>
    <row r="44" spans="1:3" x14ac:dyDescent="0.2">
      <c r="A44" s="2" t="s">
        <v>41</v>
      </c>
      <c r="B44" s="28" t="s">
        <v>130</v>
      </c>
      <c r="C44" s="29" t="s">
        <v>131</v>
      </c>
    </row>
    <row r="45" spans="1:3" x14ac:dyDescent="0.2">
      <c r="A45" s="2" t="s">
        <v>42</v>
      </c>
      <c r="B45" s="28" t="s">
        <v>132</v>
      </c>
      <c r="C45" s="29" t="s">
        <v>133</v>
      </c>
    </row>
    <row r="46" spans="1:3" x14ac:dyDescent="0.2">
      <c r="A46" s="2" t="s">
        <v>43</v>
      </c>
      <c r="B46" s="28" t="s">
        <v>134</v>
      </c>
      <c r="C46" s="29" t="s">
        <v>135</v>
      </c>
    </row>
    <row r="47" spans="1:3" x14ac:dyDescent="0.2">
      <c r="A47" s="2" t="s">
        <v>44</v>
      </c>
      <c r="B47" s="28" t="s">
        <v>112</v>
      </c>
      <c r="C47" s="29" t="s">
        <v>136</v>
      </c>
    </row>
    <row r="48" spans="1:3" x14ac:dyDescent="0.2">
      <c r="A48" s="2" t="s">
        <v>45</v>
      </c>
      <c r="B48" s="28" t="s">
        <v>114</v>
      </c>
      <c r="C48" s="29" t="s">
        <v>137</v>
      </c>
    </row>
    <row r="49" spans="1:3" x14ac:dyDescent="0.2">
      <c r="A49" s="2" t="s">
        <v>46</v>
      </c>
      <c r="B49" s="29" t="s">
        <v>138</v>
      </c>
      <c r="C49" s="27" t="s">
        <v>139</v>
      </c>
    </row>
    <row r="50" spans="1:3" x14ac:dyDescent="0.2">
      <c r="A50" s="2" t="s">
        <v>47</v>
      </c>
      <c r="B50" s="29" t="s">
        <v>140</v>
      </c>
      <c r="C50" s="27" t="s">
        <v>141</v>
      </c>
    </row>
    <row r="51" spans="1:3" x14ac:dyDescent="0.2">
      <c r="A51" s="2" t="s">
        <v>48</v>
      </c>
      <c r="B51" s="28" t="s">
        <v>142</v>
      </c>
      <c r="C51" s="27" t="s">
        <v>143</v>
      </c>
    </row>
    <row r="52" spans="1:3" x14ac:dyDescent="0.2">
      <c r="A52" s="2" t="s">
        <v>49</v>
      </c>
      <c r="B52" s="28" t="s">
        <v>144</v>
      </c>
      <c r="C52" s="27" t="s">
        <v>145</v>
      </c>
    </row>
    <row r="53" spans="1:3" x14ac:dyDescent="0.2">
      <c r="A53" s="2" t="s">
        <v>50</v>
      </c>
      <c r="B53" s="29" t="s">
        <v>146</v>
      </c>
      <c r="C53" s="27" t="s">
        <v>147</v>
      </c>
    </row>
    <row r="54" spans="1:3" x14ac:dyDescent="0.2">
      <c r="A54" s="2" t="s">
        <v>51</v>
      </c>
      <c r="B54" s="29" t="s">
        <v>148</v>
      </c>
      <c r="C54" s="30" t="s">
        <v>149</v>
      </c>
    </row>
    <row r="55" spans="1:3" x14ac:dyDescent="0.2">
      <c r="A55" s="2" t="s">
        <v>52</v>
      </c>
      <c r="B55" s="29" t="s">
        <v>150</v>
      </c>
      <c r="C55" s="30" t="s">
        <v>151</v>
      </c>
    </row>
    <row r="56" spans="1:3" x14ac:dyDescent="0.2">
      <c r="A56" s="2" t="s">
        <v>53</v>
      </c>
      <c r="B56" s="29" t="s">
        <v>152</v>
      </c>
      <c r="C56" s="30" t="s">
        <v>153</v>
      </c>
    </row>
    <row r="57" spans="1:3" x14ac:dyDescent="0.2">
      <c r="A57" s="2" t="s">
        <v>54</v>
      </c>
      <c r="B57" s="28" t="s">
        <v>154</v>
      </c>
      <c r="C57" s="28" t="s">
        <v>155</v>
      </c>
    </row>
    <row r="58" spans="1:3" x14ac:dyDescent="0.2">
      <c r="A58" s="28"/>
      <c r="B58" s="28"/>
      <c r="C58" s="28"/>
    </row>
    <row r="59" spans="1:3" x14ac:dyDescent="0.2">
      <c r="A59" s="28"/>
      <c r="B59" s="28"/>
      <c r="C59" s="28"/>
    </row>
    <row r="60" spans="1:3" x14ac:dyDescent="0.2">
      <c r="A60" s="28"/>
      <c r="B60" s="28"/>
      <c r="C60" s="28"/>
    </row>
    <row r="61" spans="1:3" x14ac:dyDescent="0.2">
      <c r="A61" s="28"/>
      <c r="B61" s="28"/>
      <c r="C61" s="28"/>
    </row>
    <row r="62" spans="1:3" x14ac:dyDescent="0.2">
      <c r="A62" s="28"/>
      <c r="B62" s="28"/>
      <c r="C62" s="28"/>
    </row>
    <row r="63" spans="1:3" x14ac:dyDescent="0.2">
      <c r="A63" s="28"/>
      <c r="B63" s="28"/>
      <c r="C63" s="28"/>
    </row>
    <row r="64" spans="1:3" x14ac:dyDescent="0.2">
      <c r="A64" s="28"/>
      <c r="B64" s="28"/>
      <c r="C64" s="28"/>
    </row>
    <row r="65" spans="1:3" x14ac:dyDescent="0.2">
      <c r="A65" s="28"/>
      <c r="B65" s="28"/>
      <c r="C65" s="28"/>
    </row>
    <row r="66" spans="1:3" x14ac:dyDescent="0.2">
      <c r="A66" s="28"/>
      <c r="B66" s="28"/>
      <c r="C66" s="28"/>
    </row>
    <row r="67" spans="1:3" x14ac:dyDescent="0.2">
      <c r="A67" s="28"/>
      <c r="B67" s="28"/>
      <c r="C67" s="28"/>
    </row>
    <row r="68" spans="1:3" x14ac:dyDescent="0.2">
      <c r="A68" s="28"/>
      <c r="B68" s="28"/>
      <c r="C68" s="28"/>
    </row>
    <row r="69" spans="1:3" x14ac:dyDescent="0.2">
      <c r="A69" s="28"/>
      <c r="B69" s="28"/>
      <c r="C69" s="28"/>
    </row>
    <row r="70" spans="1:3" x14ac:dyDescent="0.2">
      <c r="A70" s="28"/>
      <c r="B70" s="28"/>
      <c r="C70" s="28"/>
    </row>
    <row r="71" spans="1:3" x14ac:dyDescent="0.2">
      <c r="A71" s="28"/>
      <c r="B71" s="28"/>
      <c r="C71" s="28"/>
    </row>
    <row r="72" spans="1:3" x14ac:dyDescent="0.2">
      <c r="A72" s="28"/>
      <c r="B72" s="28"/>
      <c r="C72" s="28"/>
    </row>
    <row r="73" spans="1:3" x14ac:dyDescent="0.2">
      <c r="A73" s="28"/>
      <c r="B73" s="28"/>
      <c r="C73" s="28"/>
    </row>
    <row r="74" spans="1:3" x14ac:dyDescent="0.2">
      <c r="A74" s="28"/>
      <c r="B74" s="28"/>
      <c r="C74" s="28"/>
    </row>
    <row r="75" spans="1:3" x14ac:dyDescent="0.2">
      <c r="A75" s="28"/>
      <c r="B75" s="28"/>
      <c r="C75" s="28"/>
    </row>
    <row r="76" spans="1:3" x14ac:dyDescent="0.2">
      <c r="A76" s="28"/>
      <c r="B76" s="28"/>
      <c r="C76" s="28"/>
    </row>
    <row r="77" spans="1:3" x14ac:dyDescent="0.2">
      <c r="A77" s="28"/>
      <c r="B77" s="28"/>
      <c r="C77" s="28"/>
    </row>
    <row r="78" spans="1:3" x14ac:dyDescent="0.2">
      <c r="A78" s="28"/>
      <c r="B78" s="28"/>
      <c r="C78" s="28"/>
    </row>
    <row r="79" spans="1:3" x14ac:dyDescent="0.2">
      <c r="A79" s="28"/>
      <c r="B79" s="28"/>
      <c r="C79" s="28"/>
    </row>
    <row r="80" spans="1:3" x14ac:dyDescent="0.2">
      <c r="A80" s="28"/>
      <c r="B80" s="28"/>
      <c r="C80" s="28"/>
    </row>
    <row r="81" spans="1:3" x14ac:dyDescent="0.2">
      <c r="A81" s="28"/>
      <c r="B81" s="28"/>
      <c r="C81" s="28"/>
    </row>
    <row r="82" spans="1:3" x14ac:dyDescent="0.2">
      <c r="A82" s="28"/>
      <c r="B82" s="28"/>
      <c r="C82" s="28"/>
    </row>
    <row r="83" spans="1:3" x14ac:dyDescent="0.2">
      <c r="A83" s="28"/>
      <c r="B83" s="28"/>
      <c r="C83" s="28"/>
    </row>
    <row r="84" spans="1:3" x14ac:dyDescent="0.2">
      <c r="A84" s="28"/>
      <c r="B84" s="28"/>
      <c r="C84" s="28"/>
    </row>
    <row r="85" spans="1:3" x14ac:dyDescent="0.2">
      <c r="A85" s="28"/>
      <c r="B85" s="28"/>
      <c r="C85" s="28"/>
    </row>
    <row r="86" spans="1:3" x14ac:dyDescent="0.2">
      <c r="A86" s="28"/>
      <c r="B86" s="28"/>
      <c r="C86" s="28"/>
    </row>
    <row r="87" spans="1:3" x14ac:dyDescent="0.2">
      <c r="A87" s="28"/>
      <c r="B87" s="28"/>
      <c r="C87" s="28"/>
    </row>
    <row r="88" spans="1:3" x14ac:dyDescent="0.2">
      <c r="A88" s="28"/>
      <c r="B88" s="28"/>
      <c r="C88" s="28"/>
    </row>
    <row r="89" spans="1:3" x14ac:dyDescent="0.2">
      <c r="A89" s="28"/>
      <c r="B89" s="28"/>
      <c r="C89" s="28"/>
    </row>
    <row r="90" spans="1:3" x14ac:dyDescent="0.2">
      <c r="A90" s="28"/>
      <c r="B90" s="28"/>
      <c r="C90" s="28"/>
    </row>
    <row r="91" spans="1:3" x14ac:dyDescent="0.2">
      <c r="A91" s="28"/>
      <c r="B91" s="28"/>
      <c r="C91" s="28"/>
    </row>
    <row r="92" spans="1:3" x14ac:dyDescent="0.2">
      <c r="A92" s="28"/>
      <c r="B92" s="28"/>
      <c r="C92" s="28"/>
    </row>
    <row r="93" spans="1:3" x14ac:dyDescent="0.2">
      <c r="A93" s="28"/>
      <c r="B93" s="28"/>
      <c r="C93" s="28"/>
    </row>
    <row r="94" spans="1:3" x14ac:dyDescent="0.2">
      <c r="A94" s="28"/>
      <c r="B94" s="28"/>
      <c r="C94" s="28"/>
    </row>
    <row r="95" spans="1:3" x14ac:dyDescent="0.2">
      <c r="A95" s="28"/>
      <c r="B95" s="28"/>
      <c r="C95" s="28"/>
    </row>
    <row r="96" spans="1:3" x14ac:dyDescent="0.2">
      <c r="A96" s="28"/>
      <c r="B96" s="28"/>
      <c r="C96" s="28"/>
    </row>
    <row r="97" spans="1:3" x14ac:dyDescent="0.2">
      <c r="A97" s="28"/>
      <c r="B97" s="28"/>
      <c r="C97" s="28"/>
    </row>
    <row r="98" spans="1:3" x14ac:dyDescent="0.2">
      <c r="A98" s="28"/>
      <c r="B98" s="28"/>
      <c r="C98" s="28"/>
    </row>
    <row r="99" spans="1:3" x14ac:dyDescent="0.2">
      <c r="A99" s="28"/>
      <c r="B99" s="28"/>
      <c r="C99" s="28"/>
    </row>
    <row r="100" spans="1:3" x14ac:dyDescent="0.2">
      <c r="A100" s="28"/>
      <c r="B100" s="28"/>
      <c r="C100" s="28"/>
    </row>
    <row r="101" spans="1:3" x14ac:dyDescent="0.2">
      <c r="A101" s="28"/>
      <c r="B101" s="28"/>
      <c r="C101" s="28"/>
    </row>
    <row r="102" spans="1:3" x14ac:dyDescent="0.2">
      <c r="A102" s="28"/>
      <c r="B102" s="28"/>
      <c r="C102" s="28"/>
    </row>
    <row r="103" spans="1:3" x14ac:dyDescent="0.2">
      <c r="A103" s="28"/>
      <c r="B103" s="28"/>
      <c r="C103" s="28"/>
    </row>
    <row r="104" spans="1:3" x14ac:dyDescent="0.2">
      <c r="A104" s="28"/>
      <c r="B104" s="28"/>
      <c r="C104" s="28"/>
    </row>
    <row r="105" spans="1:3" x14ac:dyDescent="0.2">
      <c r="A105" s="28"/>
      <c r="B105" s="28"/>
      <c r="C105" s="28"/>
    </row>
    <row r="106" spans="1:3" x14ac:dyDescent="0.2">
      <c r="A106" s="28"/>
      <c r="B106" s="28"/>
      <c r="C106" s="28"/>
    </row>
    <row r="107" spans="1:3" x14ac:dyDescent="0.2">
      <c r="A107" s="28"/>
      <c r="B107" s="28"/>
      <c r="C107" s="28"/>
    </row>
    <row r="108" spans="1:3" x14ac:dyDescent="0.2">
      <c r="A108" s="28"/>
      <c r="B108" s="28"/>
      <c r="C108" s="28"/>
    </row>
    <row r="109" spans="1:3" x14ac:dyDescent="0.2">
      <c r="A109" s="28"/>
      <c r="B109" s="28"/>
      <c r="C109" s="28"/>
    </row>
    <row r="110" spans="1:3" x14ac:dyDescent="0.2">
      <c r="A110" s="28"/>
      <c r="B110" s="28"/>
      <c r="C110" s="28"/>
    </row>
    <row r="111" spans="1:3" x14ac:dyDescent="0.2">
      <c r="A111" s="28"/>
      <c r="B111" s="28"/>
      <c r="C111" s="28"/>
    </row>
    <row r="112" spans="1:3" x14ac:dyDescent="0.2">
      <c r="A112" s="28"/>
      <c r="B112" s="28"/>
      <c r="C112" s="28"/>
    </row>
    <row r="113" spans="1:3" x14ac:dyDescent="0.2">
      <c r="A113" s="28"/>
      <c r="B113" s="28"/>
      <c r="C113" s="28"/>
    </row>
    <row r="114" spans="1:3" x14ac:dyDescent="0.2">
      <c r="A114" s="28"/>
      <c r="B114" s="28"/>
      <c r="C114" s="28"/>
    </row>
    <row r="115" spans="1:3" x14ac:dyDescent="0.2">
      <c r="A115" s="28"/>
      <c r="B115" s="28"/>
      <c r="C115" s="28"/>
    </row>
    <row r="116" spans="1:3" x14ac:dyDescent="0.2">
      <c r="A116" s="28"/>
      <c r="B116" s="28"/>
      <c r="C116" s="28"/>
    </row>
    <row r="117" spans="1:3" x14ac:dyDescent="0.2">
      <c r="A117" s="28"/>
      <c r="B117" s="28"/>
      <c r="C117" s="28"/>
    </row>
    <row r="118" spans="1:3" x14ac:dyDescent="0.2">
      <c r="A118" s="28"/>
      <c r="B118" s="28"/>
      <c r="C118" s="28"/>
    </row>
    <row r="119" spans="1:3" x14ac:dyDescent="0.2">
      <c r="A119" s="28"/>
      <c r="B119" s="28"/>
      <c r="C119" s="28"/>
    </row>
    <row r="120" spans="1:3" x14ac:dyDescent="0.2">
      <c r="A120" s="28"/>
      <c r="B120" s="28"/>
      <c r="C120" s="28"/>
    </row>
    <row r="121" spans="1:3" x14ac:dyDescent="0.2">
      <c r="A121" s="28"/>
      <c r="B121" s="28"/>
      <c r="C121" s="28"/>
    </row>
    <row r="122" spans="1:3" x14ac:dyDescent="0.2">
      <c r="A122" s="28"/>
      <c r="B122" s="28"/>
      <c r="C122" s="28"/>
    </row>
    <row r="123" spans="1:3" x14ac:dyDescent="0.2">
      <c r="A123" s="28"/>
      <c r="B123" s="28"/>
      <c r="C123" s="28"/>
    </row>
    <row r="124" spans="1:3" x14ac:dyDescent="0.2">
      <c r="A124" s="28"/>
      <c r="B124" s="28"/>
      <c r="C124" s="28"/>
    </row>
    <row r="125" spans="1:3" x14ac:dyDescent="0.2">
      <c r="A125" s="28"/>
      <c r="B125" s="28"/>
      <c r="C125" s="28"/>
    </row>
    <row r="126" spans="1:3" x14ac:dyDescent="0.2">
      <c r="A126" s="28"/>
      <c r="B126" s="28"/>
      <c r="C126" s="28"/>
    </row>
    <row r="127" spans="1:3" x14ac:dyDescent="0.2">
      <c r="A127" s="28"/>
      <c r="B127" s="28"/>
      <c r="C127" s="28"/>
    </row>
    <row r="128" spans="1:3" x14ac:dyDescent="0.2">
      <c r="A128" s="28"/>
      <c r="B128" s="28"/>
      <c r="C128" s="28"/>
    </row>
    <row r="129" spans="1:3" x14ac:dyDescent="0.2">
      <c r="A129" s="28"/>
      <c r="B129" s="28"/>
      <c r="C129" s="28"/>
    </row>
    <row r="130" spans="1:3" x14ac:dyDescent="0.2">
      <c r="A130" s="28"/>
      <c r="B130" s="28"/>
      <c r="C130" s="28"/>
    </row>
    <row r="131" spans="1:3" x14ac:dyDescent="0.2">
      <c r="A131" s="28"/>
      <c r="B131" s="28"/>
      <c r="C131" s="28"/>
    </row>
    <row r="132" spans="1:3" x14ac:dyDescent="0.2">
      <c r="A132" s="28"/>
      <c r="B132" s="28"/>
      <c r="C132" s="28"/>
    </row>
    <row r="133" spans="1:3" x14ac:dyDescent="0.2">
      <c r="A133" s="28"/>
      <c r="B133" s="28"/>
      <c r="C133" s="28"/>
    </row>
    <row r="134" spans="1:3" x14ac:dyDescent="0.2">
      <c r="A134" s="28"/>
      <c r="B134" s="28"/>
      <c r="C134" s="28"/>
    </row>
    <row r="135" spans="1:3" x14ac:dyDescent="0.2">
      <c r="A135" s="28"/>
      <c r="B135" s="28"/>
      <c r="C135" s="28"/>
    </row>
    <row r="136" spans="1:3" x14ac:dyDescent="0.2">
      <c r="A136" s="28"/>
      <c r="B136" s="28"/>
      <c r="C136" s="28"/>
    </row>
    <row r="137" spans="1:3" x14ac:dyDescent="0.2">
      <c r="A137" s="28"/>
      <c r="B137" s="28"/>
      <c r="C137" s="28"/>
    </row>
    <row r="138" spans="1:3" x14ac:dyDescent="0.2">
      <c r="A138" s="28"/>
      <c r="B138" s="28"/>
      <c r="C138" s="28"/>
    </row>
    <row r="139" spans="1:3" x14ac:dyDescent="0.2">
      <c r="A139" s="28"/>
      <c r="B139" s="28"/>
      <c r="C139" s="28"/>
    </row>
    <row r="140" spans="1:3" x14ac:dyDescent="0.2">
      <c r="A140" s="28"/>
      <c r="B140" s="28"/>
      <c r="C140" s="28"/>
    </row>
    <row r="141" spans="1:3" x14ac:dyDescent="0.2">
      <c r="A141" s="28"/>
      <c r="B141" s="28"/>
      <c r="C141" s="28"/>
    </row>
    <row r="142" spans="1:3" x14ac:dyDescent="0.2">
      <c r="A142" s="28"/>
      <c r="B142" s="28"/>
      <c r="C142" s="28"/>
    </row>
    <row r="143" spans="1:3" x14ac:dyDescent="0.2">
      <c r="A143" s="28"/>
      <c r="B143" s="28"/>
      <c r="C143" s="28"/>
    </row>
    <row r="144" spans="1:3" x14ac:dyDescent="0.2">
      <c r="A144" s="28"/>
      <c r="B144" s="28"/>
      <c r="C144" s="28"/>
    </row>
    <row r="145" spans="1:3" x14ac:dyDescent="0.2">
      <c r="A145" s="28"/>
      <c r="B145" s="28"/>
      <c r="C145" s="28"/>
    </row>
    <row r="146" spans="1:3" x14ac:dyDescent="0.2">
      <c r="A146" s="28"/>
      <c r="B146" s="28"/>
      <c r="C146" s="28"/>
    </row>
    <row r="147" spans="1:3" x14ac:dyDescent="0.2">
      <c r="A147" s="28"/>
      <c r="B147" s="28"/>
      <c r="C147" s="28"/>
    </row>
    <row r="148" spans="1:3" x14ac:dyDescent="0.2">
      <c r="A148" s="28"/>
      <c r="B148" s="28"/>
      <c r="C148" s="28"/>
    </row>
    <row r="149" spans="1:3" x14ac:dyDescent="0.2">
      <c r="A149" s="28"/>
      <c r="B149" s="28"/>
      <c r="C149" s="28"/>
    </row>
    <row r="150" spans="1:3" x14ac:dyDescent="0.2">
      <c r="A150" s="28"/>
      <c r="B150" s="28"/>
      <c r="C150" s="28"/>
    </row>
    <row r="151" spans="1:3" x14ac:dyDescent="0.2">
      <c r="A151" s="28"/>
      <c r="B151" s="28"/>
      <c r="C151" s="28"/>
    </row>
    <row r="152" spans="1:3" x14ac:dyDescent="0.2">
      <c r="A152" s="28"/>
      <c r="B152" s="28"/>
      <c r="C152" s="28"/>
    </row>
    <row r="153" spans="1:3" x14ac:dyDescent="0.2">
      <c r="A153" s="28"/>
      <c r="B153" s="28"/>
      <c r="C153" s="28"/>
    </row>
    <row r="154" spans="1:3" x14ac:dyDescent="0.2">
      <c r="A154" s="28"/>
      <c r="B154" s="28"/>
      <c r="C154" s="28"/>
    </row>
    <row r="155" spans="1:3" x14ac:dyDescent="0.2">
      <c r="A155" s="28"/>
      <c r="B155" s="28"/>
      <c r="C155" s="28"/>
    </row>
    <row r="156" spans="1:3" x14ac:dyDescent="0.2">
      <c r="A156" s="28"/>
      <c r="B156" s="28"/>
      <c r="C156" s="28"/>
    </row>
    <row r="157" spans="1:3" x14ac:dyDescent="0.2">
      <c r="A157" s="28"/>
      <c r="B157" s="28"/>
      <c r="C157" s="28"/>
    </row>
    <row r="158" spans="1:3" x14ac:dyDescent="0.2">
      <c r="A158" s="28"/>
      <c r="B158" s="28"/>
      <c r="C158" s="28"/>
    </row>
    <row r="159" spans="1:3" x14ac:dyDescent="0.2">
      <c r="A159" s="28"/>
      <c r="B159" s="28"/>
      <c r="C159" s="28"/>
    </row>
    <row r="160" spans="1:3" x14ac:dyDescent="0.2">
      <c r="A160" s="28"/>
      <c r="B160" s="28"/>
      <c r="C160" s="28"/>
    </row>
    <row r="161" spans="1:3" x14ac:dyDescent="0.2">
      <c r="A161" s="28"/>
      <c r="B161" s="28"/>
      <c r="C161" s="28"/>
    </row>
    <row r="162" spans="1:3" x14ac:dyDescent="0.2">
      <c r="A162" s="28"/>
      <c r="B162" s="28"/>
      <c r="C162" s="28"/>
    </row>
    <row r="163" spans="1:3" x14ac:dyDescent="0.2">
      <c r="A163" s="28"/>
      <c r="B163" s="28"/>
      <c r="C163" s="28"/>
    </row>
    <row r="164" spans="1:3" x14ac:dyDescent="0.2">
      <c r="A164" s="28"/>
      <c r="B164" s="28"/>
      <c r="C164" s="28"/>
    </row>
    <row r="165" spans="1:3" x14ac:dyDescent="0.2">
      <c r="A165" s="28"/>
      <c r="B165" s="28"/>
      <c r="C165" s="28"/>
    </row>
    <row r="166" spans="1:3" x14ac:dyDescent="0.2">
      <c r="A166" s="28"/>
      <c r="B166" s="28"/>
      <c r="C166" s="28"/>
    </row>
    <row r="167" spans="1:3" x14ac:dyDescent="0.2">
      <c r="A167" s="28"/>
      <c r="B167" s="28"/>
      <c r="C167" s="28"/>
    </row>
    <row r="168" spans="1:3" x14ac:dyDescent="0.2">
      <c r="A168" s="28"/>
      <c r="B168" s="28"/>
      <c r="C168" s="28"/>
    </row>
    <row r="169" spans="1:3" x14ac:dyDescent="0.2">
      <c r="A169" s="28"/>
      <c r="B169" s="28"/>
      <c r="C169" s="28"/>
    </row>
    <row r="170" spans="1:3" x14ac:dyDescent="0.2">
      <c r="A170" s="28"/>
      <c r="B170" s="28"/>
      <c r="C170" s="28"/>
    </row>
    <row r="171" spans="1:3" x14ac:dyDescent="0.2">
      <c r="A171" s="28"/>
      <c r="B171" s="28"/>
      <c r="C171" s="28"/>
    </row>
    <row r="172" spans="1:3" x14ac:dyDescent="0.2">
      <c r="A172" s="28"/>
      <c r="B172" s="28"/>
      <c r="C172" s="28"/>
    </row>
    <row r="173" spans="1:3" x14ac:dyDescent="0.2">
      <c r="A173" s="28"/>
      <c r="B173" s="28"/>
      <c r="C173" s="28"/>
    </row>
    <row r="174" spans="1:3" x14ac:dyDescent="0.2">
      <c r="A174" s="28"/>
      <c r="B174" s="28"/>
      <c r="C174" s="28"/>
    </row>
    <row r="175" spans="1:3" x14ac:dyDescent="0.2">
      <c r="A175" s="28"/>
      <c r="B175" s="28"/>
      <c r="C175" s="28"/>
    </row>
    <row r="176" spans="1:3" x14ac:dyDescent="0.2">
      <c r="A176" s="28"/>
      <c r="B176" s="28"/>
      <c r="C176" s="28"/>
    </row>
    <row r="177" spans="1:3" x14ac:dyDescent="0.2">
      <c r="A177" s="28"/>
      <c r="B177" s="28"/>
      <c r="C177" s="28"/>
    </row>
    <row r="178" spans="1:3" x14ac:dyDescent="0.2">
      <c r="A178" s="28"/>
      <c r="B178" s="28"/>
      <c r="C178" s="28"/>
    </row>
    <row r="179" spans="1:3" x14ac:dyDescent="0.2">
      <c r="A179" s="28"/>
      <c r="B179" s="28"/>
      <c r="C179" s="28"/>
    </row>
    <row r="180" spans="1:3" x14ac:dyDescent="0.2">
      <c r="A180" s="28"/>
      <c r="B180" s="28"/>
      <c r="C180" s="28"/>
    </row>
    <row r="181" spans="1:3" x14ac:dyDescent="0.2">
      <c r="A181" s="28"/>
      <c r="B181" s="28"/>
      <c r="C181" s="28"/>
    </row>
    <row r="182" spans="1:3" x14ac:dyDescent="0.2">
      <c r="A182" s="28"/>
      <c r="B182" s="28"/>
      <c r="C182" s="28"/>
    </row>
    <row r="183" spans="1:3" x14ac:dyDescent="0.2">
      <c r="A183" s="28"/>
      <c r="B183" s="28"/>
      <c r="C183" s="28"/>
    </row>
    <row r="184" spans="1:3" x14ac:dyDescent="0.2">
      <c r="A184" s="28"/>
      <c r="B184" s="28"/>
      <c r="C184" s="28"/>
    </row>
    <row r="185" spans="1:3" x14ac:dyDescent="0.2">
      <c r="A185" s="28"/>
      <c r="B185" s="28"/>
      <c r="C185" s="28"/>
    </row>
    <row r="186" spans="1:3" x14ac:dyDescent="0.2">
      <c r="A186" s="28"/>
      <c r="B186" s="28"/>
      <c r="C186" s="28"/>
    </row>
    <row r="187" spans="1:3" x14ac:dyDescent="0.2">
      <c r="A187" s="28"/>
      <c r="B187" s="28"/>
      <c r="C187" s="28"/>
    </row>
    <row r="188" spans="1:3" x14ac:dyDescent="0.2">
      <c r="A188" s="28"/>
      <c r="B188" s="28"/>
      <c r="C188" s="28"/>
    </row>
    <row r="189" spans="1:3" x14ac:dyDescent="0.2">
      <c r="A189" s="28"/>
      <c r="B189" s="28"/>
      <c r="C189" s="28"/>
    </row>
    <row r="190" spans="1:3" x14ac:dyDescent="0.2">
      <c r="A190" s="28"/>
      <c r="B190" s="28"/>
      <c r="C190" s="28"/>
    </row>
    <row r="191" spans="1:3" x14ac:dyDescent="0.2">
      <c r="A191" s="28"/>
      <c r="B191" s="28"/>
      <c r="C191" s="28"/>
    </row>
    <row r="192" spans="1:3" x14ac:dyDescent="0.2">
      <c r="A192" s="28"/>
      <c r="B192" s="28"/>
      <c r="C192" s="28"/>
    </row>
    <row r="193" spans="1:3" x14ac:dyDescent="0.2">
      <c r="A193" s="28"/>
      <c r="B193" s="28"/>
      <c r="C193" s="28"/>
    </row>
    <row r="194" spans="1:3" x14ac:dyDescent="0.2">
      <c r="A194" s="28"/>
      <c r="B194" s="28"/>
      <c r="C194" s="28"/>
    </row>
    <row r="195" spans="1:3" x14ac:dyDescent="0.2">
      <c r="A195" s="28"/>
      <c r="B195" s="28"/>
      <c r="C195" s="28"/>
    </row>
    <row r="196" spans="1:3" x14ac:dyDescent="0.2">
      <c r="A196" s="28"/>
      <c r="B196" s="28"/>
      <c r="C196" s="28"/>
    </row>
    <row r="197" spans="1:3" x14ac:dyDescent="0.2">
      <c r="A197" s="28"/>
      <c r="B197" s="28"/>
      <c r="C197" s="28"/>
    </row>
    <row r="198" spans="1:3" x14ac:dyDescent="0.2">
      <c r="A198" s="28"/>
      <c r="B198" s="28"/>
      <c r="C198" s="28"/>
    </row>
    <row r="199" spans="1:3" x14ac:dyDescent="0.2">
      <c r="A199" s="28"/>
      <c r="B199" s="28"/>
      <c r="C199" s="28"/>
    </row>
    <row r="200" spans="1:3" x14ac:dyDescent="0.2">
      <c r="A200" s="28"/>
      <c r="B200" s="28"/>
      <c r="C200" s="28"/>
    </row>
    <row r="201" spans="1:3" x14ac:dyDescent="0.2">
      <c r="A201" s="28"/>
      <c r="B201" s="28"/>
      <c r="C201" s="28"/>
    </row>
    <row r="202" spans="1:3" x14ac:dyDescent="0.2">
      <c r="A202" s="28"/>
      <c r="B202" s="28"/>
      <c r="C202" s="28"/>
    </row>
    <row r="203" spans="1:3" x14ac:dyDescent="0.2">
      <c r="A203" s="28"/>
      <c r="B203" s="28"/>
      <c r="C203" s="28"/>
    </row>
    <row r="204" spans="1:3" x14ac:dyDescent="0.2">
      <c r="A204" s="28"/>
      <c r="B204" s="28"/>
      <c r="C204" s="28"/>
    </row>
    <row r="205" spans="1:3" x14ac:dyDescent="0.2">
      <c r="A205" s="28"/>
      <c r="B205" s="28"/>
      <c r="C205" s="28"/>
    </row>
    <row r="206" spans="1:3" x14ac:dyDescent="0.2">
      <c r="A206" s="28"/>
      <c r="B206" s="28"/>
      <c r="C206" s="28"/>
    </row>
    <row r="207" spans="1:3" x14ac:dyDescent="0.2">
      <c r="A207" s="28"/>
      <c r="B207" s="28"/>
      <c r="C207" s="28"/>
    </row>
    <row r="208" spans="1:3" x14ac:dyDescent="0.2">
      <c r="A208" s="28"/>
      <c r="B208" s="28"/>
      <c r="C208" s="28"/>
    </row>
    <row r="209" spans="1:3" x14ac:dyDescent="0.2">
      <c r="A209" s="28"/>
      <c r="B209" s="28"/>
      <c r="C209" s="28"/>
    </row>
    <row r="210" spans="1:3" x14ac:dyDescent="0.2">
      <c r="A210" s="28"/>
      <c r="B210" s="28"/>
      <c r="C210" s="28"/>
    </row>
    <row r="211" spans="1:3" x14ac:dyDescent="0.2">
      <c r="A211" s="28"/>
      <c r="B211" s="28"/>
      <c r="C211" s="28"/>
    </row>
    <row r="212" spans="1:3" x14ac:dyDescent="0.2">
      <c r="A212" s="28"/>
      <c r="B212" s="28"/>
      <c r="C212" s="28"/>
    </row>
    <row r="213" spans="1:3" x14ac:dyDescent="0.2">
      <c r="A213" s="28"/>
      <c r="B213" s="28"/>
      <c r="C213" s="28"/>
    </row>
    <row r="214" spans="1:3" x14ac:dyDescent="0.2">
      <c r="A214" s="28"/>
      <c r="B214" s="28"/>
      <c r="C214" s="28"/>
    </row>
    <row r="215" spans="1:3" x14ac:dyDescent="0.2">
      <c r="A215" s="28"/>
      <c r="B215" s="28"/>
      <c r="C215" s="28"/>
    </row>
    <row r="216" spans="1:3" x14ac:dyDescent="0.2">
      <c r="A216" s="28"/>
      <c r="B216" s="28"/>
      <c r="C216" s="28"/>
    </row>
    <row r="217" spans="1:3" x14ac:dyDescent="0.2">
      <c r="A217" s="28"/>
      <c r="B217" s="28"/>
      <c r="C217" s="28"/>
    </row>
    <row r="218" spans="1:3" x14ac:dyDescent="0.2">
      <c r="A218" s="28"/>
      <c r="B218" s="28"/>
      <c r="C218" s="28"/>
    </row>
    <row r="219" spans="1:3" x14ac:dyDescent="0.2">
      <c r="A219" s="28"/>
      <c r="B219" s="28"/>
      <c r="C219" s="28"/>
    </row>
    <row r="220" spans="1:3" x14ac:dyDescent="0.2">
      <c r="A220" s="28"/>
      <c r="B220" s="28"/>
      <c r="C220" s="28"/>
    </row>
    <row r="221" spans="1:3" x14ac:dyDescent="0.2">
      <c r="A221" s="28"/>
      <c r="B221" s="28"/>
      <c r="C221" s="28"/>
    </row>
    <row r="222" spans="1:3" x14ac:dyDescent="0.2">
      <c r="A222" s="28"/>
      <c r="B222" s="28"/>
      <c r="C222" s="28"/>
    </row>
    <row r="223" spans="1:3" x14ac:dyDescent="0.2">
      <c r="A223" s="28"/>
      <c r="B223" s="28"/>
      <c r="C223" s="28"/>
    </row>
    <row r="224" spans="1:3" x14ac:dyDescent="0.2">
      <c r="A224" s="28"/>
      <c r="B224" s="28"/>
      <c r="C224" s="28"/>
    </row>
    <row r="225" spans="1:3" x14ac:dyDescent="0.2">
      <c r="A225" s="28"/>
      <c r="B225" s="28"/>
      <c r="C225" s="28"/>
    </row>
    <row r="226" spans="1:3" x14ac:dyDescent="0.2">
      <c r="A226" s="28"/>
      <c r="B226" s="28"/>
      <c r="C226" s="28"/>
    </row>
    <row r="227" spans="1:3" x14ac:dyDescent="0.2">
      <c r="A227" s="28"/>
      <c r="B227" s="28"/>
      <c r="C227" s="28"/>
    </row>
    <row r="228" spans="1:3" x14ac:dyDescent="0.2">
      <c r="A228" s="28"/>
      <c r="B228" s="28"/>
      <c r="C228" s="28"/>
    </row>
    <row r="229" spans="1:3" x14ac:dyDescent="0.2">
      <c r="A229" s="28"/>
      <c r="B229" s="28"/>
      <c r="C229" s="28"/>
    </row>
    <row r="230" spans="1:3" x14ac:dyDescent="0.2">
      <c r="A230" s="28"/>
      <c r="B230" s="28"/>
      <c r="C230" s="28"/>
    </row>
    <row r="231" spans="1:3" x14ac:dyDescent="0.2">
      <c r="A231" s="28"/>
      <c r="B231" s="28"/>
      <c r="C231" s="28"/>
    </row>
    <row r="232" spans="1:3" x14ac:dyDescent="0.2">
      <c r="A232" s="28"/>
      <c r="B232" s="28"/>
      <c r="C232" s="28"/>
    </row>
    <row r="233" spans="1:3" x14ac:dyDescent="0.2">
      <c r="A233" s="28"/>
      <c r="B233" s="28"/>
      <c r="C233" s="28"/>
    </row>
    <row r="234" spans="1:3" x14ac:dyDescent="0.2">
      <c r="A234" s="28"/>
      <c r="B234" s="28"/>
      <c r="C234" s="28"/>
    </row>
    <row r="235" spans="1:3" x14ac:dyDescent="0.2">
      <c r="A235" s="28"/>
      <c r="B235" s="28"/>
      <c r="C235" s="28"/>
    </row>
    <row r="236" spans="1:3" x14ac:dyDescent="0.2">
      <c r="A236" s="28"/>
      <c r="B236" s="28"/>
      <c r="C236" s="28"/>
    </row>
    <row r="237" spans="1:3" x14ac:dyDescent="0.2">
      <c r="A237" s="28"/>
      <c r="B237" s="28"/>
      <c r="C237" s="28"/>
    </row>
    <row r="238" spans="1:3" x14ac:dyDescent="0.2">
      <c r="A238" s="28"/>
      <c r="B238" s="28"/>
      <c r="C238" s="28"/>
    </row>
    <row r="239" spans="1:3" x14ac:dyDescent="0.2">
      <c r="A239" s="28"/>
      <c r="B239" s="28"/>
      <c r="C239" s="28"/>
    </row>
    <row r="240" spans="1:3" x14ac:dyDescent="0.2">
      <c r="A240" s="28"/>
      <c r="B240" s="28"/>
      <c r="C240" s="28"/>
    </row>
    <row r="241" spans="1:3" x14ac:dyDescent="0.2">
      <c r="A241" s="28"/>
      <c r="B241" s="28"/>
      <c r="C241" s="28"/>
    </row>
    <row r="242" spans="1:3" x14ac:dyDescent="0.2">
      <c r="A242" s="28"/>
      <c r="B242" s="28"/>
      <c r="C242" s="28"/>
    </row>
    <row r="243" spans="1:3" x14ac:dyDescent="0.2">
      <c r="A243" s="28"/>
      <c r="B243" s="28"/>
      <c r="C243" s="28"/>
    </row>
    <row r="244" spans="1:3" x14ac:dyDescent="0.2">
      <c r="A244" s="28"/>
      <c r="B244" s="28"/>
      <c r="C244" s="28"/>
    </row>
    <row r="245" spans="1:3" x14ac:dyDescent="0.2">
      <c r="A245" s="28"/>
      <c r="B245" s="28"/>
      <c r="C245" s="28"/>
    </row>
    <row r="246" spans="1:3" x14ac:dyDescent="0.2">
      <c r="A246" s="28"/>
      <c r="B246" s="28"/>
      <c r="C246" s="28"/>
    </row>
    <row r="247" spans="1:3" x14ac:dyDescent="0.2">
      <c r="A247" s="28"/>
      <c r="B247" s="28"/>
      <c r="C247" s="28"/>
    </row>
    <row r="248" spans="1:3" x14ac:dyDescent="0.2">
      <c r="A248" s="28"/>
      <c r="B248" s="28"/>
      <c r="C248" s="28"/>
    </row>
    <row r="249" spans="1:3" x14ac:dyDescent="0.2">
      <c r="A249" s="28"/>
      <c r="B249" s="28"/>
      <c r="C249" s="28"/>
    </row>
    <row r="250" spans="1:3" x14ac:dyDescent="0.2">
      <c r="A250" s="28"/>
      <c r="B250" s="28"/>
      <c r="C250" s="28"/>
    </row>
    <row r="251" spans="1:3" x14ac:dyDescent="0.2">
      <c r="A251" s="28"/>
      <c r="B251" s="28"/>
      <c r="C251" s="28"/>
    </row>
    <row r="252" spans="1:3" x14ac:dyDescent="0.2">
      <c r="A252" s="28"/>
      <c r="B252" s="28"/>
      <c r="C252" s="28"/>
    </row>
    <row r="253" spans="1:3" x14ac:dyDescent="0.2">
      <c r="A253" s="28"/>
      <c r="B253" s="28"/>
      <c r="C253" s="28"/>
    </row>
    <row r="254" spans="1:3" x14ac:dyDescent="0.2">
      <c r="A254" s="28"/>
      <c r="B254" s="28"/>
      <c r="C254" s="28"/>
    </row>
    <row r="255" spans="1:3" x14ac:dyDescent="0.2">
      <c r="A255" s="28"/>
      <c r="B255" s="28"/>
      <c r="C255" s="28"/>
    </row>
    <row r="256" spans="1:3" x14ac:dyDescent="0.2">
      <c r="A256" s="28"/>
      <c r="B256" s="28"/>
      <c r="C256" s="28"/>
    </row>
    <row r="257" spans="1:3" x14ac:dyDescent="0.2">
      <c r="A257" s="28"/>
      <c r="B257" s="28"/>
      <c r="C257" s="28"/>
    </row>
    <row r="258" spans="1:3" x14ac:dyDescent="0.2">
      <c r="A258" s="28"/>
      <c r="B258" s="28"/>
      <c r="C258" s="28"/>
    </row>
    <row r="259" spans="1:3" x14ac:dyDescent="0.2">
      <c r="A259" s="28"/>
      <c r="B259" s="28"/>
      <c r="C259" s="28"/>
    </row>
    <row r="260" spans="1:3" x14ac:dyDescent="0.2">
      <c r="A260" s="28"/>
      <c r="B260" s="28"/>
      <c r="C260" s="28"/>
    </row>
    <row r="261" spans="1:3" x14ac:dyDescent="0.2">
      <c r="A261" s="28"/>
      <c r="B261" s="28"/>
      <c r="C261" s="28"/>
    </row>
    <row r="262" spans="1:3" x14ac:dyDescent="0.2">
      <c r="A262" s="28"/>
      <c r="B262" s="28"/>
      <c r="C262" s="28"/>
    </row>
    <row r="263" spans="1:3" x14ac:dyDescent="0.2">
      <c r="A263" s="28"/>
      <c r="B263" s="28"/>
      <c r="C263" s="28"/>
    </row>
    <row r="264" spans="1:3" x14ac:dyDescent="0.2">
      <c r="A264" s="28"/>
      <c r="B264" s="28"/>
      <c r="C264" s="28"/>
    </row>
    <row r="265" spans="1:3" x14ac:dyDescent="0.2">
      <c r="A265" s="28"/>
      <c r="B265" s="28"/>
      <c r="C265" s="28"/>
    </row>
    <row r="266" spans="1:3" x14ac:dyDescent="0.2">
      <c r="A266" s="28"/>
      <c r="B266" s="28"/>
      <c r="C266" s="28"/>
    </row>
    <row r="267" spans="1:3" x14ac:dyDescent="0.2">
      <c r="A267" s="28"/>
      <c r="B267" s="28"/>
      <c r="C267" s="28"/>
    </row>
    <row r="268" spans="1:3" x14ac:dyDescent="0.2">
      <c r="A268" s="28"/>
      <c r="B268" s="28"/>
      <c r="C268" s="28"/>
    </row>
    <row r="269" spans="1:3" x14ac:dyDescent="0.2">
      <c r="A269" s="28"/>
      <c r="B269" s="28"/>
      <c r="C269" s="28"/>
    </row>
    <row r="270" spans="1:3" x14ac:dyDescent="0.2">
      <c r="A270" s="28"/>
      <c r="B270" s="28"/>
      <c r="C270" s="28"/>
    </row>
    <row r="271" spans="1:3" x14ac:dyDescent="0.2">
      <c r="A271" s="28"/>
      <c r="B271" s="28"/>
      <c r="C271" s="28"/>
    </row>
    <row r="272" spans="1:3" x14ac:dyDescent="0.2">
      <c r="A272" s="28"/>
      <c r="B272" s="28"/>
      <c r="C272" s="28"/>
    </row>
    <row r="273" spans="1:3" x14ac:dyDescent="0.2">
      <c r="A273" s="28"/>
      <c r="B273" s="28"/>
      <c r="C273" s="28"/>
    </row>
    <row r="274" spans="1:3" x14ac:dyDescent="0.2">
      <c r="A274" s="28"/>
      <c r="B274" s="28"/>
      <c r="C274" s="28"/>
    </row>
    <row r="275" spans="1:3" x14ac:dyDescent="0.2">
      <c r="A275" s="28"/>
      <c r="B275" s="28"/>
      <c r="C275" s="28"/>
    </row>
    <row r="276" spans="1:3" x14ac:dyDescent="0.2">
      <c r="A276" s="28"/>
      <c r="B276" s="28"/>
      <c r="C276" s="28"/>
    </row>
    <row r="277" spans="1:3" x14ac:dyDescent="0.2">
      <c r="A277" s="28"/>
      <c r="B277" s="28"/>
      <c r="C277" s="28"/>
    </row>
    <row r="278" spans="1:3" x14ac:dyDescent="0.2">
      <c r="A278" s="28"/>
      <c r="B278" s="28"/>
      <c r="C278" s="28"/>
    </row>
    <row r="279" spans="1:3" x14ac:dyDescent="0.2">
      <c r="A279" s="28"/>
      <c r="B279" s="28"/>
      <c r="C279" s="28"/>
    </row>
    <row r="280" spans="1:3" x14ac:dyDescent="0.2">
      <c r="A280" s="28"/>
      <c r="B280" s="28"/>
      <c r="C280" s="28"/>
    </row>
    <row r="281" spans="1:3" x14ac:dyDescent="0.2">
      <c r="A281" s="28"/>
      <c r="B281" s="28"/>
      <c r="C281" s="28"/>
    </row>
    <row r="282" spans="1:3" x14ac:dyDescent="0.2">
      <c r="A282" s="28"/>
      <c r="B282" s="28"/>
      <c r="C282" s="28"/>
    </row>
    <row r="283" spans="1:3" x14ac:dyDescent="0.2">
      <c r="A283" s="28"/>
      <c r="B283" s="28"/>
      <c r="C283" s="28"/>
    </row>
    <row r="284" spans="1:3" x14ac:dyDescent="0.2">
      <c r="A284" s="28"/>
      <c r="B284" s="28"/>
      <c r="C284" s="28"/>
    </row>
    <row r="285" spans="1:3" x14ac:dyDescent="0.2">
      <c r="A285" s="28"/>
      <c r="B285" s="28"/>
      <c r="C285" s="28"/>
    </row>
    <row r="286" spans="1:3" x14ac:dyDescent="0.2">
      <c r="A286" s="28"/>
      <c r="B286" s="28"/>
      <c r="C286" s="28"/>
    </row>
    <row r="287" spans="1:3" x14ac:dyDescent="0.2">
      <c r="A287" s="28"/>
      <c r="B287" s="28"/>
      <c r="C287" s="28"/>
    </row>
    <row r="288" spans="1:3" x14ac:dyDescent="0.2">
      <c r="A288" s="28"/>
      <c r="B288" s="28"/>
      <c r="C288" s="28"/>
    </row>
    <row r="289" spans="1:3" x14ac:dyDescent="0.2">
      <c r="A289" s="28"/>
      <c r="B289" s="28"/>
      <c r="C289" s="28"/>
    </row>
    <row r="290" spans="1:3" x14ac:dyDescent="0.2">
      <c r="A290" s="28"/>
      <c r="B290" s="28"/>
      <c r="C290" s="28"/>
    </row>
    <row r="291" spans="1:3" x14ac:dyDescent="0.2">
      <c r="A291" s="28"/>
      <c r="B291" s="28"/>
      <c r="C291" s="28"/>
    </row>
    <row r="292" spans="1:3" x14ac:dyDescent="0.2">
      <c r="A292" s="28"/>
      <c r="B292" s="28"/>
      <c r="C292" s="28"/>
    </row>
    <row r="293" spans="1:3" x14ac:dyDescent="0.2">
      <c r="A293" s="28"/>
      <c r="B293" s="28"/>
      <c r="C293" s="28"/>
    </row>
    <row r="294" spans="1:3" x14ac:dyDescent="0.2">
      <c r="A294" s="28"/>
      <c r="B294" s="28"/>
      <c r="C294" s="28"/>
    </row>
    <row r="295" spans="1:3" x14ac:dyDescent="0.2">
      <c r="A295" s="28"/>
      <c r="B295" s="28"/>
      <c r="C295" s="28"/>
    </row>
    <row r="296" spans="1:3" x14ac:dyDescent="0.2">
      <c r="A296" s="28"/>
      <c r="B296" s="28"/>
      <c r="C296" s="28"/>
    </row>
    <row r="297" spans="1:3" x14ac:dyDescent="0.2">
      <c r="A297" s="28"/>
      <c r="B297" s="28"/>
      <c r="C297" s="28"/>
    </row>
    <row r="298" spans="1:3" x14ac:dyDescent="0.2">
      <c r="A298" s="28"/>
      <c r="B298" s="28"/>
      <c r="C298" s="28"/>
    </row>
    <row r="299" spans="1:3" x14ac:dyDescent="0.2">
      <c r="A299" s="28"/>
      <c r="B299" s="28"/>
      <c r="C299" s="28"/>
    </row>
    <row r="300" spans="1:3" x14ac:dyDescent="0.2">
      <c r="A300" s="28"/>
      <c r="B300" s="28"/>
      <c r="C300" s="28"/>
    </row>
    <row r="301" spans="1:3" x14ac:dyDescent="0.2">
      <c r="A301" s="28"/>
      <c r="B301" s="28"/>
      <c r="C301" s="28"/>
    </row>
    <row r="302" spans="1:3" x14ac:dyDescent="0.2">
      <c r="A302" s="28"/>
      <c r="B302" s="28"/>
      <c r="C302" s="28"/>
    </row>
    <row r="303" spans="1:3" x14ac:dyDescent="0.2">
      <c r="A303" s="28"/>
      <c r="B303" s="28"/>
      <c r="C303" s="28"/>
    </row>
    <row r="304" spans="1:3" x14ac:dyDescent="0.2">
      <c r="A304" s="28"/>
      <c r="B304" s="28"/>
      <c r="C304" s="28"/>
    </row>
    <row r="305" spans="1:3" x14ac:dyDescent="0.2">
      <c r="A305" s="28"/>
      <c r="B305" s="28"/>
      <c r="C305" s="28"/>
    </row>
    <row r="306" spans="1:3" x14ac:dyDescent="0.2">
      <c r="A306" s="28"/>
      <c r="B306" s="28"/>
      <c r="C306" s="28"/>
    </row>
    <row r="307" spans="1:3" x14ac:dyDescent="0.2">
      <c r="A307" s="28"/>
      <c r="B307" s="28"/>
      <c r="C307" s="28"/>
    </row>
    <row r="308" spans="1:3" x14ac:dyDescent="0.2">
      <c r="A308" s="28"/>
      <c r="B308" s="28"/>
      <c r="C308" s="28"/>
    </row>
    <row r="309" spans="1:3" x14ac:dyDescent="0.2">
      <c r="A309" s="28"/>
      <c r="B309" s="28"/>
      <c r="C309" s="28"/>
    </row>
    <row r="310" spans="1:3" x14ac:dyDescent="0.2">
      <c r="A310" s="28"/>
      <c r="B310" s="28"/>
      <c r="C310" s="28"/>
    </row>
    <row r="311" spans="1:3" x14ac:dyDescent="0.2">
      <c r="A311" s="28"/>
      <c r="B311" s="28"/>
      <c r="C311" s="28"/>
    </row>
    <row r="312" spans="1:3" x14ac:dyDescent="0.2">
      <c r="A312" s="28"/>
      <c r="B312" s="28"/>
      <c r="C312" s="28"/>
    </row>
    <row r="313" spans="1:3" x14ac:dyDescent="0.2">
      <c r="A313" s="28"/>
      <c r="B313" s="28"/>
      <c r="C313" s="28"/>
    </row>
    <row r="314" spans="1:3" x14ac:dyDescent="0.2">
      <c r="A314" s="28"/>
      <c r="B314" s="28"/>
      <c r="C314" s="28"/>
    </row>
    <row r="315" spans="1:3" x14ac:dyDescent="0.2">
      <c r="A315" s="28"/>
      <c r="B315" s="28"/>
      <c r="C315" s="28"/>
    </row>
    <row r="316" spans="1:3" x14ac:dyDescent="0.2">
      <c r="A316" s="28"/>
      <c r="B316" s="28"/>
      <c r="C316" s="28"/>
    </row>
    <row r="317" spans="1:3" x14ac:dyDescent="0.2">
      <c r="A317" s="28"/>
      <c r="B317" s="28"/>
      <c r="C317" s="28"/>
    </row>
    <row r="318" spans="1:3" x14ac:dyDescent="0.2">
      <c r="A318" s="28"/>
      <c r="B318" s="28"/>
      <c r="C318" s="28"/>
    </row>
    <row r="319" spans="1:3" x14ac:dyDescent="0.2">
      <c r="A319" s="28"/>
      <c r="B319" s="28"/>
      <c r="C319" s="28"/>
    </row>
    <row r="320" spans="1:3" x14ac:dyDescent="0.2">
      <c r="A320" s="28"/>
      <c r="B320" s="28"/>
      <c r="C320" s="28"/>
    </row>
    <row r="321" spans="1:3" x14ac:dyDescent="0.2">
      <c r="A321" s="28"/>
      <c r="B321" s="28"/>
      <c r="C321" s="28"/>
    </row>
    <row r="322" spans="1:3" x14ac:dyDescent="0.2">
      <c r="A322" s="28"/>
      <c r="B322" s="28"/>
      <c r="C322" s="28"/>
    </row>
    <row r="323" spans="1:3" x14ac:dyDescent="0.2">
      <c r="A323" s="28"/>
      <c r="B323" s="28"/>
      <c r="C323" s="28"/>
    </row>
    <row r="324" spans="1:3" x14ac:dyDescent="0.2">
      <c r="A324" s="28"/>
      <c r="B324" s="28"/>
      <c r="C324" s="28"/>
    </row>
    <row r="325" spans="1:3" x14ac:dyDescent="0.2">
      <c r="A325" s="28"/>
      <c r="B325" s="28"/>
      <c r="C325" s="28"/>
    </row>
    <row r="326" spans="1:3" x14ac:dyDescent="0.2">
      <c r="A326" s="28"/>
      <c r="B326" s="28"/>
      <c r="C326" s="28"/>
    </row>
    <row r="327" spans="1:3" x14ac:dyDescent="0.2">
      <c r="A327" s="28"/>
      <c r="B327" s="28"/>
      <c r="C327" s="28"/>
    </row>
    <row r="328" spans="1:3" x14ac:dyDescent="0.2">
      <c r="A328" s="28"/>
      <c r="B328" s="28"/>
      <c r="C328" s="28"/>
    </row>
    <row r="329" spans="1:3" x14ac:dyDescent="0.2">
      <c r="A329" s="28"/>
      <c r="B329" s="28"/>
      <c r="C329" s="28"/>
    </row>
    <row r="330" spans="1:3" x14ac:dyDescent="0.2">
      <c r="A330" s="28"/>
      <c r="B330" s="28"/>
      <c r="C330" s="28"/>
    </row>
    <row r="331" spans="1:3" x14ac:dyDescent="0.2">
      <c r="A331" s="28"/>
      <c r="B331" s="28"/>
      <c r="C331" s="28"/>
    </row>
    <row r="332" spans="1:3" x14ac:dyDescent="0.2">
      <c r="A332" s="28"/>
      <c r="B332" s="28"/>
      <c r="C332" s="28"/>
    </row>
    <row r="333" spans="1:3" x14ac:dyDescent="0.2">
      <c r="A333" s="28"/>
      <c r="B333" s="28"/>
      <c r="C333" s="28"/>
    </row>
    <row r="334" spans="1:3" x14ac:dyDescent="0.2">
      <c r="A334" s="28"/>
      <c r="B334" s="28"/>
      <c r="C334" s="28"/>
    </row>
    <row r="335" spans="1:3" x14ac:dyDescent="0.2">
      <c r="A335" s="28"/>
      <c r="B335" s="28"/>
      <c r="C335" s="28"/>
    </row>
    <row r="336" spans="1:3" x14ac:dyDescent="0.2">
      <c r="A336" s="28"/>
      <c r="B336" s="28"/>
      <c r="C336" s="28"/>
    </row>
    <row r="337" spans="1:3" x14ac:dyDescent="0.2">
      <c r="A337" s="28"/>
      <c r="B337" s="28"/>
      <c r="C337" s="28"/>
    </row>
    <row r="338" spans="1:3" x14ac:dyDescent="0.2">
      <c r="A338" s="28"/>
      <c r="B338" s="28"/>
      <c r="C338" s="28"/>
    </row>
    <row r="339" spans="1:3" x14ac:dyDescent="0.2">
      <c r="A339" s="28"/>
      <c r="B339" s="28"/>
      <c r="C339" s="28"/>
    </row>
    <row r="340" spans="1:3" x14ac:dyDescent="0.2">
      <c r="A340" s="28"/>
      <c r="B340" s="28"/>
      <c r="C340" s="28"/>
    </row>
    <row r="341" spans="1:3" x14ac:dyDescent="0.2">
      <c r="A341" s="28"/>
      <c r="B341" s="28"/>
      <c r="C341" s="28"/>
    </row>
    <row r="342" spans="1:3" x14ac:dyDescent="0.2">
      <c r="A342" s="28"/>
      <c r="B342" s="28"/>
      <c r="C342" s="28"/>
    </row>
    <row r="343" spans="1:3" x14ac:dyDescent="0.2">
      <c r="A343" s="28"/>
      <c r="B343" s="28"/>
      <c r="C343" s="28"/>
    </row>
    <row r="344" spans="1:3" x14ac:dyDescent="0.2">
      <c r="A344" s="28"/>
      <c r="B344" s="28"/>
      <c r="C344" s="28"/>
    </row>
    <row r="345" spans="1:3" x14ac:dyDescent="0.2">
      <c r="A345" s="28"/>
      <c r="B345" s="28"/>
      <c r="C345" s="28"/>
    </row>
    <row r="346" spans="1:3" x14ac:dyDescent="0.2">
      <c r="A346" s="28"/>
      <c r="B346" s="28"/>
      <c r="C346" s="28"/>
    </row>
    <row r="347" spans="1:3" x14ac:dyDescent="0.2">
      <c r="A347" s="28"/>
      <c r="B347" s="28"/>
      <c r="C347" s="28"/>
    </row>
    <row r="348" spans="1:3" x14ac:dyDescent="0.2">
      <c r="A348" s="28"/>
      <c r="B348" s="28"/>
      <c r="C348" s="28"/>
    </row>
    <row r="349" spans="1:3" x14ac:dyDescent="0.2">
      <c r="A349" s="28"/>
      <c r="B349" s="28"/>
      <c r="C349" s="28"/>
    </row>
    <row r="350" spans="1:3" x14ac:dyDescent="0.2">
      <c r="A350" s="28"/>
      <c r="B350" s="28"/>
      <c r="C350" s="28"/>
    </row>
    <row r="351" spans="1:3" x14ac:dyDescent="0.2">
      <c r="A351" s="28"/>
      <c r="B351" s="28"/>
      <c r="C351" s="28"/>
    </row>
    <row r="352" spans="1:3" x14ac:dyDescent="0.2">
      <c r="A352" s="28"/>
      <c r="B352" s="28"/>
      <c r="C352" s="28"/>
    </row>
    <row r="353" spans="1:3" x14ac:dyDescent="0.2">
      <c r="A353" s="28"/>
      <c r="B353" s="28"/>
      <c r="C353" s="28"/>
    </row>
    <row r="354" spans="1:3" x14ac:dyDescent="0.2">
      <c r="A354" s="28"/>
      <c r="B354" s="28"/>
      <c r="C354" s="28"/>
    </row>
    <row r="355" spans="1:3" x14ac:dyDescent="0.2">
      <c r="A355" s="28"/>
      <c r="B355" s="28"/>
      <c r="C355" s="28"/>
    </row>
    <row r="356" spans="1:3" x14ac:dyDescent="0.2">
      <c r="A356" s="28"/>
      <c r="B356" s="28"/>
      <c r="C356" s="28"/>
    </row>
    <row r="357" spans="1:3" x14ac:dyDescent="0.2">
      <c r="A357" s="28"/>
      <c r="B357" s="28"/>
      <c r="C357" s="28"/>
    </row>
    <row r="358" spans="1:3" x14ac:dyDescent="0.2">
      <c r="A358" s="28"/>
      <c r="B358" s="28"/>
      <c r="C358" s="28"/>
    </row>
    <row r="359" spans="1:3" x14ac:dyDescent="0.2">
      <c r="A359" s="28"/>
      <c r="B359" s="28"/>
      <c r="C359" s="28"/>
    </row>
    <row r="360" spans="1:3" x14ac:dyDescent="0.2">
      <c r="A360" s="28"/>
      <c r="B360" s="28"/>
      <c r="C360" s="28"/>
    </row>
    <row r="361" spans="1:3" x14ac:dyDescent="0.2">
      <c r="A361" s="28"/>
      <c r="B361" s="28"/>
      <c r="C361" s="28"/>
    </row>
    <row r="362" spans="1:3" x14ac:dyDescent="0.2">
      <c r="A362" s="28"/>
      <c r="B362" s="28"/>
      <c r="C362" s="28"/>
    </row>
    <row r="363" spans="1:3" x14ac:dyDescent="0.2">
      <c r="A363" s="28"/>
      <c r="B363" s="28"/>
      <c r="C363" s="28"/>
    </row>
    <row r="364" spans="1:3" x14ac:dyDescent="0.2">
      <c r="A364" s="28"/>
      <c r="B364" s="28"/>
      <c r="C364" s="28"/>
    </row>
    <row r="365" spans="1:3" x14ac:dyDescent="0.2">
      <c r="A365" s="28"/>
      <c r="B365" s="28"/>
      <c r="C365" s="28"/>
    </row>
    <row r="366" spans="1:3" x14ac:dyDescent="0.2">
      <c r="A366" s="28"/>
      <c r="B366" s="28"/>
      <c r="C366" s="28"/>
    </row>
    <row r="367" spans="1:3" x14ac:dyDescent="0.2">
      <c r="A367" s="28"/>
      <c r="B367" s="28"/>
      <c r="C367" s="28"/>
    </row>
    <row r="368" spans="1:3" x14ac:dyDescent="0.2">
      <c r="A368" s="28"/>
      <c r="B368" s="28"/>
      <c r="C368" s="28"/>
    </row>
    <row r="369" spans="1:3" x14ac:dyDescent="0.2">
      <c r="A369" s="28"/>
      <c r="B369" s="28"/>
      <c r="C369" s="28"/>
    </row>
    <row r="370" spans="1:3" x14ac:dyDescent="0.2">
      <c r="A370" s="28"/>
      <c r="B370" s="28"/>
      <c r="C370" s="28"/>
    </row>
    <row r="371" spans="1:3" x14ac:dyDescent="0.2">
      <c r="A371" s="28"/>
      <c r="B371" s="28"/>
      <c r="C371" s="28"/>
    </row>
    <row r="372" spans="1:3" x14ac:dyDescent="0.2">
      <c r="A372" s="28"/>
      <c r="B372" s="28"/>
      <c r="C372" s="28"/>
    </row>
    <row r="373" spans="1:3" x14ac:dyDescent="0.2">
      <c r="A373" s="28"/>
      <c r="B373" s="28"/>
      <c r="C373" s="28"/>
    </row>
    <row r="374" spans="1:3" x14ac:dyDescent="0.2">
      <c r="A374" s="28"/>
      <c r="B374" s="28"/>
      <c r="C374" s="28"/>
    </row>
    <row r="375" spans="1:3" x14ac:dyDescent="0.2">
      <c r="A375" s="28"/>
      <c r="B375" s="28"/>
      <c r="C375" s="28"/>
    </row>
    <row r="376" spans="1:3" x14ac:dyDescent="0.2">
      <c r="A376" s="28"/>
      <c r="B376" s="28"/>
      <c r="C376" s="28"/>
    </row>
    <row r="377" spans="1:3" x14ac:dyDescent="0.2">
      <c r="A377" s="28"/>
      <c r="B377" s="28"/>
      <c r="C377" s="28"/>
    </row>
    <row r="378" spans="1:3" x14ac:dyDescent="0.2">
      <c r="A378" s="28"/>
      <c r="B378" s="28"/>
      <c r="C378" s="28"/>
    </row>
    <row r="379" spans="1:3" x14ac:dyDescent="0.2">
      <c r="A379" s="28"/>
      <c r="B379" s="28"/>
      <c r="C379" s="28"/>
    </row>
    <row r="380" spans="1:3" x14ac:dyDescent="0.2">
      <c r="A380" s="28"/>
      <c r="B380" s="28"/>
      <c r="C380" s="28"/>
    </row>
    <row r="381" spans="1:3" x14ac:dyDescent="0.2">
      <c r="A381" s="28"/>
      <c r="B381" s="28"/>
      <c r="C381" s="28"/>
    </row>
    <row r="382" spans="1:3" x14ac:dyDescent="0.2">
      <c r="A382" s="28"/>
      <c r="B382" s="28"/>
      <c r="C382" s="28"/>
    </row>
    <row r="383" spans="1:3" x14ac:dyDescent="0.2">
      <c r="A383" s="28"/>
      <c r="B383" s="28"/>
      <c r="C383" s="28"/>
    </row>
    <row r="384" spans="1:3" x14ac:dyDescent="0.2">
      <c r="A384" s="28"/>
      <c r="B384" s="28"/>
      <c r="C384" s="28"/>
    </row>
    <row r="385" spans="1:3" x14ac:dyDescent="0.2">
      <c r="A385" s="28"/>
      <c r="B385" s="28"/>
      <c r="C385" s="28"/>
    </row>
    <row r="386" spans="1:3" x14ac:dyDescent="0.2">
      <c r="A386" s="28"/>
      <c r="B386" s="28"/>
      <c r="C386" s="28"/>
    </row>
    <row r="387" spans="1:3" x14ac:dyDescent="0.2">
      <c r="A387" s="28"/>
      <c r="B387" s="28"/>
      <c r="C387" s="28"/>
    </row>
    <row r="388" spans="1:3" x14ac:dyDescent="0.2">
      <c r="A388" s="28"/>
      <c r="B388" s="28"/>
      <c r="C388" s="28"/>
    </row>
    <row r="389" spans="1:3" x14ac:dyDescent="0.2">
      <c r="A389" s="28"/>
      <c r="B389" s="28"/>
      <c r="C389" s="28"/>
    </row>
    <row r="390" spans="1:3" x14ac:dyDescent="0.2">
      <c r="A390" s="28"/>
      <c r="B390" s="28"/>
      <c r="C390" s="28"/>
    </row>
    <row r="391" spans="1:3" x14ac:dyDescent="0.2">
      <c r="A391" s="28"/>
      <c r="B391" s="28"/>
      <c r="C391" s="28"/>
    </row>
    <row r="392" spans="1:3" x14ac:dyDescent="0.2">
      <c r="A392" s="28"/>
      <c r="B392" s="28"/>
      <c r="C392" s="28"/>
    </row>
    <row r="393" spans="1:3" x14ac:dyDescent="0.2">
      <c r="A393" s="28"/>
      <c r="B393" s="28"/>
      <c r="C393" s="28"/>
    </row>
    <row r="394" spans="1:3" x14ac:dyDescent="0.2">
      <c r="A394" s="28"/>
      <c r="B394" s="28"/>
      <c r="C394" s="28"/>
    </row>
    <row r="395" spans="1:3" x14ac:dyDescent="0.2">
      <c r="A395" s="28"/>
      <c r="B395" s="28"/>
      <c r="C395" s="28"/>
    </row>
    <row r="396" spans="1:3" x14ac:dyDescent="0.2">
      <c r="A396" s="28"/>
      <c r="B396" s="28"/>
      <c r="C396" s="28"/>
    </row>
    <row r="397" spans="1:3" x14ac:dyDescent="0.2">
      <c r="A397" s="28"/>
      <c r="B397" s="28"/>
      <c r="C397" s="28"/>
    </row>
    <row r="398" spans="1:3" x14ac:dyDescent="0.2">
      <c r="A398" s="28"/>
      <c r="B398" s="28"/>
      <c r="C398" s="28"/>
    </row>
    <row r="399" spans="1:3" x14ac:dyDescent="0.2">
      <c r="A399" s="28"/>
      <c r="B399" s="28"/>
      <c r="C399" s="28"/>
    </row>
    <row r="400" spans="1:3" x14ac:dyDescent="0.2">
      <c r="A400" s="28"/>
      <c r="B400" s="28"/>
      <c r="C400" s="28"/>
    </row>
    <row r="401" spans="1:3" x14ac:dyDescent="0.2">
      <c r="A401" s="28"/>
      <c r="B401" s="28"/>
      <c r="C401" s="28"/>
    </row>
    <row r="402" spans="1:3" x14ac:dyDescent="0.2">
      <c r="A402" s="28"/>
      <c r="B402" s="28"/>
      <c r="C402" s="28"/>
    </row>
    <row r="403" spans="1:3" x14ac:dyDescent="0.2">
      <c r="A403" s="28"/>
      <c r="B403" s="28"/>
      <c r="C403" s="28"/>
    </row>
    <row r="404" spans="1:3" x14ac:dyDescent="0.2">
      <c r="A404" s="28"/>
      <c r="B404" s="28"/>
      <c r="C404" s="28"/>
    </row>
    <row r="405" spans="1:3" x14ac:dyDescent="0.2">
      <c r="A405" s="28"/>
      <c r="B405" s="28"/>
      <c r="C405" s="28"/>
    </row>
    <row r="406" spans="1:3" x14ac:dyDescent="0.2">
      <c r="A406" s="28"/>
      <c r="B406" s="28"/>
      <c r="C406" s="28"/>
    </row>
    <row r="407" spans="1:3" x14ac:dyDescent="0.2">
      <c r="A407" s="28"/>
      <c r="B407" s="28"/>
      <c r="C407" s="28"/>
    </row>
    <row r="408" spans="1:3" x14ac:dyDescent="0.2">
      <c r="A408" s="28"/>
      <c r="B408" s="28"/>
      <c r="C408" s="28"/>
    </row>
    <row r="409" spans="1:3" x14ac:dyDescent="0.2">
      <c r="A409" s="28"/>
      <c r="B409" s="28"/>
      <c r="C409" s="28"/>
    </row>
    <row r="410" spans="1:3" x14ac:dyDescent="0.2">
      <c r="A410" s="28"/>
      <c r="B410" s="28"/>
      <c r="C410" s="28"/>
    </row>
    <row r="411" spans="1:3" x14ac:dyDescent="0.2">
      <c r="A411" s="28"/>
      <c r="B411" s="28"/>
      <c r="C411" s="28"/>
    </row>
    <row r="412" spans="1:3" x14ac:dyDescent="0.2">
      <c r="A412" s="28"/>
      <c r="B412" s="28"/>
      <c r="C412" s="28"/>
    </row>
    <row r="413" spans="1:3" x14ac:dyDescent="0.2">
      <c r="A413" s="28"/>
      <c r="B413" s="28"/>
      <c r="C413" s="28"/>
    </row>
    <row r="414" spans="1:3" x14ac:dyDescent="0.2">
      <c r="A414" s="28"/>
      <c r="B414" s="28"/>
      <c r="C414" s="28"/>
    </row>
    <row r="415" spans="1:3" x14ac:dyDescent="0.2">
      <c r="A415" s="28"/>
      <c r="B415" s="28"/>
      <c r="C415" s="28"/>
    </row>
    <row r="416" spans="1:3" x14ac:dyDescent="0.2">
      <c r="A416" s="28"/>
      <c r="B416" s="28"/>
      <c r="C416" s="28"/>
    </row>
    <row r="417" spans="1:3" x14ac:dyDescent="0.2">
      <c r="A417" s="28"/>
      <c r="B417" s="28"/>
      <c r="C417" s="28"/>
    </row>
    <row r="418" spans="1:3" x14ac:dyDescent="0.2">
      <c r="A418" s="28"/>
      <c r="B418" s="28"/>
      <c r="C418" s="28"/>
    </row>
    <row r="419" spans="1:3" x14ac:dyDescent="0.2">
      <c r="A419" s="28"/>
      <c r="B419" s="28"/>
      <c r="C419" s="28"/>
    </row>
    <row r="420" spans="1:3" x14ac:dyDescent="0.2">
      <c r="A420" s="28"/>
      <c r="B420" s="28"/>
      <c r="C420" s="28"/>
    </row>
    <row r="421" spans="1:3" x14ac:dyDescent="0.2">
      <c r="A421" s="28"/>
      <c r="B421" s="28"/>
      <c r="C421" s="28"/>
    </row>
    <row r="422" spans="1:3" x14ac:dyDescent="0.2">
      <c r="A422" s="28"/>
      <c r="B422" s="28"/>
      <c r="C422" s="28"/>
    </row>
    <row r="423" spans="1:3" x14ac:dyDescent="0.2">
      <c r="A423" s="28"/>
      <c r="B423" s="28"/>
      <c r="C423" s="28"/>
    </row>
    <row r="424" spans="1:3" x14ac:dyDescent="0.2">
      <c r="A424" s="28"/>
      <c r="B424" s="28"/>
      <c r="C424" s="28"/>
    </row>
    <row r="425" spans="1:3" x14ac:dyDescent="0.2">
      <c r="A425" s="28"/>
      <c r="B425" s="28"/>
      <c r="C425" s="28"/>
    </row>
    <row r="426" spans="1:3" x14ac:dyDescent="0.2">
      <c r="A426" s="28"/>
      <c r="B426" s="28"/>
      <c r="C426" s="28"/>
    </row>
    <row r="427" spans="1:3" x14ac:dyDescent="0.2">
      <c r="A427" s="28"/>
      <c r="B427" s="28"/>
      <c r="C427" s="28"/>
    </row>
    <row r="428" spans="1:3" x14ac:dyDescent="0.2">
      <c r="A428" s="28"/>
      <c r="B428" s="28"/>
      <c r="C428" s="28"/>
    </row>
    <row r="429" spans="1:3" x14ac:dyDescent="0.2">
      <c r="A429" s="28"/>
      <c r="B429" s="28"/>
      <c r="C429" s="28"/>
    </row>
    <row r="430" spans="1:3" x14ac:dyDescent="0.2">
      <c r="A430" s="28"/>
      <c r="B430" s="28"/>
      <c r="C430" s="28"/>
    </row>
    <row r="431" spans="1:3" x14ac:dyDescent="0.2">
      <c r="A431" s="28"/>
      <c r="B431" s="28"/>
      <c r="C431" s="28"/>
    </row>
    <row r="432" spans="1:3" x14ac:dyDescent="0.2">
      <c r="A432" s="28"/>
      <c r="B432" s="28"/>
      <c r="C432" s="28"/>
    </row>
    <row r="433" spans="1:3" x14ac:dyDescent="0.2">
      <c r="A433" s="28"/>
      <c r="B433" s="28"/>
      <c r="C433" s="28"/>
    </row>
    <row r="434" spans="1:3" x14ac:dyDescent="0.2">
      <c r="A434" s="28"/>
      <c r="B434" s="28"/>
      <c r="C434" s="28"/>
    </row>
    <row r="435" spans="1:3" x14ac:dyDescent="0.2">
      <c r="A435" s="28"/>
      <c r="B435" s="28"/>
      <c r="C435" s="28"/>
    </row>
    <row r="436" spans="1:3" x14ac:dyDescent="0.2">
      <c r="A436" s="28"/>
      <c r="B436" s="28"/>
      <c r="C436" s="28"/>
    </row>
    <row r="437" spans="1:3" x14ac:dyDescent="0.2">
      <c r="A437" s="28"/>
      <c r="B437" s="28"/>
      <c r="C437" s="28"/>
    </row>
    <row r="438" spans="1:3" x14ac:dyDescent="0.2">
      <c r="A438" s="28"/>
      <c r="B438" s="28"/>
      <c r="C438" s="28"/>
    </row>
    <row r="439" spans="1:3" x14ac:dyDescent="0.2">
      <c r="A439" s="28"/>
      <c r="B439" s="28"/>
      <c r="C439" s="28"/>
    </row>
    <row r="440" spans="1:3" x14ac:dyDescent="0.2">
      <c r="A440" s="28"/>
      <c r="B440" s="28"/>
      <c r="C440" s="28"/>
    </row>
    <row r="441" spans="1:3" x14ac:dyDescent="0.2">
      <c r="A441" s="28"/>
      <c r="B441" s="28"/>
      <c r="C441" s="28"/>
    </row>
    <row r="442" spans="1:3" x14ac:dyDescent="0.2">
      <c r="A442" s="28"/>
      <c r="B442" s="28"/>
      <c r="C442" s="28"/>
    </row>
    <row r="443" spans="1:3" x14ac:dyDescent="0.2">
      <c r="A443" s="28"/>
      <c r="B443" s="28"/>
      <c r="C443" s="28"/>
    </row>
    <row r="444" spans="1:3" x14ac:dyDescent="0.2">
      <c r="A444" s="28"/>
      <c r="B444" s="28"/>
      <c r="C444" s="28"/>
    </row>
    <row r="445" spans="1:3" x14ac:dyDescent="0.2">
      <c r="A445" s="28"/>
      <c r="B445" s="28"/>
      <c r="C445" s="28"/>
    </row>
    <row r="446" spans="1:3" x14ac:dyDescent="0.2">
      <c r="A446" s="28"/>
      <c r="B446" s="28"/>
      <c r="C446" s="28"/>
    </row>
    <row r="447" spans="1:3" x14ac:dyDescent="0.2">
      <c r="A447" s="28"/>
      <c r="B447" s="28"/>
      <c r="C447" s="28"/>
    </row>
    <row r="448" spans="1:3" x14ac:dyDescent="0.2">
      <c r="A448" s="28"/>
      <c r="B448" s="28"/>
      <c r="C448" s="28"/>
    </row>
    <row r="449" spans="1:3" x14ac:dyDescent="0.2">
      <c r="A449" s="28"/>
      <c r="B449" s="28"/>
      <c r="C449" s="28"/>
    </row>
    <row r="450" spans="1:3" x14ac:dyDescent="0.2">
      <c r="A450" s="28"/>
      <c r="B450" s="28"/>
      <c r="C450" s="28"/>
    </row>
    <row r="451" spans="1:3" x14ac:dyDescent="0.2">
      <c r="A451" s="28"/>
      <c r="B451" s="28"/>
      <c r="C451" s="28"/>
    </row>
    <row r="452" spans="1:3" x14ac:dyDescent="0.2">
      <c r="A452" s="28"/>
      <c r="B452" s="28"/>
      <c r="C452" s="28"/>
    </row>
    <row r="453" spans="1:3" x14ac:dyDescent="0.2">
      <c r="A453" s="28"/>
      <c r="B453" s="28"/>
      <c r="C453" s="28"/>
    </row>
    <row r="454" spans="1:3" x14ac:dyDescent="0.2">
      <c r="A454" s="28"/>
      <c r="B454" s="28"/>
      <c r="C454" s="28"/>
    </row>
    <row r="455" spans="1:3" x14ac:dyDescent="0.2">
      <c r="A455" s="28"/>
      <c r="B455" s="28"/>
      <c r="C455" s="28"/>
    </row>
    <row r="456" spans="1:3" x14ac:dyDescent="0.2">
      <c r="A456" s="28"/>
      <c r="B456" s="28"/>
      <c r="C456" s="28"/>
    </row>
    <row r="457" spans="1:3" x14ac:dyDescent="0.2">
      <c r="A457" s="28"/>
      <c r="B457" s="28"/>
      <c r="C457" s="28"/>
    </row>
    <row r="458" spans="1:3" x14ac:dyDescent="0.2">
      <c r="A458" s="28"/>
      <c r="B458" s="28"/>
      <c r="C458" s="28"/>
    </row>
    <row r="459" spans="1:3" x14ac:dyDescent="0.2">
      <c r="A459" s="28"/>
      <c r="B459" s="28"/>
      <c r="C459" s="28"/>
    </row>
    <row r="460" spans="1:3" x14ac:dyDescent="0.2">
      <c r="A460" s="28"/>
      <c r="B460" s="28"/>
      <c r="C460" s="28"/>
    </row>
    <row r="461" spans="1:3" x14ac:dyDescent="0.2">
      <c r="A461" s="28"/>
      <c r="B461" s="28"/>
      <c r="C461" s="28"/>
    </row>
    <row r="462" spans="1:3" x14ac:dyDescent="0.2">
      <c r="A462" s="28"/>
      <c r="B462" s="28"/>
      <c r="C462" s="28"/>
    </row>
    <row r="463" spans="1:3" x14ac:dyDescent="0.2">
      <c r="A463" s="28"/>
      <c r="B463" s="28"/>
      <c r="C463" s="28"/>
    </row>
    <row r="464" spans="1:3" x14ac:dyDescent="0.2">
      <c r="A464" s="28"/>
      <c r="B464" s="28"/>
      <c r="C464" s="28"/>
    </row>
    <row r="465" spans="1:3" x14ac:dyDescent="0.2">
      <c r="A465" s="28"/>
      <c r="B465" s="28"/>
      <c r="C465" s="28"/>
    </row>
    <row r="466" spans="1:3" x14ac:dyDescent="0.2">
      <c r="A466" s="28"/>
      <c r="B466" s="28"/>
      <c r="C466" s="28"/>
    </row>
    <row r="467" spans="1:3" x14ac:dyDescent="0.2">
      <c r="A467" s="28"/>
      <c r="B467" s="28"/>
      <c r="C467" s="28"/>
    </row>
    <row r="468" spans="1:3" x14ac:dyDescent="0.2">
      <c r="A468" s="28"/>
      <c r="B468" s="28"/>
      <c r="C468" s="28"/>
    </row>
    <row r="469" spans="1:3" x14ac:dyDescent="0.2">
      <c r="A469" s="28"/>
      <c r="B469" s="28"/>
      <c r="C469" s="28"/>
    </row>
    <row r="470" spans="1:3" x14ac:dyDescent="0.2">
      <c r="A470" s="28"/>
      <c r="B470" s="28"/>
      <c r="C470" s="28"/>
    </row>
    <row r="471" spans="1:3" x14ac:dyDescent="0.2">
      <c r="A471" s="28"/>
      <c r="B471" s="28"/>
      <c r="C471" s="28"/>
    </row>
    <row r="472" spans="1:3" x14ac:dyDescent="0.2">
      <c r="A472" s="28"/>
      <c r="B472" s="28"/>
      <c r="C472" s="28"/>
    </row>
    <row r="473" spans="1:3" x14ac:dyDescent="0.2">
      <c r="A473" s="28"/>
      <c r="B473" s="28"/>
      <c r="C473" s="28"/>
    </row>
    <row r="474" spans="1:3" x14ac:dyDescent="0.2">
      <c r="A474" s="28"/>
      <c r="B474" s="28"/>
      <c r="C474" s="28"/>
    </row>
    <row r="475" spans="1:3" x14ac:dyDescent="0.2">
      <c r="A475" s="28"/>
      <c r="B475" s="28"/>
      <c r="C475" s="28"/>
    </row>
    <row r="476" spans="1:3" x14ac:dyDescent="0.2">
      <c r="A476" s="28"/>
      <c r="B476" s="28"/>
      <c r="C476" s="28"/>
    </row>
    <row r="477" spans="1:3" x14ac:dyDescent="0.2">
      <c r="A477" s="28"/>
      <c r="B477" s="28"/>
      <c r="C477" s="28"/>
    </row>
    <row r="478" spans="1:3" x14ac:dyDescent="0.2">
      <c r="A478" s="28"/>
      <c r="B478" s="28"/>
      <c r="C478" s="28"/>
    </row>
    <row r="479" spans="1:3" x14ac:dyDescent="0.2">
      <c r="A479" s="28"/>
      <c r="B479" s="28"/>
      <c r="C479" s="28"/>
    </row>
    <row r="480" spans="1:3" x14ac:dyDescent="0.2">
      <c r="A480" s="28"/>
      <c r="B480" s="28"/>
      <c r="C480" s="28"/>
    </row>
    <row r="481" spans="1:3" x14ac:dyDescent="0.2">
      <c r="A481" s="28"/>
      <c r="B481" s="28"/>
      <c r="C481" s="28"/>
    </row>
    <row r="482" spans="1:3" x14ac:dyDescent="0.2">
      <c r="A482" s="28"/>
      <c r="B482" s="28"/>
      <c r="C482" s="28"/>
    </row>
    <row r="483" spans="1:3" x14ac:dyDescent="0.2">
      <c r="A483" s="28"/>
      <c r="B483" s="28"/>
      <c r="C483" s="28"/>
    </row>
    <row r="484" spans="1:3" x14ac:dyDescent="0.2">
      <c r="A484" s="28"/>
      <c r="B484" s="28"/>
      <c r="C484" s="28"/>
    </row>
    <row r="485" spans="1:3" x14ac:dyDescent="0.2">
      <c r="A485" s="28"/>
      <c r="B485" s="28"/>
      <c r="C485" s="28"/>
    </row>
    <row r="486" spans="1:3" x14ac:dyDescent="0.2">
      <c r="A486" s="28"/>
      <c r="B486" s="28"/>
      <c r="C486" s="28"/>
    </row>
    <row r="487" spans="1:3" x14ac:dyDescent="0.2">
      <c r="A487" s="28"/>
      <c r="B487" s="28"/>
      <c r="C487" s="28"/>
    </row>
    <row r="488" spans="1:3" x14ac:dyDescent="0.2">
      <c r="A488" s="28"/>
      <c r="B488" s="28"/>
      <c r="C488" s="28"/>
    </row>
    <row r="489" spans="1:3" x14ac:dyDescent="0.2">
      <c r="A489" s="28"/>
      <c r="B489" s="28"/>
      <c r="C489" s="28"/>
    </row>
    <row r="490" spans="1:3" x14ac:dyDescent="0.2">
      <c r="A490" s="28"/>
      <c r="B490" s="28"/>
      <c r="C490" s="28"/>
    </row>
    <row r="491" spans="1:3" x14ac:dyDescent="0.2">
      <c r="A491" s="28"/>
      <c r="B491" s="28"/>
      <c r="C491" s="28"/>
    </row>
    <row r="492" spans="1:3" x14ac:dyDescent="0.2">
      <c r="A492" s="28"/>
      <c r="B492" s="28"/>
      <c r="C492" s="28"/>
    </row>
    <row r="493" spans="1:3" x14ac:dyDescent="0.2">
      <c r="A493" s="28"/>
      <c r="B493" s="28"/>
      <c r="C493" s="28"/>
    </row>
    <row r="494" spans="1:3" x14ac:dyDescent="0.2">
      <c r="A494" s="28"/>
      <c r="B494" s="28"/>
      <c r="C494" s="28"/>
    </row>
    <row r="495" spans="1:3" x14ac:dyDescent="0.2">
      <c r="A495" s="28"/>
      <c r="B495" s="28"/>
      <c r="C495" s="28"/>
    </row>
    <row r="496" spans="1:3" x14ac:dyDescent="0.2">
      <c r="A496" s="28"/>
      <c r="B496" s="28"/>
      <c r="C496" s="28"/>
    </row>
    <row r="497" spans="1:3" x14ac:dyDescent="0.2">
      <c r="A497" s="28"/>
      <c r="B497" s="28"/>
      <c r="C497" s="28"/>
    </row>
    <row r="498" spans="1:3" x14ac:dyDescent="0.2">
      <c r="A498" s="28"/>
      <c r="B498" s="28"/>
      <c r="C498" s="28"/>
    </row>
    <row r="499" spans="1:3" x14ac:dyDescent="0.2">
      <c r="A499" s="28"/>
      <c r="B499" s="28"/>
      <c r="C499" s="28"/>
    </row>
    <row r="500" spans="1:3" x14ac:dyDescent="0.2">
      <c r="A500" s="28"/>
      <c r="B500" s="28"/>
      <c r="C500" s="28"/>
    </row>
    <row r="501" spans="1:3" x14ac:dyDescent="0.2">
      <c r="A501" s="28"/>
      <c r="B501" s="28"/>
      <c r="C501" s="28"/>
    </row>
    <row r="502" spans="1:3" x14ac:dyDescent="0.2">
      <c r="A502" s="28"/>
      <c r="B502" s="28"/>
      <c r="C502" s="28"/>
    </row>
    <row r="503" spans="1:3" x14ac:dyDescent="0.2">
      <c r="A503" s="28"/>
      <c r="B503" s="28"/>
      <c r="C503" s="28"/>
    </row>
    <row r="504" spans="1:3" x14ac:dyDescent="0.2">
      <c r="A504" s="28"/>
      <c r="B504" s="28"/>
      <c r="C504" s="28"/>
    </row>
    <row r="505" spans="1:3" x14ac:dyDescent="0.2">
      <c r="A505" s="28"/>
      <c r="B505" s="28"/>
      <c r="C505" s="28"/>
    </row>
    <row r="506" spans="1:3" x14ac:dyDescent="0.2">
      <c r="A506" s="28"/>
      <c r="B506" s="28"/>
      <c r="C506" s="28"/>
    </row>
    <row r="507" spans="1:3" x14ac:dyDescent="0.2">
      <c r="A507" s="28"/>
      <c r="B507" s="28"/>
      <c r="C507" s="28"/>
    </row>
    <row r="508" spans="1:3" x14ac:dyDescent="0.2">
      <c r="A508" s="28"/>
      <c r="B508" s="28"/>
      <c r="C508" s="28"/>
    </row>
    <row r="509" spans="1:3" x14ac:dyDescent="0.2">
      <c r="A509" s="28"/>
      <c r="B509" s="28"/>
      <c r="C509" s="28"/>
    </row>
    <row r="510" spans="1:3" x14ac:dyDescent="0.2">
      <c r="A510" s="28"/>
      <c r="B510" s="28"/>
      <c r="C510" s="28"/>
    </row>
    <row r="511" spans="1:3" x14ac:dyDescent="0.2">
      <c r="A511" s="28"/>
      <c r="B511" s="28"/>
      <c r="C511" s="28"/>
    </row>
    <row r="512" spans="1:3" x14ac:dyDescent="0.2">
      <c r="A512" s="28"/>
      <c r="B512" s="28"/>
      <c r="C512" s="28"/>
    </row>
    <row r="513" spans="1:3" x14ac:dyDescent="0.2">
      <c r="A513" s="28"/>
      <c r="B513" s="28"/>
      <c r="C513" s="28"/>
    </row>
    <row r="514" spans="1:3" x14ac:dyDescent="0.2">
      <c r="A514" s="28"/>
      <c r="B514" s="28"/>
      <c r="C514" s="28"/>
    </row>
    <row r="515" spans="1:3" x14ac:dyDescent="0.2">
      <c r="A515" s="28"/>
      <c r="B515" s="28"/>
      <c r="C515" s="28"/>
    </row>
    <row r="516" spans="1:3" x14ac:dyDescent="0.2">
      <c r="A516" s="28"/>
      <c r="B516" s="28"/>
      <c r="C516" s="28"/>
    </row>
    <row r="517" spans="1:3" x14ac:dyDescent="0.2">
      <c r="A517" s="28"/>
      <c r="B517" s="28"/>
      <c r="C517" s="28"/>
    </row>
    <row r="518" spans="1:3" x14ac:dyDescent="0.2">
      <c r="A518" s="28"/>
      <c r="B518" s="28"/>
      <c r="C518" s="28"/>
    </row>
    <row r="519" spans="1:3" x14ac:dyDescent="0.2">
      <c r="A519" s="28"/>
      <c r="B519" s="28"/>
      <c r="C519" s="28"/>
    </row>
    <row r="520" spans="1:3" x14ac:dyDescent="0.2">
      <c r="A520" s="28"/>
      <c r="B520" s="28"/>
      <c r="C520" s="28"/>
    </row>
    <row r="521" spans="1:3" x14ac:dyDescent="0.2">
      <c r="A521" s="28"/>
      <c r="B521" s="28"/>
      <c r="C521" s="28"/>
    </row>
    <row r="522" spans="1:3" x14ac:dyDescent="0.2">
      <c r="A522" s="28"/>
      <c r="B522" s="28"/>
      <c r="C522" s="28"/>
    </row>
    <row r="523" spans="1:3" x14ac:dyDescent="0.2">
      <c r="A523" s="28"/>
      <c r="B523" s="28"/>
      <c r="C523" s="28"/>
    </row>
    <row r="524" spans="1:3" x14ac:dyDescent="0.2">
      <c r="A524" s="28"/>
      <c r="B524" s="28"/>
      <c r="C524" s="28"/>
    </row>
    <row r="525" spans="1:3" x14ac:dyDescent="0.2">
      <c r="A525" s="28"/>
      <c r="B525" s="28"/>
      <c r="C525" s="28"/>
    </row>
    <row r="526" spans="1:3" x14ac:dyDescent="0.2">
      <c r="A526" s="28"/>
      <c r="B526" s="28"/>
      <c r="C526" s="28"/>
    </row>
    <row r="527" spans="1:3" x14ac:dyDescent="0.2">
      <c r="A527" s="28"/>
      <c r="B527" s="28"/>
      <c r="C527" s="28"/>
    </row>
    <row r="528" spans="1:3" x14ac:dyDescent="0.2">
      <c r="A528" s="28"/>
      <c r="B528" s="28"/>
      <c r="C528" s="28"/>
    </row>
    <row r="529" spans="1:3" x14ac:dyDescent="0.2">
      <c r="A529" s="28"/>
      <c r="B529" s="28"/>
      <c r="C529" s="28"/>
    </row>
    <row r="530" spans="1:3" x14ac:dyDescent="0.2">
      <c r="A530" s="28"/>
      <c r="B530" s="28"/>
      <c r="C530" s="28"/>
    </row>
    <row r="531" spans="1:3" x14ac:dyDescent="0.2">
      <c r="A531" s="28"/>
      <c r="B531" s="28"/>
      <c r="C531" s="28"/>
    </row>
    <row r="532" spans="1:3" x14ac:dyDescent="0.2">
      <c r="A532" s="28"/>
      <c r="B532" s="28"/>
      <c r="C532" s="28"/>
    </row>
    <row r="533" spans="1:3" x14ac:dyDescent="0.2">
      <c r="A533" s="28"/>
      <c r="B533" s="28"/>
      <c r="C533" s="28"/>
    </row>
    <row r="534" spans="1:3" x14ac:dyDescent="0.2">
      <c r="A534" s="28"/>
      <c r="B534" s="28"/>
      <c r="C534" s="28"/>
    </row>
    <row r="535" spans="1:3" x14ac:dyDescent="0.2">
      <c r="A535" s="28"/>
      <c r="B535" s="28"/>
      <c r="C535" s="28"/>
    </row>
    <row r="536" spans="1:3" x14ac:dyDescent="0.2">
      <c r="A536" s="28"/>
      <c r="B536" s="28"/>
      <c r="C536" s="28"/>
    </row>
    <row r="537" spans="1:3" x14ac:dyDescent="0.2">
      <c r="A537" s="28"/>
      <c r="B537" s="28"/>
      <c r="C537" s="28"/>
    </row>
    <row r="538" spans="1:3" x14ac:dyDescent="0.2">
      <c r="A538" s="28"/>
      <c r="B538" s="28"/>
      <c r="C538" s="28"/>
    </row>
    <row r="539" spans="1:3" x14ac:dyDescent="0.2">
      <c r="A539" s="28"/>
      <c r="B539" s="28"/>
      <c r="C539" s="28"/>
    </row>
    <row r="540" spans="1:3" x14ac:dyDescent="0.2">
      <c r="A540" s="28"/>
      <c r="B540" s="28"/>
      <c r="C540" s="28"/>
    </row>
    <row r="541" spans="1:3" x14ac:dyDescent="0.2">
      <c r="A541" s="28"/>
      <c r="B541" s="28"/>
      <c r="C541" s="28"/>
    </row>
    <row r="542" spans="1:3" x14ac:dyDescent="0.2">
      <c r="A542" s="28"/>
      <c r="B542" s="28"/>
      <c r="C542" s="28"/>
    </row>
    <row r="543" spans="1:3" x14ac:dyDescent="0.2">
      <c r="A543" s="28"/>
      <c r="B543" s="28"/>
      <c r="C543" s="28"/>
    </row>
    <row r="544" spans="1:3" x14ac:dyDescent="0.2">
      <c r="A544" s="28"/>
      <c r="B544" s="28"/>
      <c r="C544" s="28"/>
    </row>
    <row r="545" spans="1:3" x14ac:dyDescent="0.2">
      <c r="A545" s="28"/>
      <c r="B545" s="28"/>
      <c r="C545" s="28"/>
    </row>
    <row r="546" spans="1:3" x14ac:dyDescent="0.2">
      <c r="A546" s="28"/>
      <c r="B546" s="28"/>
      <c r="C546" s="28"/>
    </row>
    <row r="547" spans="1:3" x14ac:dyDescent="0.2">
      <c r="A547" s="28"/>
      <c r="B547" s="28"/>
      <c r="C547" s="28"/>
    </row>
    <row r="548" spans="1:3" x14ac:dyDescent="0.2">
      <c r="A548" s="28"/>
      <c r="B548" s="28"/>
      <c r="C548" s="28"/>
    </row>
    <row r="549" spans="1:3" x14ac:dyDescent="0.2">
      <c r="A549" s="28"/>
      <c r="B549" s="28"/>
      <c r="C549" s="28"/>
    </row>
    <row r="550" spans="1:3" x14ac:dyDescent="0.2">
      <c r="A550" s="28"/>
      <c r="B550" s="28"/>
      <c r="C550" s="28"/>
    </row>
    <row r="551" spans="1:3" x14ac:dyDescent="0.2">
      <c r="A551" s="28"/>
      <c r="B551" s="28"/>
      <c r="C551" s="28"/>
    </row>
    <row r="552" spans="1:3" x14ac:dyDescent="0.2">
      <c r="A552" s="28"/>
      <c r="B552" s="28"/>
      <c r="C552" s="28"/>
    </row>
    <row r="553" spans="1:3" x14ac:dyDescent="0.2">
      <c r="A553" s="28"/>
      <c r="B553" s="28"/>
      <c r="C553" s="28"/>
    </row>
    <row r="554" spans="1:3" x14ac:dyDescent="0.2">
      <c r="A554" s="28"/>
      <c r="B554" s="28"/>
      <c r="C554" s="28"/>
    </row>
    <row r="555" spans="1:3" x14ac:dyDescent="0.2">
      <c r="A555" s="28"/>
      <c r="B555" s="28"/>
      <c r="C555" s="28"/>
    </row>
    <row r="556" spans="1:3" x14ac:dyDescent="0.2">
      <c r="A556" s="28"/>
      <c r="B556" s="28"/>
      <c r="C556" s="28"/>
    </row>
    <row r="557" spans="1:3" x14ac:dyDescent="0.2">
      <c r="A557" s="28"/>
      <c r="B557" s="28"/>
      <c r="C557" s="28"/>
    </row>
    <row r="558" spans="1:3" x14ac:dyDescent="0.2">
      <c r="A558" s="28"/>
      <c r="B558" s="28"/>
      <c r="C558" s="28"/>
    </row>
    <row r="559" spans="1:3" x14ac:dyDescent="0.2">
      <c r="A559" s="28"/>
      <c r="B559" s="28"/>
      <c r="C559" s="28"/>
    </row>
    <row r="560" spans="1:3" x14ac:dyDescent="0.2">
      <c r="A560" s="28"/>
      <c r="B560" s="28"/>
      <c r="C560" s="28"/>
    </row>
    <row r="561" spans="1:3" x14ac:dyDescent="0.2">
      <c r="A561" s="28"/>
      <c r="B561" s="28"/>
      <c r="C561" s="28"/>
    </row>
    <row r="562" spans="1:3" x14ac:dyDescent="0.2">
      <c r="A562" s="28"/>
      <c r="B562" s="28"/>
      <c r="C562" s="28"/>
    </row>
    <row r="563" spans="1:3" x14ac:dyDescent="0.2">
      <c r="A563" s="28"/>
      <c r="B563" s="28"/>
      <c r="C563" s="28"/>
    </row>
    <row r="564" spans="1:3" x14ac:dyDescent="0.2">
      <c r="A564" s="28"/>
      <c r="B564" s="28"/>
      <c r="C564" s="28"/>
    </row>
    <row r="565" spans="1:3" x14ac:dyDescent="0.2">
      <c r="A565" s="28"/>
      <c r="B565" s="28"/>
      <c r="C565" s="28"/>
    </row>
    <row r="566" spans="1:3" x14ac:dyDescent="0.2">
      <c r="A566" s="28"/>
      <c r="B566" s="28"/>
      <c r="C566" s="28"/>
    </row>
    <row r="567" spans="1:3" x14ac:dyDescent="0.2">
      <c r="A567" s="28"/>
      <c r="B567" s="28"/>
      <c r="C567" s="28"/>
    </row>
    <row r="568" spans="1:3" x14ac:dyDescent="0.2">
      <c r="A568" s="28"/>
      <c r="B568" s="28"/>
      <c r="C568" s="28"/>
    </row>
    <row r="569" spans="1:3" x14ac:dyDescent="0.2">
      <c r="A569" s="28"/>
      <c r="B569" s="28"/>
      <c r="C569" s="28"/>
    </row>
    <row r="570" spans="1:3" x14ac:dyDescent="0.2">
      <c r="A570" s="28"/>
      <c r="B570" s="28"/>
      <c r="C570" s="28"/>
    </row>
    <row r="571" spans="1:3" x14ac:dyDescent="0.2">
      <c r="A571" s="28"/>
      <c r="B571" s="28"/>
      <c r="C571" s="28"/>
    </row>
    <row r="572" spans="1:3" x14ac:dyDescent="0.2">
      <c r="A572" s="28"/>
      <c r="B572" s="28"/>
      <c r="C572" s="28"/>
    </row>
    <row r="573" spans="1:3" x14ac:dyDescent="0.2">
      <c r="A573" s="28"/>
      <c r="B573" s="28"/>
      <c r="C573" s="28"/>
    </row>
    <row r="574" spans="1:3" x14ac:dyDescent="0.2">
      <c r="A574" s="28"/>
      <c r="B574" s="28"/>
      <c r="C574" s="28"/>
    </row>
    <row r="575" spans="1:3" x14ac:dyDescent="0.2">
      <c r="A575" s="28"/>
      <c r="B575" s="28"/>
      <c r="C575" s="28"/>
    </row>
    <row r="576" spans="1:3" x14ac:dyDescent="0.2">
      <c r="A576" s="28"/>
      <c r="B576" s="28"/>
      <c r="C576" s="28"/>
    </row>
    <row r="577" spans="1:3" x14ac:dyDescent="0.2">
      <c r="A577" s="28"/>
      <c r="B577" s="28"/>
      <c r="C577" s="28"/>
    </row>
    <row r="578" spans="1:3" x14ac:dyDescent="0.2">
      <c r="A578" s="28"/>
      <c r="B578" s="28"/>
      <c r="C578" s="28"/>
    </row>
    <row r="579" spans="1:3" x14ac:dyDescent="0.2">
      <c r="A579" s="28"/>
      <c r="B579" s="28"/>
      <c r="C579" s="28"/>
    </row>
    <row r="580" spans="1:3" x14ac:dyDescent="0.2">
      <c r="A580" s="28"/>
      <c r="B580" s="28"/>
      <c r="C580" s="28"/>
    </row>
    <row r="581" spans="1:3" x14ac:dyDescent="0.2">
      <c r="A581" s="28"/>
      <c r="B581" s="28"/>
      <c r="C581" s="28"/>
    </row>
    <row r="582" spans="1:3" x14ac:dyDescent="0.2">
      <c r="A582" s="28"/>
      <c r="B582" s="28"/>
      <c r="C582" s="28"/>
    </row>
    <row r="583" spans="1:3" x14ac:dyDescent="0.2">
      <c r="A583" s="28"/>
      <c r="B583" s="28"/>
      <c r="C583" s="28"/>
    </row>
    <row r="584" spans="1:3" x14ac:dyDescent="0.2">
      <c r="A584" s="28"/>
      <c r="B584" s="28"/>
      <c r="C584" s="28"/>
    </row>
    <row r="585" spans="1:3" x14ac:dyDescent="0.2">
      <c r="A585" s="28"/>
      <c r="B585" s="28"/>
      <c r="C585" s="28"/>
    </row>
    <row r="586" spans="1:3" x14ac:dyDescent="0.2">
      <c r="A586" s="28"/>
      <c r="B586" s="28"/>
      <c r="C586" s="28"/>
    </row>
    <row r="587" spans="1:3" x14ac:dyDescent="0.2">
      <c r="A587" s="28"/>
      <c r="B587" s="28"/>
      <c r="C587" s="28"/>
    </row>
    <row r="588" spans="1:3" x14ac:dyDescent="0.2">
      <c r="A588" s="28"/>
      <c r="B588" s="28"/>
      <c r="C588" s="28"/>
    </row>
    <row r="589" spans="1:3" x14ac:dyDescent="0.2">
      <c r="A589" s="28"/>
      <c r="B589" s="28"/>
      <c r="C589" s="28"/>
    </row>
    <row r="590" spans="1:3" x14ac:dyDescent="0.2">
      <c r="A590" s="28"/>
      <c r="B590" s="28"/>
      <c r="C590" s="28"/>
    </row>
    <row r="591" spans="1:3" x14ac:dyDescent="0.2">
      <c r="A591" s="28"/>
      <c r="B591" s="28"/>
      <c r="C591" s="28"/>
    </row>
    <row r="592" spans="1:3" x14ac:dyDescent="0.2">
      <c r="A592" s="28"/>
      <c r="B592" s="28"/>
      <c r="C592" s="28"/>
    </row>
    <row r="593" spans="1:3" x14ac:dyDescent="0.2">
      <c r="A593" s="28"/>
      <c r="B593" s="28"/>
      <c r="C593" s="28"/>
    </row>
    <row r="594" spans="1:3" x14ac:dyDescent="0.2">
      <c r="A594" s="28"/>
      <c r="B594" s="28"/>
      <c r="C594" s="28"/>
    </row>
    <row r="595" spans="1:3" x14ac:dyDescent="0.2">
      <c r="A595" s="28"/>
      <c r="B595" s="28"/>
      <c r="C595" s="28"/>
    </row>
    <row r="596" spans="1:3" x14ac:dyDescent="0.2">
      <c r="A596" s="28"/>
      <c r="B596" s="28"/>
      <c r="C596" s="28"/>
    </row>
    <row r="597" spans="1:3" x14ac:dyDescent="0.2">
      <c r="A597" s="28"/>
      <c r="B597" s="28"/>
      <c r="C597" s="28"/>
    </row>
    <row r="598" spans="1:3" x14ac:dyDescent="0.2">
      <c r="A598" s="28"/>
      <c r="B598" s="28"/>
      <c r="C598" s="28"/>
    </row>
    <row r="599" spans="1:3" x14ac:dyDescent="0.2">
      <c r="A599" s="28"/>
      <c r="B599" s="28"/>
      <c r="C599" s="28"/>
    </row>
    <row r="600" spans="1:3" x14ac:dyDescent="0.2">
      <c r="A600" s="28"/>
      <c r="B600" s="28"/>
      <c r="C600" s="28"/>
    </row>
    <row r="601" spans="1:3" x14ac:dyDescent="0.2">
      <c r="A601" s="28"/>
      <c r="B601" s="28"/>
      <c r="C601" s="28"/>
    </row>
    <row r="602" spans="1:3" x14ac:dyDescent="0.2">
      <c r="A602" s="28"/>
      <c r="B602" s="28"/>
      <c r="C602" s="28"/>
    </row>
    <row r="603" spans="1:3" x14ac:dyDescent="0.2">
      <c r="A603" s="28"/>
      <c r="B603" s="28"/>
      <c r="C603" s="28"/>
    </row>
    <row r="604" spans="1:3" x14ac:dyDescent="0.2">
      <c r="A604" s="28"/>
      <c r="B604" s="28"/>
      <c r="C604" s="28"/>
    </row>
    <row r="605" spans="1:3" x14ac:dyDescent="0.2">
      <c r="A605" s="28"/>
      <c r="B605" s="28"/>
      <c r="C605" s="28"/>
    </row>
    <row r="606" spans="1:3" x14ac:dyDescent="0.2">
      <c r="A606" s="28"/>
      <c r="B606" s="28"/>
      <c r="C606" s="28"/>
    </row>
    <row r="607" spans="1:3" x14ac:dyDescent="0.2">
      <c r="A607" s="28"/>
      <c r="B607" s="28"/>
      <c r="C607" s="28"/>
    </row>
    <row r="608" spans="1:3" x14ac:dyDescent="0.2">
      <c r="A608" s="28"/>
      <c r="B608" s="28"/>
      <c r="C608" s="28"/>
    </row>
    <row r="609" spans="1:3" x14ac:dyDescent="0.2">
      <c r="A609" s="28"/>
      <c r="B609" s="28"/>
      <c r="C609" s="28"/>
    </row>
    <row r="610" spans="1:3" x14ac:dyDescent="0.2">
      <c r="A610" s="28"/>
      <c r="B610" s="28"/>
      <c r="C610" s="28"/>
    </row>
    <row r="611" spans="1:3" x14ac:dyDescent="0.2">
      <c r="A611" s="28"/>
      <c r="B611" s="28"/>
      <c r="C611" s="28"/>
    </row>
    <row r="612" spans="1:3" x14ac:dyDescent="0.2">
      <c r="A612" s="28"/>
      <c r="B612" s="28"/>
      <c r="C612" s="28"/>
    </row>
    <row r="613" spans="1:3" x14ac:dyDescent="0.2">
      <c r="A613" s="28"/>
      <c r="B613" s="28"/>
      <c r="C613" s="28"/>
    </row>
    <row r="614" spans="1:3" x14ac:dyDescent="0.2">
      <c r="A614" s="28"/>
      <c r="B614" s="28"/>
      <c r="C614" s="28"/>
    </row>
    <row r="615" spans="1:3" x14ac:dyDescent="0.2">
      <c r="A615" s="28"/>
      <c r="B615" s="28"/>
      <c r="C615" s="28"/>
    </row>
    <row r="616" spans="1:3" x14ac:dyDescent="0.2">
      <c r="A616" s="28"/>
      <c r="B616" s="28"/>
      <c r="C616" s="28"/>
    </row>
    <row r="617" spans="1:3" x14ac:dyDescent="0.2">
      <c r="A617" s="28"/>
      <c r="B617" s="28"/>
      <c r="C617" s="28"/>
    </row>
    <row r="618" spans="1:3" x14ac:dyDescent="0.2">
      <c r="A618" s="28"/>
      <c r="B618" s="28"/>
      <c r="C618" s="28"/>
    </row>
    <row r="619" spans="1:3" x14ac:dyDescent="0.2">
      <c r="A619" s="28"/>
      <c r="B619" s="28"/>
      <c r="C619" s="28"/>
    </row>
    <row r="620" spans="1:3" x14ac:dyDescent="0.2">
      <c r="A620" s="28"/>
      <c r="B620" s="28"/>
      <c r="C620" s="28"/>
    </row>
    <row r="621" spans="1:3" x14ac:dyDescent="0.2">
      <c r="A621" s="28"/>
      <c r="B621" s="28"/>
      <c r="C621" s="28"/>
    </row>
    <row r="622" spans="1:3" x14ac:dyDescent="0.2">
      <c r="A622" s="28"/>
      <c r="B622" s="28"/>
      <c r="C622" s="28"/>
    </row>
    <row r="623" spans="1:3" x14ac:dyDescent="0.2">
      <c r="A623" s="28"/>
      <c r="B623" s="28"/>
      <c r="C623" s="28"/>
    </row>
    <row r="624" spans="1:3" x14ac:dyDescent="0.2">
      <c r="A624" s="28"/>
      <c r="B624" s="28"/>
      <c r="C624" s="28"/>
    </row>
    <row r="625" spans="1:3" x14ac:dyDescent="0.2">
      <c r="A625" s="28"/>
      <c r="B625" s="28"/>
      <c r="C625" s="28"/>
    </row>
    <row r="626" spans="1:3" x14ac:dyDescent="0.2">
      <c r="A626" s="28"/>
      <c r="B626" s="28"/>
      <c r="C626" s="28"/>
    </row>
    <row r="627" spans="1:3" x14ac:dyDescent="0.2">
      <c r="A627" s="28"/>
      <c r="B627" s="28"/>
      <c r="C627" s="28"/>
    </row>
    <row r="628" spans="1:3" x14ac:dyDescent="0.2">
      <c r="A628" s="28"/>
      <c r="B628" s="28"/>
      <c r="C628" s="28"/>
    </row>
    <row r="629" spans="1:3" x14ac:dyDescent="0.2">
      <c r="A629" s="28"/>
      <c r="B629" s="28"/>
      <c r="C629" s="28"/>
    </row>
    <row r="630" spans="1:3" x14ac:dyDescent="0.2">
      <c r="A630" s="28"/>
      <c r="B630" s="28"/>
      <c r="C630" s="28"/>
    </row>
    <row r="631" spans="1:3" x14ac:dyDescent="0.2">
      <c r="A631" s="28"/>
      <c r="B631" s="28"/>
      <c r="C631" s="28"/>
    </row>
    <row r="632" spans="1:3" x14ac:dyDescent="0.2">
      <c r="A632" s="28"/>
      <c r="B632" s="28"/>
      <c r="C632" s="28"/>
    </row>
    <row r="633" spans="1:3" x14ac:dyDescent="0.2">
      <c r="A633" s="28"/>
      <c r="B633" s="28"/>
      <c r="C633" s="28"/>
    </row>
    <row r="634" spans="1:3" x14ac:dyDescent="0.2">
      <c r="A634" s="28"/>
      <c r="B634" s="28"/>
      <c r="C634" s="28"/>
    </row>
    <row r="635" spans="1:3" x14ac:dyDescent="0.2">
      <c r="A635" s="28"/>
      <c r="B635" s="28"/>
      <c r="C635" s="28"/>
    </row>
    <row r="636" spans="1:3" x14ac:dyDescent="0.2">
      <c r="A636" s="28"/>
      <c r="B636" s="28"/>
      <c r="C636" s="28"/>
    </row>
    <row r="637" spans="1:3" x14ac:dyDescent="0.2">
      <c r="A637" s="28"/>
      <c r="B637" s="28"/>
      <c r="C637" s="28"/>
    </row>
    <row r="638" spans="1:3" x14ac:dyDescent="0.2">
      <c r="A638" s="28"/>
      <c r="B638" s="28"/>
      <c r="C638" s="28"/>
    </row>
    <row r="639" spans="1:3" x14ac:dyDescent="0.2">
      <c r="A639" s="28"/>
      <c r="B639" s="28"/>
      <c r="C639" s="28"/>
    </row>
    <row r="640" spans="1:3" x14ac:dyDescent="0.2">
      <c r="A640" s="28"/>
      <c r="B640" s="28"/>
      <c r="C640" s="28"/>
    </row>
    <row r="641" spans="1:3" x14ac:dyDescent="0.2">
      <c r="A641" s="28"/>
      <c r="B641" s="28"/>
      <c r="C641" s="28"/>
    </row>
    <row r="642" spans="1:3" x14ac:dyDescent="0.2">
      <c r="A642" s="28"/>
      <c r="B642" s="28"/>
      <c r="C642" s="28"/>
    </row>
    <row r="643" spans="1:3" x14ac:dyDescent="0.2">
      <c r="A643" s="28"/>
      <c r="B643" s="28"/>
      <c r="C643" s="28"/>
    </row>
    <row r="644" spans="1:3" x14ac:dyDescent="0.2">
      <c r="A644" s="28"/>
      <c r="B644" s="28"/>
      <c r="C644" s="28"/>
    </row>
    <row r="645" spans="1:3" x14ac:dyDescent="0.2">
      <c r="A645" s="28"/>
      <c r="B645" s="28"/>
      <c r="C645" s="28"/>
    </row>
    <row r="646" spans="1:3" x14ac:dyDescent="0.2">
      <c r="A646" s="28"/>
      <c r="B646" s="28"/>
      <c r="C646" s="28"/>
    </row>
    <row r="647" spans="1:3" x14ac:dyDescent="0.2">
      <c r="A647" s="28"/>
      <c r="B647" s="28"/>
      <c r="C647" s="28"/>
    </row>
    <row r="648" spans="1:3" x14ac:dyDescent="0.2">
      <c r="A648" s="28"/>
      <c r="B648" s="28"/>
      <c r="C648" s="28"/>
    </row>
    <row r="649" spans="1:3" x14ac:dyDescent="0.2">
      <c r="A649" s="28"/>
      <c r="B649" s="28"/>
      <c r="C649" s="28"/>
    </row>
    <row r="650" spans="1:3" x14ac:dyDescent="0.2">
      <c r="A650" s="28"/>
      <c r="B650" s="28"/>
      <c r="C650" s="28"/>
    </row>
    <row r="651" spans="1:3" x14ac:dyDescent="0.2">
      <c r="A651" s="28"/>
      <c r="B651" s="28"/>
      <c r="C651" s="28"/>
    </row>
    <row r="652" spans="1:3" x14ac:dyDescent="0.2">
      <c r="A652" s="28"/>
      <c r="B652" s="28"/>
      <c r="C652" s="28"/>
    </row>
    <row r="653" spans="1:3" x14ac:dyDescent="0.2">
      <c r="A653" s="28"/>
      <c r="B653" s="28"/>
      <c r="C653" s="28"/>
    </row>
    <row r="654" spans="1:3" x14ac:dyDescent="0.2">
      <c r="A654" s="28"/>
      <c r="B654" s="28"/>
      <c r="C654" s="28"/>
    </row>
    <row r="655" spans="1:3" x14ac:dyDescent="0.2">
      <c r="A655" s="28"/>
      <c r="B655" s="28"/>
      <c r="C655" s="28"/>
    </row>
    <row r="656" spans="1:3" x14ac:dyDescent="0.2">
      <c r="A656" s="28"/>
      <c r="B656" s="28"/>
      <c r="C656" s="28"/>
    </row>
    <row r="657" spans="1:3" x14ac:dyDescent="0.2">
      <c r="A657" s="28"/>
      <c r="B657" s="28"/>
      <c r="C657" s="28"/>
    </row>
    <row r="658" spans="1:3" x14ac:dyDescent="0.2">
      <c r="A658" s="28"/>
      <c r="B658" s="28"/>
      <c r="C658" s="28"/>
    </row>
    <row r="659" spans="1:3" x14ac:dyDescent="0.2">
      <c r="A659" s="28"/>
      <c r="B659" s="28"/>
      <c r="C659" s="28"/>
    </row>
    <row r="660" spans="1:3" x14ac:dyDescent="0.2">
      <c r="A660" s="28"/>
      <c r="B660" s="28"/>
      <c r="C660" s="28"/>
    </row>
    <row r="661" spans="1:3" x14ac:dyDescent="0.2">
      <c r="A661" s="28"/>
      <c r="B661" s="28"/>
      <c r="C661" s="28"/>
    </row>
    <row r="662" spans="1:3" x14ac:dyDescent="0.2">
      <c r="A662" s="28"/>
      <c r="B662" s="28"/>
      <c r="C662" s="28"/>
    </row>
    <row r="663" spans="1:3" x14ac:dyDescent="0.2">
      <c r="A663" s="28"/>
      <c r="B663" s="28"/>
      <c r="C663" s="28"/>
    </row>
    <row r="664" spans="1:3" x14ac:dyDescent="0.2">
      <c r="A664" s="28"/>
      <c r="B664" s="28"/>
      <c r="C664" s="28"/>
    </row>
    <row r="665" spans="1:3" x14ac:dyDescent="0.2">
      <c r="A665" s="28"/>
      <c r="B665" s="28"/>
      <c r="C665" s="28"/>
    </row>
    <row r="666" spans="1:3" x14ac:dyDescent="0.2">
      <c r="A666" s="28"/>
      <c r="B666" s="28"/>
      <c r="C666" s="28"/>
    </row>
    <row r="667" spans="1:3" x14ac:dyDescent="0.2">
      <c r="A667" s="28"/>
      <c r="B667" s="28"/>
      <c r="C667" s="28"/>
    </row>
    <row r="668" spans="1:3" x14ac:dyDescent="0.2">
      <c r="A668" s="28"/>
      <c r="B668" s="28"/>
      <c r="C668" s="28"/>
    </row>
    <row r="669" spans="1:3" x14ac:dyDescent="0.2">
      <c r="A669" s="28"/>
      <c r="B669" s="28"/>
      <c r="C669" s="28"/>
    </row>
    <row r="670" spans="1:3" x14ac:dyDescent="0.2">
      <c r="A670" s="28"/>
      <c r="B670" s="28"/>
      <c r="C670" s="28"/>
    </row>
    <row r="671" spans="1:3" x14ac:dyDescent="0.2">
      <c r="A671" s="28"/>
      <c r="B671" s="28"/>
      <c r="C671" s="28"/>
    </row>
    <row r="672" spans="1:3" x14ac:dyDescent="0.2">
      <c r="A672" s="28"/>
      <c r="B672" s="28"/>
      <c r="C672" s="28"/>
    </row>
    <row r="673" spans="1:3" x14ac:dyDescent="0.2">
      <c r="A673" s="28"/>
      <c r="B673" s="28"/>
      <c r="C673" s="28"/>
    </row>
    <row r="674" spans="1:3" x14ac:dyDescent="0.2">
      <c r="A674" s="28"/>
      <c r="B674" s="28"/>
      <c r="C674" s="28"/>
    </row>
    <row r="675" spans="1:3" x14ac:dyDescent="0.2">
      <c r="A675" s="28"/>
      <c r="B675" s="28"/>
      <c r="C675" s="28"/>
    </row>
    <row r="676" spans="1:3" x14ac:dyDescent="0.2">
      <c r="A676" s="28"/>
      <c r="B676" s="28"/>
      <c r="C676" s="28"/>
    </row>
    <row r="677" spans="1:3" x14ac:dyDescent="0.2">
      <c r="A677" s="28"/>
      <c r="B677" s="28"/>
      <c r="C677" s="28"/>
    </row>
    <row r="678" spans="1:3" x14ac:dyDescent="0.2">
      <c r="A678" s="28"/>
      <c r="B678" s="28"/>
      <c r="C678" s="28"/>
    </row>
    <row r="679" spans="1:3" x14ac:dyDescent="0.2">
      <c r="A679" s="28"/>
      <c r="B679" s="28"/>
      <c r="C679" s="28"/>
    </row>
    <row r="680" spans="1:3" x14ac:dyDescent="0.2">
      <c r="A680" s="28"/>
      <c r="B680" s="28"/>
      <c r="C680" s="28"/>
    </row>
    <row r="681" spans="1:3" x14ac:dyDescent="0.2">
      <c r="A681" s="28"/>
      <c r="B681" s="28"/>
      <c r="C681" s="28"/>
    </row>
    <row r="682" spans="1:3" x14ac:dyDescent="0.2">
      <c r="A682" s="28"/>
      <c r="B682" s="28"/>
      <c r="C682" s="28"/>
    </row>
    <row r="683" spans="1:3" x14ac:dyDescent="0.2">
      <c r="A683" s="28"/>
      <c r="B683" s="28"/>
      <c r="C683" s="28"/>
    </row>
    <row r="684" spans="1:3" x14ac:dyDescent="0.2">
      <c r="A684" s="28"/>
      <c r="B684" s="28"/>
      <c r="C684" s="28"/>
    </row>
    <row r="685" spans="1:3" x14ac:dyDescent="0.2">
      <c r="A685" s="28"/>
      <c r="B685" s="28"/>
      <c r="C685" s="28"/>
    </row>
    <row r="686" spans="1:3" x14ac:dyDescent="0.2">
      <c r="A686" s="28"/>
      <c r="B686" s="28"/>
      <c r="C686" s="28"/>
    </row>
    <row r="687" spans="1:3" x14ac:dyDescent="0.2">
      <c r="A687" s="28"/>
      <c r="B687" s="28"/>
      <c r="C687" s="28"/>
    </row>
    <row r="688" spans="1:3" x14ac:dyDescent="0.2">
      <c r="A688" s="28"/>
      <c r="B688" s="28"/>
      <c r="C688" s="28"/>
    </row>
    <row r="689" spans="1:3" x14ac:dyDescent="0.2">
      <c r="A689" s="28"/>
      <c r="B689" s="28"/>
      <c r="C689" s="28"/>
    </row>
    <row r="690" spans="1:3" x14ac:dyDescent="0.2">
      <c r="A690" s="28"/>
      <c r="B690" s="28"/>
      <c r="C690" s="28"/>
    </row>
    <row r="691" spans="1:3" x14ac:dyDescent="0.2">
      <c r="A691" s="28"/>
      <c r="B691" s="28"/>
      <c r="C691" s="28"/>
    </row>
    <row r="692" spans="1:3" x14ac:dyDescent="0.2">
      <c r="A692" s="28"/>
      <c r="B692" s="28"/>
      <c r="C692" s="28"/>
    </row>
    <row r="693" spans="1:3" x14ac:dyDescent="0.2">
      <c r="A693" s="28"/>
      <c r="B693" s="28"/>
      <c r="C693" s="28"/>
    </row>
    <row r="694" spans="1:3" x14ac:dyDescent="0.2">
      <c r="A694" s="28"/>
      <c r="B694" s="28"/>
      <c r="C694" s="28"/>
    </row>
    <row r="695" spans="1:3" x14ac:dyDescent="0.2">
      <c r="A695" s="28"/>
      <c r="B695" s="28"/>
      <c r="C695" s="28"/>
    </row>
    <row r="696" spans="1:3" x14ac:dyDescent="0.2">
      <c r="A696" s="28"/>
      <c r="B696" s="28"/>
      <c r="C696" s="28"/>
    </row>
    <row r="697" spans="1:3" x14ac:dyDescent="0.2">
      <c r="A697" s="28"/>
      <c r="B697" s="28"/>
      <c r="C697" s="28"/>
    </row>
    <row r="698" spans="1:3" x14ac:dyDescent="0.2">
      <c r="A698" s="28"/>
      <c r="B698" s="28"/>
      <c r="C698" s="28"/>
    </row>
    <row r="699" spans="1:3" x14ac:dyDescent="0.2">
      <c r="A699" s="28"/>
      <c r="B699" s="28"/>
      <c r="C699" s="28"/>
    </row>
    <row r="700" spans="1:3" x14ac:dyDescent="0.2">
      <c r="A700" s="28"/>
      <c r="B700" s="28"/>
      <c r="C700" s="28"/>
    </row>
    <row r="701" spans="1:3" x14ac:dyDescent="0.2">
      <c r="A701" s="28"/>
      <c r="B701" s="28"/>
      <c r="C701" s="28"/>
    </row>
    <row r="702" spans="1:3" x14ac:dyDescent="0.2">
      <c r="A702" s="28"/>
      <c r="B702" s="28"/>
      <c r="C702" s="28"/>
    </row>
    <row r="703" spans="1:3" x14ac:dyDescent="0.2">
      <c r="A703" s="28"/>
      <c r="B703" s="28"/>
      <c r="C703" s="28"/>
    </row>
    <row r="704" spans="1:3" x14ac:dyDescent="0.2">
      <c r="A704" s="28"/>
      <c r="B704" s="28"/>
      <c r="C704" s="28"/>
    </row>
    <row r="705" spans="1:3" x14ac:dyDescent="0.2">
      <c r="A705" s="28"/>
      <c r="B705" s="28"/>
      <c r="C705" s="28"/>
    </row>
    <row r="706" spans="1:3" x14ac:dyDescent="0.2">
      <c r="A706" s="28"/>
      <c r="B706" s="28"/>
      <c r="C706" s="28"/>
    </row>
    <row r="707" spans="1:3" x14ac:dyDescent="0.2">
      <c r="A707" s="28"/>
      <c r="B707" s="28"/>
      <c r="C707" s="28"/>
    </row>
    <row r="708" spans="1:3" x14ac:dyDescent="0.2">
      <c r="A708" s="28"/>
      <c r="B708" s="28"/>
      <c r="C708" s="28"/>
    </row>
    <row r="709" spans="1:3" x14ac:dyDescent="0.2">
      <c r="A709" s="28"/>
      <c r="B709" s="28"/>
      <c r="C709" s="28"/>
    </row>
    <row r="710" spans="1:3" x14ac:dyDescent="0.2">
      <c r="A710" s="28"/>
      <c r="B710" s="28"/>
      <c r="C710" s="28"/>
    </row>
    <row r="711" spans="1:3" x14ac:dyDescent="0.2">
      <c r="A711" s="28"/>
      <c r="B711" s="28"/>
      <c r="C711" s="28"/>
    </row>
    <row r="712" spans="1:3" x14ac:dyDescent="0.2">
      <c r="A712" s="28"/>
      <c r="B712" s="28"/>
      <c r="C712" s="28"/>
    </row>
    <row r="713" spans="1:3" x14ac:dyDescent="0.2">
      <c r="A713" s="28"/>
      <c r="B713" s="28"/>
      <c r="C713" s="28"/>
    </row>
    <row r="714" spans="1:3" x14ac:dyDescent="0.2">
      <c r="A714" s="28"/>
      <c r="B714" s="28"/>
      <c r="C714" s="28"/>
    </row>
    <row r="715" spans="1:3" x14ac:dyDescent="0.2">
      <c r="A715" s="28"/>
      <c r="B715" s="28"/>
      <c r="C715" s="28"/>
    </row>
    <row r="716" spans="1:3" x14ac:dyDescent="0.2">
      <c r="A716" s="28"/>
      <c r="B716" s="28"/>
      <c r="C716" s="28"/>
    </row>
    <row r="717" spans="1:3" x14ac:dyDescent="0.2">
      <c r="A717" s="28"/>
      <c r="B717" s="28"/>
      <c r="C717" s="28"/>
    </row>
    <row r="718" spans="1:3" x14ac:dyDescent="0.2">
      <c r="A718" s="28"/>
      <c r="B718" s="28"/>
      <c r="C718" s="28"/>
    </row>
    <row r="719" spans="1:3" x14ac:dyDescent="0.2">
      <c r="A719" s="28"/>
      <c r="B719" s="28"/>
      <c r="C719" s="28"/>
    </row>
    <row r="720" spans="1:3" x14ac:dyDescent="0.2">
      <c r="A720" s="28"/>
      <c r="B720" s="28"/>
      <c r="C720" s="28"/>
    </row>
    <row r="721" spans="1:3" x14ac:dyDescent="0.2">
      <c r="A721" s="28"/>
      <c r="B721" s="28"/>
      <c r="C721" s="28"/>
    </row>
    <row r="722" spans="1:3" x14ac:dyDescent="0.2">
      <c r="A722" s="28"/>
      <c r="B722" s="28"/>
      <c r="C722" s="28"/>
    </row>
    <row r="723" spans="1:3" x14ac:dyDescent="0.2">
      <c r="A723" s="28"/>
      <c r="B723" s="28"/>
      <c r="C723" s="28"/>
    </row>
    <row r="724" spans="1:3" x14ac:dyDescent="0.2">
      <c r="A724" s="28"/>
      <c r="B724" s="28"/>
      <c r="C724" s="28"/>
    </row>
    <row r="725" spans="1:3" x14ac:dyDescent="0.2">
      <c r="A725" s="28"/>
      <c r="B725" s="28"/>
      <c r="C725" s="28"/>
    </row>
    <row r="726" spans="1:3" x14ac:dyDescent="0.2">
      <c r="A726" s="28"/>
      <c r="B726" s="28"/>
      <c r="C726" s="28"/>
    </row>
    <row r="727" spans="1:3" x14ac:dyDescent="0.2">
      <c r="A727" s="28"/>
      <c r="B727" s="28"/>
      <c r="C727" s="28"/>
    </row>
    <row r="728" spans="1:3" x14ac:dyDescent="0.2">
      <c r="A728" s="28"/>
      <c r="B728" s="28"/>
      <c r="C728" s="28"/>
    </row>
    <row r="729" spans="1:3" x14ac:dyDescent="0.2">
      <c r="A729" s="28"/>
      <c r="B729" s="28"/>
      <c r="C729" s="28"/>
    </row>
    <row r="730" spans="1:3" x14ac:dyDescent="0.2">
      <c r="A730" s="28"/>
      <c r="B730" s="28"/>
      <c r="C730" s="28"/>
    </row>
    <row r="731" spans="1:3" x14ac:dyDescent="0.2">
      <c r="A731" s="28"/>
      <c r="B731" s="28"/>
      <c r="C731" s="28"/>
    </row>
    <row r="732" spans="1:3" x14ac:dyDescent="0.2">
      <c r="A732" s="28"/>
      <c r="B732" s="28"/>
      <c r="C732" s="28"/>
    </row>
    <row r="733" spans="1:3" x14ac:dyDescent="0.2">
      <c r="A733" s="28"/>
      <c r="B733" s="28"/>
      <c r="C733" s="28"/>
    </row>
    <row r="734" spans="1:3" x14ac:dyDescent="0.2">
      <c r="A734" s="28"/>
      <c r="B734" s="28"/>
      <c r="C734" s="28"/>
    </row>
    <row r="735" spans="1:3" x14ac:dyDescent="0.2">
      <c r="A735" s="28"/>
      <c r="B735" s="28"/>
      <c r="C735" s="28"/>
    </row>
    <row r="736" spans="1:3" x14ac:dyDescent="0.2">
      <c r="A736" s="28"/>
      <c r="B736" s="28"/>
      <c r="C736" s="28"/>
    </row>
    <row r="737" spans="1:3" x14ac:dyDescent="0.2">
      <c r="A737" s="28"/>
      <c r="B737" s="28"/>
      <c r="C737" s="28"/>
    </row>
    <row r="738" spans="1:3" x14ac:dyDescent="0.2">
      <c r="A738" s="28"/>
      <c r="B738" s="28"/>
      <c r="C738" s="28"/>
    </row>
    <row r="739" spans="1:3" x14ac:dyDescent="0.2">
      <c r="A739" s="28"/>
      <c r="B739" s="28"/>
      <c r="C739" s="28"/>
    </row>
    <row r="740" spans="1:3" x14ac:dyDescent="0.2">
      <c r="A740" s="28"/>
      <c r="B740" s="28"/>
      <c r="C740" s="28"/>
    </row>
    <row r="741" spans="1:3" x14ac:dyDescent="0.2">
      <c r="A741" s="28"/>
      <c r="B741" s="28"/>
      <c r="C741" s="28"/>
    </row>
    <row r="742" spans="1:3" x14ac:dyDescent="0.2">
      <c r="A742" s="28"/>
      <c r="B742" s="28"/>
      <c r="C742" s="28"/>
    </row>
    <row r="743" spans="1:3" x14ac:dyDescent="0.2">
      <c r="A743" s="28"/>
      <c r="B743" s="28"/>
      <c r="C743" s="28"/>
    </row>
    <row r="744" spans="1:3" x14ac:dyDescent="0.2">
      <c r="A744" s="28"/>
      <c r="B744" s="28"/>
      <c r="C744" s="28"/>
    </row>
    <row r="745" spans="1:3" x14ac:dyDescent="0.2">
      <c r="A745" s="28"/>
      <c r="B745" s="28"/>
      <c r="C745" s="28"/>
    </row>
    <row r="746" spans="1:3" x14ac:dyDescent="0.2">
      <c r="A746" s="28"/>
      <c r="B746" s="28"/>
      <c r="C746" s="28"/>
    </row>
    <row r="747" spans="1:3" x14ac:dyDescent="0.2">
      <c r="A747" s="28"/>
      <c r="B747" s="28"/>
      <c r="C747" s="28"/>
    </row>
    <row r="748" spans="1:3" x14ac:dyDescent="0.2">
      <c r="A748" s="28"/>
      <c r="B748" s="28"/>
      <c r="C748" s="28"/>
    </row>
    <row r="749" spans="1:3" x14ac:dyDescent="0.2">
      <c r="A749" s="28"/>
      <c r="B749" s="28"/>
      <c r="C749" s="28"/>
    </row>
    <row r="750" spans="1:3" x14ac:dyDescent="0.2">
      <c r="A750" s="28"/>
      <c r="B750" s="28"/>
      <c r="C750" s="28"/>
    </row>
    <row r="751" spans="1:3" x14ac:dyDescent="0.2">
      <c r="A751" s="28"/>
      <c r="B751" s="28"/>
      <c r="C751" s="28"/>
    </row>
    <row r="752" spans="1:3" x14ac:dyDescent="0.2">
      <c r="A752" s="28"/>
      <c r="B752" s="28"/>
      <c r="C752" s="28"/>
    </row>
    <row r="753" spans="1:3" x14ac:dyDescent="0.2">
      <c r="A753" s="28"/>
      <c r="B753" s="28"/>
      <c r="C753" s="28"/>
    </row>
    <row r="754" spans="1:3" x14ac:dyDescent="0.2">
      <c r="A754" s="28"/>
      <c r="B754" s="28"/>
      <c r="C754" s="28"/>
    </row>
    <row r="755" spans="1:3" x14ac:dyDescent="0.2">
      <c r="A755" s="28"/>
      <c r="B755" s="28"/>
      <c r="C755" s="28"/>
    </row>
    <row r="756" spans="1:3" x14ac:dyDescent="0.2">
      <c r="A756" s="28"/>
      <c r="B756" s="28"/>
      <c r="C756" s="28"/>
    </row>
    <row r="757" spans="1:3" x14ac:dyDescent="0.2">
      <c r="A757" s="28"/>
      <c r="B757" s="28"/>
      <c r="C757" s="28"/>
    </row>
    <row r="758" spans="1:3" x14ac:dyDescent="0.2">
      <c r="A758" s="28"/>
      <c r="B758" s="28"/>
      <c r="C758" s="28"/>
    </row>
    <row r="759" spans="1:3" x14ac:dyDescent="0.2">
      <c r="A759" s="28"/>
      <c r="B759" s="28"/>
      <c r="C759" s="28"/>
    </row>
    <row r="760" spans="1:3" x14ac:dyDescent="0.2">
      <c r="A760" s="28"/>
      <c r="B760" s="28"/>
      <c r="C760" s="28"/>
    </row>
    <row r="761" spans="1:3" x14ac:dyDescent="0.2">
      <c r="A761" s="28"/>
      <c r="B761" s="28"/>
      <c r="C761" s="28"/>
    </row>
    <row r="762" spans="1:3" x14ac:dyDescent="0.2">
      <c r="A762" s="28"/>
      <c r="B762" s="28"/>
      <c r="C762" s="28"/>
    </row>
    <row r="763" spans="1:3" x14ac:dyDescent="0.2">
      <c r="A763" s="28"/>
      <c r="B763" s="28"/>
      <c r="C763" s="28"/>
    </row>
    <row r="764" spans="1:3" x14ac:dyDescent="0.2">
      <c r="A764" s="28"/>
      <c r="B764" s="28"/>
      <c r="C764" s="28"/>
    </row>
    <row r="765" spans="1:3" x14ac:dyDescent="0.2">
      <c r="A765" s="28"/>
      <c r="B765" s="28"/>
      <c r="C765" s="28"/>
    </row>
    <row r="766" spans="1:3" x14ac:dyDescent="0.2">
      <c r="A766" s="28"/>
      <c r="B766" s="28"/>
      <c r="C766" s="28"/>
    </row>
    <row r="767" spans="1:3" x14ac:dyDescent="0.2">
      <c r="A767" s="28"/>
      <c r="B767" s="28"/>
      <c r="C767" s="28"/>
    </row>
    <row r="768" spans="1:3" x14ac:dyDescent="0.2">
      <c r="A768" s="28"/>
      <c r="B768" s="28"/>
      <c r="C768" s="28"/>
    </row>
    <row r="769" spans="1:3" x14ac:dyDescent="0.2">
      <c r="A769" s="28"/>
      <c r="B769" s="28"/>
      <c r="C769" s="28"/>
    </row>
    <row r="770" spans="1:3" x14ac:dyDescent="0.2">
      <c r="A770" s="28"/>
      <c r="B770" s="28"/>
      <c r="C770" s="28"/>
    </row>
    <row r="771" spans="1:3" x14ac:dyDescent="0.2">
      <c r="A771" s="28"/>
      <c r="B771" s="28"/>
      <c r="C771" s="28"/>
    </row>
    <row r="772" spans="1:3" x14ac:dyDescent="0.2">
      <c r="A772" s="28"/>
      <c r="B772" s="28"/>
      <c r="C772" s="28"/>
    </row>
    <row r="773" spans="1:3" x14ac:dyDescent="0.2">
      <c r="A773" s="28"/>
      <c r="B773" s="28"/>
      <c r="C773" s="28"/>
    </row>
    <row r="774" spans="1:3" x14ac:dyDescent="0.2">
      <c r="A774" s="28"/>
      <c r="B774" s="28"/>
      <c r="C774" s="28"/>
    </row>
    <row r="775" spans="1:3" x14ac:dyDescent="0.2">
      <c r="A775" s="28"/>
      <c r="B775" s="28"/>
      <c r="C775" s="28"/>
    </row>
    <row r="776" spans="1:3" x14ac:dyDescent="0.2">
      <c r="A776" s="28"/>
      <c r="B776" s="28"/>
      <c r="C776" s="28"/>
    </row>
    <row r="777" spans="1:3" x14ac:dyDescent="0.2">
      <c r="A777" s="28"/>
      <c r="B777" s="28"/>
      <c r="C777" s="28"/>
    </row>
    <row r="778" spans="1:3" x14ac:dyDescent="0.2">
      <c r="A778" s="28"/>
      <c r="B778" s="28"/>
      <c r="C778" s="28"/>
    </row>
    <row r="779" spans="1:3" x14ac:dyDescent="0.2">
      <c r="A779" s="28"/>
      <c r="B779" s="28"/>
      <c r="C779" s="28"/>
    </row>
    <row r="780" spans="1:3" x14ac:dyDescent="0.2">
      <c r="A780" s="28"/>
      <c r="B780" s="28"/>
      <c r="C780" s="28"/>
    </row>
    <row r="781" spans="1:3" x14ac:dyDescent="0.2">
      <c r="A781" s="28"/>
      <c r="B781" s="28"/>
      <c r="C781" s="28"/>
    </row>
    <row r="782" spans="1:3" x14ac:dyDescent="0.2">
      <c r="A782" s="28"/>
      <c r="B782" s="28"/>
      <c r="C782" s="28"/>
    </row>
    <row r="783" spans="1:3" x14ac:dyDescent="0.2">
      <c r="A783" s="28"/>
      <c r="B783" s="28"/>
      <c r="C783" s="28"/>
    </row>
    <row r="784" spans="1:3" x14ac:dyDescent="0.2">
      <c r="A784" s="28"/>
      <c r="B784" s="28"/>
      <c r="C784" s="28"/>
    </row>
    <row r="785" spans="1:3" x14ac:dyDescent="0.2">
      <c r="A785" s="28"/>
      <c r="B785" s="28"/>
      <c r="C785" s="28"/>
    </row>
    <row r="786" spans="1:3" x14ac:dyDescent="0.2">
      <c r="A786" s="28"/>
      <c r="B786" s="28"/>
      <c r="C786" s="28"/>
    </row>
    <row r="787" spans="1:3" x14ac:dyDescent="0.2">
      <c r="A787" s="28"/>
      <c r="B787" s="28"/>
      <c r="C787" s="28"/>
    </row>
    <row r="788" spans="1:3" x14ac:dyDescent="0.2">
      <c r="A788" s="28"/>
      <c r="B788" s="28"/>
      <c r="C788" s="28"/>
    </row>
    <row r="789" spans="1:3" x14ac:dyDescent="0.2">
      <c r="A789" s="28"/>
      <c r="B789" s="28"/>
      <c r="C789" s="28"/>
    </row>
    <row r="790" spans="1:3" x14ac:dyDescent="0.2">
      <c r="A790" s="28"/>
      <c r="B790" s="28"/>
      <c r="C790" s="28"/>
    </row>
    <row r="791" spans="1:3" x14ac:dyDescent="0.2">
      <c r="A791" s="28"/>
      <c r="B791" s="28"/>
      <c r="C791" s="28"/>
    </row>
    <row r="792" spans="1:3" x14ac:dyDescent="0.2">
      <c r="A792" s="28"/>
      <c r="B792" s="28"/>
      <c r="C792" s="28"/>
    </row>
    <row r="793" spans="1:3" x14ac:dyDescent="0.2">
      <c r="A793" s="28"/>
      <c r="B793" s="28"/>
      <c r="C793" s="28"/>
    </row>
    <row r="794" spans="1:3" x14ac:dyDescent="0.2">
      <c r="A794" s="28"/>
      <c r="B794" s="28"/>
      <c r="C794" s="28"/>
    </row>
    <row r="795" spans="1:3" x14ac:dyDescent="0.2">
      <c r="A795" s="28"/>
      <c r="B795" s="28"/>
      <c r="C795" s="28"/>
    </row>
    <row r="796" spans="1:3" x14ac:dyDescent="0.2">
      <c r="A796" s="28"/>
      <c r="B796" s="28"/>
      <c r="C796" s="28"/>
    </row>
    <row r="797" spans="1:3" x14ac:dyDescent="0.2">
      <c r="A797" s="28"/>
      <c r="B797" s="28"/>
      <c r="C797" s="28"/>
    </row>
    <row r="798" spans="1:3" x14ac:dyDescent="0.2">
      <c r="A798" s="28"/>
      <c r="B798" s="28"/>
      <c r="C798" s="28"/>
    </row>
    <row r="799" spans="1:3" x14ac:dyDescent="0.2">
      <c r="A799" s="28"/>
      <c r="B799" s="28"/>
      <c r="C799" s="28"/>
    </row>
    <row r="800" spans="1:3" x14ac:dyDescent="0.2">
      <c r="A800" s="28"/>
      <c r="B800" s="28"/>
      <c r="C800" s="28"/>
    </row>
    <row r="801" spans="1:3" x14ac:dyDescent="0.2">
      <c r="A801" s="28"/>
      <c r="B801" s="28"/>
      <c r="C801" s="28"/>
    </row>
    <row r="802" spans="1:3" x14ac:dyDescent="0.2">
      <c r="A802" s="28"/>
      <c r="B802" s="28"/>
      <c r="C802" s="28"/>
    </row>
    <row r="803" spans="1:3" x14ac:dyDescent="0.2">
      <c r="A803" s="28"/>
      <c r="B803" s="28"/>
      <c r="C803" s="28"/>
    </row>
    <row r="804" spans="1:3" x14ac:dyDescent="0.2">
      <c r="A804" s="28"/>
      <c r="B804" s="28"/>
      <c r="C804" s="28"/>
    </row>
    <row r="805" spans="1:3" x14ac:dyDescent="0.2">
      <c r="A805" s="28"/>
      <c r="B805" s="28"/>
      <c r="C805" s="28"/>
    </row>
    <row r="806" spans="1:3" x14ac:dyDescent="0.2">
      <c r="A806" s="28"/>
      <c r="B806" s="28"/>
      <c r="C806" s="28"/>
    </row>
    <row r="807" spans="1:3" x14ac:dyDescent="0.2">
      <c r="A807" s="28"/>
      <c r="B807" s="28"/>
      <c r="C807" s="28"/>
    </row>
    <row r="808" spans="1:3" x14ac:dyDescent="0.2">
      <c r="A808" s="28"/>
      <c r="B808" s="28"/>
      <c r="C808" s="28"/>
    </row>
    <row r="809" spans="1:3" x14ac:dyDescent="0.2">
      <c r="A809" s="28"/>
      <c r="B809" s="28"/>
      <c r="C809" s="28"/>
    </row>
    <row r="810" spans="1:3" x14ac:dyDescent="0.2">
      <c r="A810" s="28"/>
      <c r="B810" s="28"/>
      <c r="C810" s="28"/>
    </row>
    <row r="811" spans="1:3" x14ac:dyDescent="0.2">
      <c r="A811" s="28"/>
      <c r="B811" s="28"/>
      <c r="C811" s="28"/>
    </row>
    <row r="812" spans="1:3" x14ac:dyDescent="0.2">
      <c r="A812" s="28"/>
      <c r="B812" s="28"/>
      <c r="C812" s="28"/>
    </row>
    <row r="813" spans="1:3" x14ac:dyDescent="0.2">
      <c r="A813" s="28"/>
      <c r="B813" s="28"/>
      <c r="C813" s="28"/>
    </row>
    <row r="814" spans="1:3" x14ac:dyDescent="0.2">
      <c r="A814" s="28"/>
      <c r="B814" s="28"/>
      <c r="C814" s="28"/>
    </row>
    <row r="815" spans="1:3" x14ac:dyDescent="0.2">
      <c r="A815" s="28"/>
      <c r="B815" s="28"/>
      <c r="C815" s="28"/>
    </row>
    <row r="816" spans="1:3" x14ac:dyDescent="0.2">
      <c r="A816" s="28"/>
      <c r="B816" s="28"/>
      <c r="C816" s="28"/>
    </row>
    <row r="817" spans="1:3" x14ac:dyDescent="0.2">
      <c r="A817" s="28"/>
      <c r="B817" s="28"/>
      <c r="C817" s="28"/>
    </row>
    <row r="818" spans="1:3" x14ac:dyDescent="0.2">
      <c r="A818" s="28"/>
      <c r="B818" s="28"/>
      <c r="C818" s="28"/>
    </row>
    <row r="819" spans="1:3" x14ac:dyDescent="0.2">
      <c r="A819" s="28"/>
      <c r="B819" s="28"/>
      <c r="C819" s="28"/>
    </row>
    <row r="820" spans="1:3" x14ac:dyDescent="0.2">
      <c r="A820" s="28"/>
      <c r="B820" s="28"/>
      <c r="C820" s="28"/>
    </row>
    <row r="821" spans="1:3" x14ac:dyDescent="0.2">
      <c r="A821" s="28"/>
      <c r="B821" s="28"/>
      <c r="C821" s="28"/>
    </row>
    <row r="822" spans="1:3" x14ac:dyDescent="0.2">
      <c r="A822" s="28"/>
      <c r="B822" s="28"/>
      <c r="C822" s="28"/>
    </row>
    <row r="823" spans="1:3" x14ac:dyDescent="0.2">
      <c r="A823" s="28"/>
      <c r="B823" s="28"/>
      <c r="C823" s="28"/>
    </row>
    <row r="824" spans="1:3" x14ac:dyDescent="0.2">
      <c r="A824" s="28"/>
      <c r="B824" s="28"/>
      <c r="C824" s="28"/>
    </row>
    <row r="825" spans="1:3" x14ac:dyDescent="0.2">
      <c r="A825" s="28"/>
      <c r="B825" s="28"/>
      <c r="C825" s="28"/>
    </row>
    <row r="826" spans="1:3" x14ac:dyDescent="0.2">
      <c r="A826" s="28"/>
      <c r="B826" s="28"/>
      <c r="C826" s="28"/>
    </row>
    <row r="827" spans="1:3" x14ac:dyDescent="0.2">
      <c r="A827" s="28"/>
      <c r="B827" s="28"/>
      <c r="C827" s="28"/>
    </row>
    <row r="828" spans="1:3" x14ac:dyDescent="0.2">
      <c r="A828" s="28"/>
      <c r="B828" s="28"/>
      <c r="C828" s="28"/>
    </row>
    <row r="829" spans="1:3" x14ac:dyDescent="0.2">
      <c r="A829" s="28"/>
      <c r="B829" s="28"/>
      <c r="C829" s="28"/>
    </row>
    <row r="830" spans="1:3" x14ac:dyDescent="0.2">
      <c r="A830" s="28"/>
      <c r="B830" s="28"/>
      <c r="C830" s="28"/>
    </row>
    <row r="831" spans="1:3" x14ac:dyDescent="0.2">
      <c r="A831" s="28"/>
      <c r="B831" s="28"/>
      <c r="C831" s="28"/>
    </row>
    <row r="832" spans="1:3" x14ac:dyDescent="0.2">
      <c r="A832" s="28"/>
      <c r="B832" s="28"/>
      <c r="C832" s="28"/>
    </row>
    <row r="833" spans="1:3" x14ac:dyDescent="0.2">
      <c r="A833" s="28"/>
      <c r="B833" s="28"/>
      <c r="C833" s="28"/>
    </row>
    <row r="834" spans="1:3" x14ac:dyDescent="0.2">
      <c r="A834" s="28"/>
      <c r="B834" s="28"/>
      <c r="C834" s="28"/>
    </row>
    <row r="835" spans="1:3" x14ac:dyDescent="0.2">
      <c r="A835" s="28"/>
      <c r="B835" s="28"/>
      <c r="C835" s="28"/>
    </row>
    <row r="836" spans="1:3" x14ac:dyDescent="0.2">
      <c r="A836" s="28"/>
      <c r="B836" s="28"/>
      <c r="C836" s="28"/>
    </row>
    <row r="837" spans="1:3" x14ac:dyDescent="0.2">
      <c r="A837" s="28"/>
      <c r="B837" s="28"/>
      <c r="C837" s="28"/>
    </row>
    <row r="838" spans="1:3" x14ac:dyDescent="0.2">
      <c r="A838" s="28"/>
      <c r="B838" s="28"/>
      <c r="C838" s="28"/>
    </row>
    <row r="839" spans="1:3" x14ac:dyDescent="0.2">
      <c r="A839" s="28"/>
      <c r="B839" s="28"/>
      <c r="C839" s="28"/>
    </row>
    <row r="840" spans="1:3" x14ac:dyDescent="0.2">
      <c r="A840" s="28"/>
      <c r="B840" s="28"/>
      <c r="C840" s="28"/>
    </row>
    <row r="841" spans="1:3" x14ac:dyDescent="0.2">
      <c r="A841" s="28"/>
      <c r="B841" s="28"/>
      <c r="C841" s="28"/>
    </row>
    <row r="842" spans="1:3" x14ac:dyDescent="0.2">
      <c r="A842" s="28"/>
      <c r="B842" s="28"/>
      <c r="C842" s="28"/>
    </row>
    <row r="843" spans="1:3" x14ac:dyDescent="0.2">
      <c r="A843" s="28"/>
      <c r="B843" s="28"/>
      <c r="C843" s="28"/>
    </row>
    <row r="844" spans="1:3" x14ac:dyDescent="0.2">
      <c r="A844" s="28"/>
      <c r="B844" s="28"/>
      <c r="C844" s="28"/>
    </row>
    <row r="845" spans="1:3" x14ac:dyDescent="0.2">
      <c r="A845" s="28"/>
      <c r="B845" s="28"/>
      <c r="C845" s="28"/>
    </row>
    <row r="846" spans="1:3" x14ac:dyDescent="0.2">
      <c r="A846" s="28"/>
      <c r="B846" s="28"/>
      <c r="C846" s="28"/>
    </row>
    <row r="847" spans="1:3" x14ac:dyDescent="0.2">
      <c r="A847" s="28"/>
      <c r="B847" s="28"/>
      <c r="C847" s="28"/>
    </row>
    <row r="848" spans="1:3" x14ac:dyDescent="0.2">
      <c r="A848" s="28"/>
      <c r="B848" s="28"/>
      <c r="C848" s="28"/>
    </row>
    <row r="849" spans="1:3" x14ac:dyDescent="0.2">
      <c r="A849" s="28"/>
      <c r="B849" s="28"/>
      <c r="C849" s="28"/>
    </row>
    <row r="850" spans="1:3" x14ac:dyDescent="0.2">
      <c r="A850" s="28"/>
      <c r="B850" s="28"/>
      <c r="C850" s="28"/>
    </row>
    <row r="851" spans="1:3" x14ac:dyDescent="0.2">
      <c r="A851" s="28"/>
      <c r="B851" s="28"/>
      <c r="C851" s="28"/>
    </row>
    <row r="852" spans="1:3" x14ac:dyDescent="0.2">
      <c r="A852" s="28"/>
      <c r="B852" s="28"/>
      <c r="C852" s="28"/>
    </row>
    <row r="853" spans="1:3" x14ac:dyDescent="0.2">
      <c r="A853" s="28"/>
      <c r="B853" s="28"/>
      <c r="C853" s="28"/>
    </row>
    <row r="854" spans="1:3" x14ac:dyDescent="0.2">
      <c r="A854" s="28"/>
      <c r="B854" s="28"/>
      <c r="C854" s="28"/>
    </row>
    <row r="855" spans="1:3" x14ac:dyDescent="0.2">
      <c r="A855" s="28"/>
      <c r="B855" s="28"/>
      <c r="C855" s="28"/>
    </row>
    <row r="856" spans="1:3" x14ac:dyDescent="0.2">
      <c r="A856" s="28"/>
      <c r="B856" s="28"/>
      <c r="C856" s="28"/>
    </row>
    <row r="857" spans="1:3" x14ac:dyDescent="0.2">
      <c r="A857" s="28"/>
      <c r="B857" s="28"/>
      <c r="C857" s="28"/>
    </row>
    <row r="858" spans="1:3" x14ac:dyDescent="0.2">
      <c r="A858" s="28"/>
      <c r="B858" s="28"/>
      <c r="C858" s="28"/>
    </row>
    <row r="859" spans="1:3" x14ac:dyDescent="0.2">
      <c r="A859" s="28"/>
      <c r="B859" s="28"/>
      <c r="C859" s="28"/>
    </row>
    <row r="860" spans="1:3" x14ac:dyDescent="0.2">
      <c r="A860" s="28"/>
      <c r="B860" s="28"/>
      <c r="C860" s="28"/>
    </row>
    <row r="861" spans="1:3" x14ac:dyDescent="0.2">
      <c r="A861" s="28"/>
      <c r="B861" s="28"/>
      <c r="C861" s="28"/>
    </row>
    <row r="862" spans="1:3" x14ac:dyDescent="0.2">
      <c r="A862" s="28"/>
      <c r="B862" s="28"/>
      <c r="C862" s="28"/>
    </row>
    <row r="863" spans="1:3" x14ac:dyDescent="0.2">
      <c r="A863" s="28"/>
      <c r="B863" s="28"/>
      <c r="C863" s="28"/>
    </row>
    <row r="864" spans="1:3" x14ac:dyDescent="0.2">
      <c r="A864" s="28"/>
      <c r="B864" s="28"/>
      <c r="C864" s="28"/>
    </row>
    <row r="865" spans="1:3" x14ac:dyDescent="0.2">
      <c r="A865" s="28"/>
      <c r="B865" s="28"/>
      <c r="C865" s="28"/>
    </row>
    <row r="866" spans="1:3" x14ac:dyDescent="0.2">
      <c r="A866" s="28"/>
      <c r="B866" s="28"/>
      <c r="C866" s="28"/>
    </row>
    <row r="867" spans="1:3" x14ac:dyDescent="0.2">
      <c r="A867" s="28"/>
      <c r="B867" s="28"/>
      <c r="C867" s="28"/>
    </row>
    <row r="868" spans="1:3" x14ac:dyDescent="0.2">
      <c r="A868" s="28"/>
      <c r="B868" s="28"/>
      <c r="C868" s="28"/>
    </row>
    <row r="869" spans="1:3" x14ac:dyDescent="0.2">
      <c r="A869" s="28"/>
      <c r="B869" s="28"/>
      <c r="C869" s="28"/>
    </row>
    <row r="870" spans="1:3" x14ac:dyDescent="0.2">
      <c r="A870" s="28"/>
      <c r="B870" s="28"/>
      <c r="C870" s="28"/>
    </row>
    <row r="871" spans="1:3" x14ac:dyDescent="0.2">
      <c r="A871" s="28"/>
      <c r="B871" s="28"/>
      <c r="C871" s="28"/>
    </row>
    <row r="872" spans="1:3" x14ac:dyDescent="0.2">
      <c r="A872" s="28"/>
      <c r="B872" s="28"/>
      <c r="C872" s="28"/>
    </row>
    <row r="873" spans="1:3" x14ac:dyDescent="0.2">
      <c r="A873" s="28"/>
      <c r="B873" s="28"/>
      <c r="C873" s="28"/>
    </row>
    <row r="874" spans="1:3" x14ac:dyDescent="0.2">
      <c r="A874" s="28"/>
      <c r="B874" s="28"/>
      <c r="C874" s="28"/>
    </row>
    <row r="875" spans="1:3" x14ac:dyDescent="0.2">
      <c r="A875" s="28"/>
      <c r="B875" s="28"/>
      <c r="C875" s="28"/>
    </row>
    <row r="876" spans="1:3" x14ac:dyDescent="0.2">
      <c r="A876" s="28"/>
      <c r="B876" s="28"/>
      <c r="C876" s="28"/>
    </row>
    <row r="877" spans="1:3" x14ac:dyDescent="0.2">
      <c r="A877" s="28"/>
      <c r="B877" s="28"/>
      <c r="C877" s="28"/>
    </row>
    <row r="878" spans="1:3" x14ac:dyDescent="0.2">
      <c r="A878" s="28"/>
      <c r="B878" s="28"/>
      <c r="C878" s="28"/>
    </row>
    <row r="879" spans="1:3" x14ac:dyDescent="0.2">
      <c r="A879" s="28"/>
      <c r="B879" s="28"/>
      <c r="C879" s="28"/>
    </row>
    <row r="880" spans="1:3" x14ac:dyDescent="0.2">
      <c r="A880" s="28"/>
      <c r="B880" s="28"/>
      <c r="C880" s="28"/>
    </row>
    <row r="881" spans="1:3" x14ac:dyDescent="0.2">
      <c r="A881" s="28"/>
      <c r="B881" s="28"/>
      <c r="C881" s="28"/>
    </row>
    <row r="882" spans="1:3" x14ac:dyDescent="0.2">
      <c r="A882" s="28"/>
      <c r="B882" s="28"/>
      <c r="C882" s="28"/>
    </row>
    <row r="883" spans="1:3" x14ac:dyDescent="0.2">
      <c r="A883" s="28"/>
      <c r="B883" s="28"/>
      <c r="C883" s="28"/>
    </row>
    <row r="884" spans="1:3" x14ac:dyDescent="0.2">
      <c r="A884" s="28"/>
      <c r="B884" s="28"/>
      <c r="C884" s="28"/>
    </row>
    <row r="885" spans="1:3" x14ac:dyDescent="0.2">
      <c r="A885" s="28"/>
      <c r="B885" s="28"/>
      <c r="C885" s="28"/>
    </row>
    <row r="886" spans="1:3" x14ac:dyDescent="0.2">
      <c r="A886" s="28"/>
      <c r="B886" s="28"/>
      <c r="C886" s="28"/>
    </row>
    <row r="887" spans="1:3" x14ac:dyDescent="0.2">
      <c r="A887" s="28"/>
      <c r="B887" s="28"/>
      <c r="C887" s="28"/>
    </row>
    <row r="888" spans="1:3" x14ac:dyDescent="0.2">
      <c r="A888" s="28"/>
      <c r="B888" s="28"/>
      <c r="C888" s="28"/>
    </row>
    <row r="889" spans="1:3" x14ac:dyDescent="0.2">
      <c r="A889" s="28"/>
      <c r="B889" s="28"/>
      <c r="C889" s="28"/>
    </row>
    <row r="890" spans="1:3" x14ac:dyDescent="0.2">
      <c r="A890" s="28"/>
      <c r="B890" s="28"/>
      <c r="C890" s="28"/>
    </row>
    <row r="891" spans="1:3" x14ac:dyDescent="0.2">
      <c r="A891" s="28"/>
      <c r="B891" s="28"/>
      <c r="C891" s="28"/>
    </row>
    <row r="892" spans="1:3" x14ac:dyDescent="0.2">
      <c r="A892" s="28"/>
      <c r="B892" s="28"/>
      <c r="C892" s="28"/>
    </row>
    <row r="893" spans="1:3" x14ac:dyDescent="0.2">
      <c r="A893" s="28"/>
      <c r="B893" s="28"/>
      <c r="C893" s="28"/>
    </row>
    <row r="894" spans="1:3" x14ac:dyDescent="0.2">
      <c r="A894" s="28"/>
      <c r="B894" s="28"/>
      <c r="C894" s="28"/>
    </row>
    <row r="895" spans="1:3" x14ac:dyDescent="0.2">
      <c r="A895" s="28"/>
      <c r="B895" s="28"/>
      <c r="C895" s="28"/>
    </row>
    <row r="896" spans="1:3" x14ac:dyDescent="0.2">
      <c r="A896" s="28"/>
      <c r="B896" s="28"/>
      <c r="C896" s="28"/>
    </row>
    <row r="897" spans="1:3" x14ac:dyDescent="0.2">
      <c r="A897" s="28"/>
      <c r="B897" s="28"/>
      <c r="C897" s="28"/>
    </row>
    <row r="898" spans="1:3" x14ac:dyDescent="0.2">
      <c r="A898" s="28"/>
      <c r="B898" s="28"/>
      <c r="C898" s="28"/>
    </row>
    <row r="899" spans="1:3" x14ac:dyDescent="0.2">
      <c r="A899" s="28"/>
      <c r="B899" s="28"/>
      <c r="C899" s="28"/>
    </row>
    <row r="900" spans="1:3" x14ac:dyDescent="0.2">
      <c r="A900" s="28"/>
      <c r="B900" s="28"/>
      <c r="C900" s="28"/>
    </row>
    <row r="901" spans="1:3" x14ac:dyDescent="0.2">
      <c r="A901" s="28"/>
      <c r="B901" s="28"/>
      <c r="C901" s="28"/>
    </row>
    <row r="902" spans="1:3" x14ac:dyDescent="0.2">
      <c r="A902" s="28"/>
      <c r="B902" s="28"/>
      <c r="C902" s="28"/>
    </row>
    <row r="903" spans="1:3" x14ac:dyDescent="0.2">
      <c r="A903" s="28"/>
      <c r="B903" s="28"/>
      <c r="C903" s="28"/>
    </row>
    <row r="904" spans="1:3" x14ac:dyDescent="0.2">
      <c r="A904" s="28"/>
      <c r="B904" s="28"/>
      <c r="C904" s="28"/>
    </row>
    <row r="905" spans="1:3" x14ac:dyDescent="0.2">
      <c r="A905" s="28"/>
      <c r="B905" s="28"/>
      <c r="C905" s="28"/>
    </row>
    <row r="906" spans="1:3" x14ac:dyDescent="0.2">
      <c r="A906" s="28"/>
      <c r="B906" s="28"/>
      <c r="C906" s="28"/>
    </row>
    <row r="907" spans="1:3" x14ac:dyDescent="0.2">
      <c r="A907" s="28"/>
      <c r="B907" s="28"/>
      <c r="C907" s="28"/>
    </row>
    <row r="908" spans="1:3" x14ac:dyDescent="0.2">
      <c r="A908" s="28"/>
      <c r="B908" s="28"/>
      <c r="C908" s="28"/>
    </row>
    <row r="909" spans="1:3" x14ac:dyDescent="0.2">
      <c r="A909" s="28"/>
      <c r="B909" s="28"/>
      <c r="C909" s="28"/>
    </row>
    <row r="910" spans="1:3" x14ac:dyDescent="0.2">
      <c r="A910" s="28"/>
      <c r="B910" s="28"/>
      <c r="C910" s="28"/>
    </row>
    <row r="911" spans="1:3" x14ac:dyDescent="0.2">
      <c r="A911" s="28"/>
      <c r="B911" s="28"/>
      <c r="C911" s="28"/>
    </row>
    <row r="912" spans="1:3" x14ac:dyDescent="0.2">
      <c r="A912" s="28"/>
      <c r="B912" s="28"/>
      <c r="C912" s="28"/>
    </row>
    <row r="913" spans="1:3" x14ac:dyDescent="0.2">
      <c r="A913" s="28"/>
      <c r="B913" s="28"/>
      <c r="C913" s="28"/>
    </row>
    <row r="914" spans="1:3" x14ac:dyDescent="0.2">
      <c r="A914" s="28"/>
      <c r="B914" s="28"/>
      <c r="C914" s="28"/>
    </row>
    <row r="915" spans="1:3" x14ac:dyDescent="0.2">
      <c r="A915" s="28"/>
      <c r="B915" s="28"/>
      <c r="C915" s="28"/>
    </row>
    <row r="916" spans="1:3" x14ac:dyDescent="0.2">
      <c r="A916" s="28"/>
      <c r="B916" s="28"/>
      <c r="C916" s="28"/>
    </row>
    <row r="917" spans="1:3" x14ac:dyDescent="0.2">
      <c r="A917" s="28"/>
      <c r="B917" s="28"/>
      <c r="C917" s="28"/>
    </row>
    <row r="918" spans="1:3" x14ac:dyDescent="0.2">
      <c r="A918" s="28"/>
      <c r="B918" s="28"/>
      <c r="C918" s="28"/>
    </row>
    <row r="919" spans="1:3" x14ac:dyDescent="0.2">
      <c r="A919" s="28"/>
      <c r="B919" s="28"/>
      <c r="C919" s="28"/>
    </row>
    <row r="920" spans="1:3" x14ac:dyDescent="0.2">
      <c r="A920" s="28"/>
      <c r="B920" s="28"/>
      <c r="C920" s="28"/>
    </row>
    <row r="921" spans="1:3" x14ac:dyDescent="0.2">
      <c r="A921" s="28"/>
      <c r="B921" s="28"/>
      <c r="C921" s="28"/>
    </row>
    <row r="922" spans="1:3" x14ac:dyDescent="0.2">
      <c r="A922" s="28"/>
      <c r="B922" s="28"/>
      <c r="C922" s="28"/>
    </row>
    <row r="923" spans="1:3" x14ac:dyDescent="0.2">
      <c r="A923" s="28"/>
      <c r="B923" s="28"/>
      <c r="C923" s="28"/>
    </row>
    <row r="924" spans="1:3" x14ac:dyDescent="0.2">
      <c r="A924" s="28"/>
      <c r="B924" s="28"/>
      <c r="C924" s="28"/>
    </row>
    <row r="925" spans="1:3" x14ac:dyDescent="0.2">
      <c r="A925" s="28"/>
      <c r="B925" s="28"/>
      <c r="C925" s="28"/>
    </row>
    <row r="926" spans="1:3" x14ac:dyDescent="0.2">
      <c r="A926" s="28"/>
      <c r="B926" s="28"/>
      <c r="C926" s="28"/>
    </row>
    <row r="927" spans="1:3" x14ac:dyDescent="0.2">
      <c r="A927" s="28"/>
      <c r="B927" s="28"/>
      <c r="C927" s="28"/>
    </row>
    <row r="928" spans="1:3" x14ac:dyDescent="0.2">
      <c r="A928" s="28"/>
      <c r="B928" s="28"/>
      <c r="C928" s="28"/>
    </row>
    <row r="929" spans="1:3" x14ac:dyDescent="0.2">
      <c r="A929" s="28"/>
      <c r="B929" s="28"/>
      <c r="C929" s="28"/>
    </row>
    <row r="930" spans="1:3" x14ac:dyDescent="0.2">
      <c r="A930" s="28"/>
      <c r="B930" s="28"/>
      <c r="C930" s="28"/>
    </row>
    <row r="931" spans="1:3" x14ac:dyDescent="0.2">
      <c r="A931" s="28"/>
      <c r="B931" s="28"/>
      <c r="C931" s="28"/>
    </row>
    <row r="932" spans="1:3" x14ac:dyDescent="0.2">
      <c r="A932" s="28"/>
      <c r="B932" s="28"/>
      <c r="C932" s="28"/>
    </row>
    <row r="933" spans="1:3" x14ac:dyDescent="0.2">
      <c r="A933" s="28"/>
      <c r="B933" s="28"/>
      <c r="C933" s="28"/>
    </row>
    <row r="934" spans="1:3" x14ac:dyDescent="0.2">
      <c r="A934" s="28"/>
      <c r="B934" s="28"/>
      <c r="C934" s="28"/>
    </row>
    <row r="935" spans="1:3" x14ac:dyDescent="0.2">
      <c r="A935" s="28"/>
      <c r="B935" s="28"/>
      <c r="C935" s="28"/>
    </row>
    <row r="936" spans="1:3" x14ac:dyDescent="0.2">
      <c r="A936" s="28"/>
      <c r="B936" s="28"/>
      <c r="C936" s="28"/>
    </row>
    <row r="937" spans="1:3" x14ac:dyDescent="0.2">
      <c r="A937" s="28"/>
      <c r="B937" s="28"/>
      <c r="C937" s="28"/>
    </row>
    <row r="938" spans="1:3" x14ac:dyDescent="0.2">
      <c r="A938" s="28"/>
      <c r="B938" s="28"/>
      <c r="C938" s="28"/>
    </row>
    <row r="939" spans="1:3" x14ac:dyDescent="0.2">
      <c r="A939" s="28"/>
      <c r="B939" s="28"/>
      <c r="C939" s="28"/>
    </row>
    <row r="940" spans="1:3" x14ac:dyDescent="0.2">
      <c r="A940" s="28"/>
      <c r="B940" s="28"/>
      <c r="C940" s="28"/>
    </row>
    <row r="941" spans="1:3" x14ac:dyDescent="0.2">
      <c r="A941" s="28"/>
      <c r="B941" s="28"/>
      <c r="C941" s="28"/>
    </row>
    <row r="942" spans="1:3" x14ac:dyDescent="0.2">
      <c r="A942" s="28"/>
      <c r="B942" s="28"/>
      <c r="C942" s="28"/>
    </row>
    <row r="943" spans="1:3" x14ac:dyDescent="0.2">
      <c r="A943" s="28"/>
      <c r="B943" s="28"/>
      <c r="C943" s="28"/>
    </row>
    <row r="944" spans="1:3" x14ac:dyDescent="0.2">
      <c r="A944" s="28"/>
      <c r="B944" s="28"/>
      <c r="C944" s="28"/>
    </row>
    <row r="945" spans="1:3" x14ac:dyDescent="0.2">
      <c r="A945" s="28"/>
      <c r="B945" s="28"/>
      <c r="C945" s="28"/>
    </row>
    <row r="946" spans="1:3" x14ac:dyDescent="0.2">
      <c r="A946" s="28"/>
      <c r="B946" s="28"/>
      <c r="C946" s="28"/>
    </row>
    <row r="947" spans="1:3" x14ac:dyDescent="0.2">
      <c r="A947" s="28"/>
      <c r="B947" s="28"/>
      <c r="C947" s="28"/>
    </row>
    <row r="948" spans="1:3" x14ac:dyDescent="0.2">
      <c r="A948" s="28"/>
      <c r="B948" s="28"/>
      <c r="C948" s="28"/>
    </row>
    <row r="949" spans="1:3" x14ac:dyDescent="0.2">
      <c r="A949" s="28"/>
      <c r="B949" s="28"/>
      <c r="C949" s="28"/>
    </row>
    <row r="950" spans="1:3" x14ac:dyDescent="0.2">
      <c r="A950" s="28"/>
      <c r="B950" s="28"/>
      <c r="C950" s="28"/>
    </row>
    <row r="951" spans="1:3" x14ac:dyDescent="0.2">
      <c r="A951" s="28"/>
      <c r="B951" s="28"/>
      <c r="C951" s="28"/>
    </row>
    <row r="952" spans="1:3" x14ac:dyDescent="0.2">
      <c r="A952" s="28"/>
      <c r="B952" s="28"/>
      <c r="C952" s="28"/>
    </row>
    <row r="953" spans="1:3" x14ac:dyDescent="0.2">
      <c r="A953" s="28"/>
      <c r="B953" s="28"/>
      <c r="C953" s="28"/>
    </row>
    <row r="954" spans="1:3" x14ac:dyDescent="0.2">
      <c r="A954" s="28"/>
      <c r="B954" s="28"/>
      <c r="C954" s="28"/>
    </row>
    <row r="955" spans="1:3" x14ac:dyDescent="0.2">
      <c r="A955" s="28"/>
      <c r="B955" s="28"/>
      <c r="C955" s="28"/>
    </row>
    <row r="956" spans="1:3" x14ac:dyDescent="0.2">
      <c r="A956" s="28"/>
      <c r="B956" s="28"/>
      <c r="C956" s="28"/>
    </row>
    <row r="957" spans="1:3" x14ac:dyDescent="0.2">
      <c r="A957" s="28"/>
      <c r="B957" s="28"/>
      <c r="C957" s="28"/>
    </row>
    <row r="958" spans="1:3" x14ac:dyDescent="0.2">
      <c r="A958" s="28"/>
      <c r="B958" s="28"/>
      <c r="C958" s="28"/>
    </row>
    <row r="959" spans="1:3" x14ac:dyDescent="0.2">
      <c r="A959" s="28"/>
      <c r="B959" s="28"/>
      <c r="C959" s="28"/>
    </row>
    <row r="960" spans="1:3" x14ac:dyDescent="0.2">
      <c r="A960" s="28"/>
      <c r="B960" s="28"/>
      <c r="C960" s="28"/>
    </row>
    <row r="961" spans="1:3" x14ac:dyDescent="0.2">
      <c r="A961" s="28"/>
      <c r="B961" s="28"/>
      <c r="C961" s="28"/>
    </row>
    <row r="962" spans="1:3" x14ac:dyDescent="0.2">
      <c r="A962" s="28"/>
      <c r="B962" s="28"/>
      <c r="C962" s="28"/>
    </row>
    <row r="963" spans="1:3" x14ac:dyDescent="0.2">
      <c r="A963" s="28"/>
      <c r="B963" s="28"/>
      <c r="C963" s="28"/>
    </row>
    <row r="964" spans="1:3" x14ac:dyDescent="0.2">
      <c r="A964" s="28"/>
      <c r="B964" s="28"/>
      <c r="C964" s="28"/>
    </row>
    <row r="965" spans="1:3" x14ac:dyDescent="0.2">
      <c r="A965" s="28"/>
      <c r="B965" s="28"/>
      <c r="C965" s="28"/>
    </row>
    <row r="966" spans="1:3" x14ac:dyDescent="0.2">
      <c r="A966" s="28"/>
      <c r="B966" s="28"/>
      <c r="C966" s="28"/>
    </row>
    <row r="967" spans="1:3" x14ac:dyDescent="0.2">
      <c r="A967" s="28"/>
      <c r="B967" s="28"/>
      <c r="C967" s="28"/>
    </row>
    <row r="968" spans="1:3" x14ac:dyDescent="0.2">
      <c r="A968" s="28"/>
      <c r="B968" s="28"/>
      <c r="C968" s="28"/>
    </row>
    <row r="969" spans="1:3" x14ac:dyDescent="0.2">
      <c r="A969" s="28"/>
      <c r="B969" s="28"/>
      <c r="C969" s="28"/>
    </row>
    <row r="970" spans="1:3" x14ac:dyDescent="0.2">
      <c r="A970" s="28"/>
      <c r="B970" s="28"/>
      <c r="C970" s="28"/>
    </row>
    <row r="971" spans="1:3" x14ac:dyDescent="0.2">
      <c r="A971" s="28"/>
      <c r="B971" s="28"/>
      <c r="C971" s="28"/>
    </row>
    <row r="972" spans="1:3" x14ac:dyDescent="0.2">
      <c r="A972" s="28"/>
      <c r="B972" s="28"/>
      <c r="C972" s="28"/>
    </row>
    <row r="973" spans="1:3" x14ac:dyDescent="0.2">
      <c r="A973" s="28"/>
      <c r="B973" s="28"/>
      <c r="C973" s="28"/>
    </row>
    <row r="974" spans="1:3" x14ac:dyDescent="0.2">
      <c r="A974" s="28"/>
      <c r="B974" s="28"/>
      <c r="C974" s="28"/>
    </row>
    <row r="975" spans="1:3" x14ac:dyDescent="0.2">
      <c r="A975" s="28"/>
      <c r="B975" s="28"/>
      <c r="C975" s="28"/>
    </row>
    <row r="976" spans="1:3" x14ac:dyDescent="0.2">
      <c r="A976" s="28"/>
      <c r="B976" s="28"/>
      <c r="C976" s="28"/>
    </row>
    <row r="977" spans="1:3" x14ac:dyDescent="0.2">
      <c r="A977" s="28"/>
      <c r="B977" s="28"/>
      <c r="C977" s="28"/>
    </row>
    <row r="978" spans="1:3" x14ac:dyDescent="0.2">
      <c r="A978" s="28"/>
      <c r="B978" s="28"/>
      <c r="C978" s="28"/>
    </row>
    <row r="979" spans="1:3" x14ac:dyDescent="0.2">
      <c r="A979" s="28"/>
      <c r="B979" s="28"/>
      <c r="C979" s="28"/>
    </row>
    <row r="980" spans="1:3" x14ac:dyDescent="0.2">
      <c r="A980" s="28"/>
      <c r="B980" s="28"/>
      <c r="C980" s="28"/>
    </row>
    <row r="981" spans="1:3" x14ac:dyDescent="0.2">
      <c r="A981" s="28"/>
      <c r="B981" s="28"/>
      <c r="C981" s="28"/>
    </row>
    <row r="982" spans="1:3" x14ac:dyDescent="0.2">
      <c r="A982" s="28"/>
      <c r="B982" s="28"/>
      <c r="C982" s="28"/>
    </row>
    <row r="983" spans="1:3" x14ac:dyDescent="0.2">
      <c r="A983" s="28"/>
      <c r="B983" s="28"/>
      <c r="C983" s="28"/>
    </row>
    <row r="984" spans="1:3" x14ac:dyDescent="0.2">
      <c r="A984" s="28"/>
      <c r="B984" s="28"/>
      <c r="C984" s="28"/>
    </row>
    <row r="985" spans="1:3" x14ac:dyDescent="0.2">
      <c r="A985" s="28"/>
      <c r="B985" s="28"/>
      <c r="C985" s="28"/>
    </row>
    <row r="986" spans="1:3" x14ac:dyDescent="0.2">
      <c r="A986" s="28"/>
      <c r="B986" s="28"/>
      <c r="C986" s="28"/>
    </row>
    <row r="987" spans="1:3" x14ac:dyDescent="0.2">
      <c r="A987" s="28"/>
      <c r="B987" s="28"/>
      <c r="C987" s="28"/>
    </row>
    <row r="988" spans="1:3" x14ac:dyDescent="0.2">
      <c r="A988" s="28"/>
      <c r="B988" s="28"/>
      <c r="C988" s="28"/>
    </row>
    <row r="989" spans="1:3" x14ac:dyDescent="0.2">
      <c r="A989" s="28"/>
      <c r="B989" s="28"/>
      <c r="C989" s="28"/>
    </row>
    <row r="990" spans="1:3" x14ac:dyDescent="0.2">
      <c r="A990" s="28"/>
      <c r="B990" s="28"/>
      <c r="C990" s="28"/>
    </row>
    <row r="991" spans="1:3" x14ac:dyDescent="0.2">
      <c r="A991" s="28"/>
      <c r="B991" s="28"/>
      <c r="C991" s="28"/>
    </row>
    <row r="992" spans="1:3" x14ac:dyDescent="0.2">
      <c r="A992" s="28"/>
      <c r="B992" s="28"/>
      <c r="C992" s="28"/>
    </row>
    <row r="993" spans="1:3" x14ac:dyDescent="0.2">
      <c r="A993" s="28"/>
      <c r="B993" s="28"/>
      <c r="C993" s="28"/>
    </row>
    <row r="994" spans="1:3" x14ac:dyDescent="0.2">
      <c r="A994" s="28"/>
      <c r="B994" s="28"/>
      <c r="C994" s="28"/>
    </row>
    <row r="995" spans="1:3" x14ac:dyDescent="0.2">
      <c r="A995" s="28"/>
      <c r="B995" s="28"/>
      <c r="C995" s="28"/>
    </row>
    <row r="996" spans="1:3" x14ac:dyDescent="0.2">
      <c r="A996" s="28"/>
      <c r="B996" s="28"/>
      <c r="C996" s="28"/>
    </row>
    <row r="997" spans="1:3" x14ac:dyDescent="0.2">
      <c r="A997" s="28"/>
      <c r="B997" s="28"/>
      <c r="C997" s="28"/>
    </row>
    <row r="998" spans="1:3" x14ac:dyDescent="0.2">
      <c r="A998" s="28"/>
      <c r="B998" s="28"/>
      <c r="C998" s="28"/>
    </row>
    <row r="999" spans="1:3" x14ac:dyDescent="0.2">
      <c r="A999" s="28"/>
      <c r="B999" s="28"/>
      <c r="C999" s="28"/>
    </row>
    <row r="1000" spans="1:3" x14ac:dyDescent="0.2">
      <c r="A1000" s="28"/>
      <c r="B1000" s="28"/>
      <c r="C1000" s="28"/>
    </row>
    <row r="1001" spans="1:3" x14ac:dyDescent="0.2">
      <c r="A1001" s="28"/>
      <c r="B1001" s="28"/>
      <c r="C1001" s="28"/>
    </row>
    <row r="1002" spans="1:3" x14ac:dyDescent="0.2">
      <c r="A1002" s="28"/>
      <c r="B1002" s="28"/>
      <c r="C1002" s="28"/>
    </row>
    <row r="1003" spans="1:3" x14ac:dyDescent="0.2">
      <c r="A1003" s="28"/>
      <c r="B1003" s="28"/>
      <c r="C1003" s="28"/>
    </row>
    <row r="1004" spans="1:3" x14ac:dyDescent="0.2">
      <c r="A1004" s="28"/>
      <c r="B1004" s="28"/>
      <c r="C1004" s="28"/>
    </row>
    <row r="1005" spans="1:3" x14ac:dyDescent="0.2">
      <c r="A1005" s="28"/>
      <c r="B1005" s="28"/>
      <c r="C1005" s="28"/>
    </row>
    <row r="1006" spans="1:3" x14ac:dyDescent="0.2">
      <c r="A1006" s="28"/>
      <c r="B1006" s="28"/>
      <c r="C1006" s="28"/>
    </row>
    <row r="1007" spans="1:3" x14ac:dyDescent="0.2">
      <c r="A1007" s="28"/>
      <c r="B1007" s="28"/>
      <c r="C1007"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 extraction</vt:lpstr>
      <vt:lpstr>Variable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Baldwin, Jessie</cp:lastModifiedBy>
  <dcterms:created xsi:type="dcterms:W3CDTF">2022-08-08T16:07:17Z</dcterms:created>
  <dcterms:modified xsi:type="dcterms:W3CDTF">2023-11-27T11:09:44Z</dcterms:modified>
</cp:coreProperties>
</file>