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m_quesada_valverde_accenture_com/Documents/PA 2024/Clases Exel/Cuarto Grupo/Cuarto Grupo/Estudiantes/jorge.h.rojas/"/>
    </mc:Choice>
  </mc:AlternateContent>
  <xr:revisionPtr revIDLastSave="136" documentId="8_{FA1F5D80-B726-4861-A323-1E4585F4044B}" xr6:coauthVersionLast="47" xr6:coauthVersionMax="47" xr10:uidLastSave="{497FCE39-B84A-564A-848F-62ACED4FDFC9}"/>
  <bookViews>
    <workbookView xWindow="0" yWindow="500" windowWidth="28800" windowHeight="16020" activeTab="1" xr2:uid="{00000000-000D-0000-FFFF-FFFF00000000}"/>
  </bookViews>
  <sheets>
    <sheet name="Contar.Si y Sumar.Si" sheetId="1" r:id="rId1"/>
    <sheet name="Conjunto" sheetId="2" r:id="rId2"/>
  </sheets>
  <definedNames>
    <definedName name="_xlnm._FilterDatabase" localSheetId="1" hidden="1">Conjunto!$A$1:$F$101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2" l="1"/>
  <c r="L32" i="2"/>
  <c r="L33" i="2"/>
  <c r="L34" i="2"/>
  <c r="L30" i="2"/>
  <c r="K31" i="2"/>
  <c r="K32" i="2"/>
  <c r="K33" i="2"/>
  <c r="K34" i="2"/>
  <c r="K30" i="2"/>
  <c r="J31" i="2"/>
  <c r="J32" i="2"/>
  <c r="J33" i="2"/>
  <c r="J34" i="2"/>
  <c r="J30" i="2"/>
  <c r="L22" i="2"/>
  <c r="L23" i="2"/>
  <c r="L24" i="2"/>
  <c r="L25" i="2"/>
  <c r="L21" i="2"/>
  <c r="K22" i="2"/>
  <c r="K23" i="2"/>
  <c r="K24" i="2"/>
  <c r="K25" i="2"/>
  <c r="K21" i="2"/>
  <c r="J22" i="2"/>
  <c r="J23" i="2"/>
  <c r="J24" i="2"/>
  <c r="J25" i="2"/>
  <c r="J21" i="2"/>
  <c r="L13" i="2"/>
  <c r="L14" i="2"/>
  <c r="L15" i="2"/>
  <c r="L16" i="2"/>
  <c r="L12" i="2"/>
  <c r="K13" i="2"/>
  <c r="K14" i="2"/>
  <c r="K15" i="2"/>
  <c r="K16" i="2"/>
  <c r="K12" i="2"/>
  <c r="J13" i="2"/>
  <c r="J14" i="2"/>
  <c r="J15" i="2"/>
  <c r="J16" i="2"/>
  <c r="J12" i="2"/>
  <c r="L4" i="2"/>
  <c r="L5" i="2"/>
  <c r="L6" i="2"/>
  <c r="L7" i="2"/>
  <c r="L3" i="2"/>
  <c r="K4" i="2"/>
  <c r="K5" i="2"/>
  <c r="K6" i="2"/>
  <c r="K7" i="2"/>
  <c r="K3" i="2"/>
  <c r="J3" i="2"/>
  <c r="J4" i="2"/>
  <c r="J5" i="2"/>
  <c r="J6" i="2"/>
  <c r="J7" i="2"/>
  <c r="K3" i="1"/>
  <c r="K4" i="1"/>
  <c r="K5" i="1"/>
  <c r="K6" i="1"/>
  <c r="K2" i="1"/>
  <c r="J3" i="1"/>
  <c r="J4" i="1"/>
  <c r="J5" i="1"/>
  <c r="J6" i="1"/>
  <c r="J2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<sst xmlns="http://schemas.openxmlformats.org/spreadsheetml/2006/main" count="560" uniqueCount="117">
  <si>
    <t>Nombre Completo</t>
  </si>
  <si>
    <t>No. Empleado</t>
  </si>
  <si>
    <t>Departamento</t>
  </si>
  <si>
    <t>Salario</t>
  </si>
  <si>
    <t>Días de Vacaciones</t>
  </si>
  <si>
    <t># personas</t>
  </si>
  <si>
    <t>Salario Total</t>
  </si>
  <si>
    <t>Tommy-Lee Rogers</t>
  </si>
  <si>
    <t>Auditoría</t>
  </si>
  <si>
    <t>Scarlett Day</t>
  </si>
  <si>
    <t>Contabilidad</t>
  </si>
  <si>
    <t>Gillian Robinson</t>
  </si>
  <si>
    <t>Compras</t>
  </si>
  <si>
    <t>Eamonn Churchill</t>
  </si>
  <si>
    <t>Logística</t>
  </si>
  <si>
    <t>Jordon Bentley</t>
  </si>
  <si>
    <t>Ventas</t>
  </si>
  <si>
    <t>Klara Morin</t>
  </si>
  <si>
    <t>Shania Santos</t>
  </si>
  <si>
    <t>Izzy Whittaker</t>
  </si>
  <si>
    <t>Matylda Howard</t>
  </si>
  <si>
    <t>Caris Davie</t>
  </si>
  <si>
    <t>Ada Newton</t>
  </si>
  <si>
    <t>Duane Griffith</t>
  </si>
  <si>
    <t>Amritpal Sanford</t>
  </si>
  <si>
    <t>Jacob Zavala</t>
  </si>
  <si>
    <t>Barry Cooke</t>
  </si>
  <si>
    <t>Talhah Baird</t>
  </si>
  <si>
    <t>Nataniel Contreras</t>
  </si>
  <si>
    <t>Sue Meyer</t>
  </si>
  <si>
    <t>Lee Davenport</t>
  </si>
  <si>
    <t>Aurelia Andrew</t>
  </si>
  <si>
    <t>Mekhi Dunlop</t>
  </si>
  <si>
    <t>Parris Hewitt</t>
  </si>
  <si>
    <t>Dana Wills</t>
  </si>
  <si>
    <t>Lina Mcneil</t>
  </si>
  <si>
    <t>Federico Sutherland</t>
  </si>
  <si>
    <t>Ryder Ahmad</t>
  </si>
  <si>
    <t>Eduardo Felix</t>
  </si>
  <si>
    <t>Sumaiyah Connor</t>
  </si>
  <si>
    <t>Fabien Schwartz</t>
  </si>
  <si>
    <t>Farzana Bautista</t>
  </si>
  <si>
    <t>Deanna Serrano</t>
  </si>
  <si>
    <t>Jeremy Finney</t>
  </si>
  <si>
    <t>Teodor Almond</t>
  </si>
  <si>
    <t>Shivam Schofield</t>
  </si>
  <si>
    <t>Pollyanna Glass</t>
  </si>
  <si>
    <t>Kellie Rubio</t>
  </si>
  <si>
    <t>Amrita Mohamed</t>
  </si>
  <si>
    <t>Dawood Colon</t>
  </si>
  <si>
    <t>Mahamed Snyder</t>
  </si>
  <si>
    <t>Harmony Wade</t>
  </si>
  <si>
    <t>Max May</t>
  </si>
  <si>
    <t>Massimo Harrell</t>
  </si>
  <si>
    <t>Maisey Dickens</t>
  </si>
  <si>
    <t>Lula Morrow</t>
  </si>
  <si>
    <t>Arisha Wormald</t>
  </si>
  <si>
    <t>Eduard Cooley</t>
  </si>
  <si>
    <t>Menna Ellis</t>
  </si>
  <si>
    <t>Ailsa Walton</t>
  </si>
  <si>
    <t>Ava-May Jensen</t>
  </si>
  <si>
    <t>Vickie Dotson</t>
  </si>
  <si>
    <t>Gregor Malone</t>
  </si>
  <si>
    <t>Haley Sinclair</t>
  </si>
  <si>
    <t>Keir Hills</t>
  </si>
  <si>
    <t>Amelia-Lily Garrett</t>
  </si>
  <si>
    <t>Neha Miranda</t>
  </si>
  <si>
    <t>Aarush Prentice</t>
  </si>
  <si>
    <t>Afsana Mcgee</t>
  </si>
  <si>
    <t>Skylar Preece</t>
  </si>
  <si>
    <t>Jordyn Charlton</t>
  </si>
  <si>
    <t>Brittany Lutz</t>
  </si>
  <si>
    <t>Esme Gates</t>
  </si>
  <si>
    <t>Lidia Wheeler</t>
  </si>
  <si>
    <t>Carolyn Conrad</t>
  </si>
  <si>
    <t>Collette Macleod</t>
  </si>
  <si>
    <t>Selina Noble</t>
  </si>
  <si>
    <t>Ahmed Edwards</t>
  </si>
  <si>
    <t>Carina Irving</t>
  </si>
  <si>
    <t>Eryk Liu</t>
  </si>
  <si>
    <t>Jac Ponce</t>
  </si>
  <si>
    <t>Charlize Benjamin</t>
  </si>
  <si>
    <t>Bethanie Booker</t>
  </si>
  <si>
    <t>Sahil Larsen</t>
  </si>
  <si>
    <t>Luna Partridge</t>
  </si>
  <si>
    <t>Jude Carson</t>
  </si>
  <si>
    <t>Albi Hardy</t>
  </si>
  <si>
    <t>Liyah Martins</t>
  </si>
  <si>
    <t>Jarrod Wolf</t>
  </si>
  <si>
    <t>Huzaifa Pollard</t>
  </si>
  <si>
    <t>Russell Poole</t>
  </si>
  <si>
    <t>Saad Bridges</t>
  </si>
  <si>
    <t>Stewart Finch</t>
  </si>
  <si>
    <t>Monique Jenkins</t>
  </si>
  <si>
    <t>David Vazquez</t>
  </si>
  <si>
    <t>Frederic Seymour</t>
  </si>
  <si>
    <t>Renesmae Mullen</t>
  </si>
  <si>
    <t>Faith Hunt</t>
  </si>
  <si>
    <t>Husnain Krueger</t>
  </si>
  <si>
    <t>Tashan Williams</t>
  </si>
  <si>
    <t>Farrah Piper</t>
  </si>
  <si>
    <t>Edward Holland</t>
  </si>
  <si>
    <t>Nichola Kemp</t>
  </si>
  <si>
    <t>Jerome Stevens</t>
  </si>
  <si>
    <t>Khadijah Duran</t>
  </si>
  <si>
    <t>Deon Salazar</t>
  </si>
  <si>
    <t>Keyan Pitts</t>
  </si>
  <si>
    <t>Siena Lane</t>
  </si>
  <si>
    <t>Koby Cornish</t>
  </si>
  <si>
    <t>Abbi Cordova</t>
  </si>
  <si>
    <t>Vinnie Goodman</t>
  </si>
  <si>
    <t>Jannah Gomez</t>
  </si>
  <si>
    <t>Centro</t>
  </si>
  <si>
    <t>Costa Rica</t>
  </si>
  <si>
    <t>Cork</t>
  </si>
  <si>
    <t>Chennai</t>
  </si>
  <si>
    <t>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</si>
</sst>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₡-140A]* #,##0.00_);_([$₡-140A]* \(#,##0.00\);_([$₡-140A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2" xfId="0" applyFill="1" applyBorder="1"/>
    <xf numFmtId="164" fontId="0" fillId="0" borderId="1" xfId="0" applyNumberFormat="1" applyBorder="1"/>
    <xf numFmtId="164" fontId="2" fillId="2" borderId="1" xfId="0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2" xfId="0" applyNumberFormat="1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>
      <selection activeCell="K9" sqref="K9"/>
    </sheetView>
  </sheetViews>
  <sheetFormatPr baseColWidth="10" defaultColWidth="9.1640625" defaultRowHeight="15" x14ac:dyDescent="0.2"/>
  <cols>
    <col min="1" max="1" width="17.6640625" bestFit="1" customWidth="1"/>
    <col min="2" max="2" width="13.5" style="1" bestFit="1" customWidth="1"/>
    <col min="3" max="3" width="14" style="1" bestFit="1" customWidth="1"/>
    <col min="4" max="4" width="14.33203125" style="9" bestFit="1" customWidth="1"/>
    <col min="5" max="5" width="17.83203125" bestFit="1" customWidth="1"/>
    <col min="8" max="8" width="14" bestFit="1" customWidth="1"/>
    <col min="9" max="9" width="10.5" bestFit="1" customWidth="1"/>
    <col min="10" max="10" width="19" customWidth="1"/>
    <col min="11" max="11" width="17.83203125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H1" s="2" t="s">
        <v>2</v>
      </c>
      <c r="I1" s="2" t="s">
        <v>5</v>
      </c>
      <c r="J1" s="2" t="s">
        <v>6</v>
      </c>
      <c r="K1" s="2" t="s">
        <v>4</v>
      </c>
    </row>
    <row r="2" spans="1:11" x14ac:dyDescent="0.2">
      <c r="A2" s="1" t="s">
        <v>7</v>
      </c>
      <c r="B2" s="1">
        <v>1</v>
      </c>
      <c r="C2" s="1" t="s">
        <v>8</v>
      </c>
      <c r="D2" s="8">
        <v>1670730</v>
      </c>
      <c r="E2" s="1">
        <v>2</v>
      </c>
      <c r="H2" s="3" t="s">
        <v>8</v>
      </c>
      <c r="I2" s="4">
        <f>COUNTIF(C:C,H2)</f>
        <v>23</v>
      </c>
      <c r="J2" s="6">
        <f ca="1">SUMIF(C:C,H2,D1)</f>
        <v>36810358</v>
      </c>
      <c r="K2" s="4">
        <f>SUMIF(C:C,H2,E:E)</f>
        <v>290</v>
      </c>
    </row>
    <row r="3" spans="1:11" x14ac:dyDescent="0.2">
      <c r="A3" s="1" t="s">
        <v>9</v>
      </c>
      <c r="B3" s="1">
        <v>2</v>
      </c>
      <c r="C3" s="1" t="s">
        <v>10</v>
      </c>
      <c r="D3" s="8">
        <v>2839981</v>
      </c>
      <c r="E3" s="1">
        <v>25</v>
      </c>
      <c r="H3" s="3" t="s">
        <v>10</v>
      </c>
      <c r="I3" s="4">
        <f>COUNTIF(C:C,H3)</f>
        <v>15</v>
      </c>
      <c r="J3" s="6">
        <f t="shared" ref="J3:J6" ca="1" si="0">SUMIF(C:C,H3,D2)</f>
        <v>29144203</v>
      </c>
      <c r="K3" s="4">
        <f t="shared" ref="K3:K6" si="1">SUMIF(C:C,H3,E:E)</f>
        <v>182</v>
      </c>
    </row>
    <row r="4" spans="1:11" x14ac:dyDescent="0.2">
      <c r="A4" s="1" t="s">
        <v>11</v>
      </c>
      <c r="B4" s="1">
        <v>3</v>
      </c>
      <c r="C4" s="1" t="s">
        <v>12</v>
      </c>
      <c r="D4" s="8">
        <v>2418563</v>
      </c>
      <c r="E4" s="1">
        <v>26</v>
      </c>
      <c r="H4" s="3" t="s">
        <v>12</v>
      </c>
      <c r="I4" s="4">
        <f>COUNTIF(C:C,H4)</f>
        <v>23</v>
      </c>
      <c r="J4" s="6">
        <f t="shared" ca="1" si="0"/>
        <v>47008779</v>
      </c>
      <c r="K4" s="4">
        <f t="shared" si="1"/>
        <v>465</v>
      </c>
    </row>
    <row r="5" spans="1:11" x14ac:dyDescent="0.2">
      <c r="A5" s="1" t="s">
        <v>13</v>
      </c>
      <c r="B5" s="1">
        <v>4</v>
      </c>
      <c r="C5" s="1" t="s">
        <v>10</v>
      </c>
      <c r="D5" s="8">
        <v>2321701</v>
      </c>
      <c r="E5" s="1">
        <v>2</v>
      </c>
      <c r="H5" s="3" t="s">
        <v>14</v>
      </c>
      <c r="I5" s="4">
        <f>COUNTIF(C:C,H5)</f>
        <v>21</v>
      </c>
      <c r="J5" s="6">
        <f t="shared" ca="1" si="0"/>
        <v>33839869</v>
      </c>
      <c r="K5" s="4">
        <f t="shared" si="1"/>
        <v>356</v>
      </c>
    </row>
    <row r="6" spans="1:11" x14ac:dyDescent="0.2">
      <c r="A6" s="1" t="s">
        <v>15</v>
      </c>
      <c r="B6" s="1">
        <v>5</v>
      </c>
      <c r="C6" s="1" t="s">
        <v>10</v>
      </c>
      <c r="D6" s="8">
        <v>873295</v>
      </c>
      <c r="E6" s="1">
        <v>3</v>
      </c>
      <c r="H6" s="3" t="s">
        <v>16</v>
      </c>
      <c r="I6" s="4">
        <f>COUNTIF(C:C,H6)</f>
        <v>18</v>
      </c>
      <c r="J6" s="6">
        <f t="shared" ca="1" si="0"/>
        <v>26628972</v>
      </c>
      <c r="K6" s="4">
        <f t="shared" si="1"/>
        <v>374</v>
      </c>
    </row>
    <row r="7" spans="1:11" x14ac:dyDescent="0.2">
      <c r="A7" s="1" t="s">
        <v>17</v>
      </c>
      <c r="B7" s="1">
        <v>6</v>
      </c>
      <c r="C7" s="1" t="s">
        <v>14</v>
      </c>
      <c r="D7" s="8">
        <v>1341137</v>
      </c>
      <c r="E7" s="1">
        <v>12</v>
      </c>
    </row>
    <row r="8" spans="1:11" x14ac:dyDescent="0.2">
      <c r="A8" s="1" t="s">
        <v>18</v>
      </c>
      <c r="B8" s="1">
        <v>7</v>
      </c>
      <c r="C8" s="1" t="s">
        <v>8</v>
      </c>
      <c r="D8" s="8">
        <v>1425492</v>
      </c>
      <c r="E8" s="1">
        <v>8</v>
      </c>
    </row>
    <row r="9" spans="1:11" x14ac:dyDescent="0.2">
      <c r="A9" s="1" t="s">
        <v>19</v>
      </c>
      <c r="B9" s="1">
        <v>8</v>
      </c>
      <c r="C9" s="1" t="s">
        <v>10</v>
      </c>
      <c r="D9" s="8">
        <v>2744581</v>
      </c>
      <c r="E9" s="1">
        <v>3</v>
      </c>
    </row>
    <row r="10" spans="1:11" x14ac:dyDescent="0.2">
      <c r="A10" s="1" t="s">
        <v>20</v>
      </c>
      <c r="B10" s="1">
        <v>9</v>
      </c>
      <c r="C10" s="1" t="s">
        <v>12</v>
      </c>
      <c r="D10" s="8">
        <v>2908486</v>
      </c>
      <c r="E10" s="1">
        <v>14</v>
      </c>
    </row>
    <row r="11" spans="1:11" x14ac:dyDescent="0.2">
      <c r="A11" s="1" t="s">
        <v>21</v>
      </c>
      <c r="B11" s="1">
        <v>10</v>
      </c>
      <c r="C11" s="1" t="s">
        <v>12</v>
      </c>
      <c r="D11" s="8">
        <v>1195373</v>
      </c>
      <c r="E11" s="1">
        <v>23</v>
      </c>
    </row>
    <row r="12" spans="1:11" x14ac:dyDescent="0.2">
      <c r="A12" s="1" t="s">
        <v>22</v>
      </c>
      <c r="B12" s="1">
        <v>11</v>
      </c>
      <c r="C12" s="1" t="s">
        <v>12</v>
      </c>
      <c r="D12" s="8">
        <v>2505042</v>
      </c>
      <c r="E12" s="1">
        <v>29</v>
      </c>
    </row>
    <row r="13" spans="1:11" x14ac:dyDescent="0.2">
      <c r="A13" s="1" t="s">
        <v>23</v>
      </c>
      <c r="B13" s="1">
        <v>12</v>
      </c>
      <c r="C13" s="1" t="s">
        <v>14</v>
      </c>
      <c r="D13" s="8">
        <v>1324422</v>
      </c>
      <c r="E13" s="1">
        <v>8</v>
      </c>
    </row>
    <row r="14" spans="1:11" x14ac:dyDescent="0.2">
      <c r="A14" s="1" t="s">
        <v>24</v>
      </c>
      <c r="B14" s="1">
        <v>13</v>
      </c>
      <c r="C14" s="1" t="s">
        <v>16</v>
      </c>
      <c r="D14" s="8">
        <v>2732982</v>
      </c>
      <c r="E14" s="1">
        <v>23</v>
      </c>
    </row>
    <row r="15" spans="1:11" x14ac:dyDescent="0.2">
      <c r="A15" s="1" t="s">
        <v>25</v>
      </c>
      <c r="B15" s="1">
        <v>14</v>
      </c>
      <c r="C15" s="1" t="s">
        <v>12</v>
      </c>
      <c r="D15" s="8">
        <v>2081693</v>
      </c>
      <c r="E15" s="1">
        <v>18</v>
      </c>
    </row>
    <row r="16" spans="1:11" x14ac:dyDescent="0.2">
      <c r="A16" s="1" t="s">
        <v>26</v>
      </c>
      <c r="B16" s="1">
        <v>15</v>
      </c>
      <c r="C16" s="1" t="s">
        <v>14</v>
      </c>
      <c r="D16" s="8">
        <v>2547814</v>
      </c>
      <c r="E16" s="1">
        <v>2</v>
      </c>
    </row>
    <row r="17" spans="1:5" x14ac:dyDescent="0.2">
      <c r="A17" s="1" t="s">
        <v>27</v>
      </c>
      <c r="B17" s="1">
        <v>16</v>
      </c>
      <c r="C17" s="1" t="s">
        <v>16</v>
      </c>
      <c r="D17" s="8">
        <v>1665132</v>
      </c>
      <c r="E17" s="1">
        <v>7</v>
      </c>
    </row>
    <row r="18" spans="1:5" x14ac:dyDescent="0.2">
      <c r="A18" s="1" t="s">
        <v>28</v>
      </c>
      <c r="B18" s="1">
        <v>17</v>
      </c>
      <c r="C18" s="1" t="s">
        <v>14</v>
      </c>
      <c r="D18" s="8">
        <v>1276039</v>
      </c>
      <c r="E18" s="1">
        <v>32</v>
      </c>
    </row>
    <row r="19" spans="1:5" x14ac:dyDescent="0.2">
      <c r="A19" s="1" t="s">
        <v>29</v>
      </c>
      <c r="B19" s="1">
        <v>18</v>
      </c>
      <c r="C19" s="1" t="s">
        <v>14</v>
      </c>
      <c r="D19" s="8">
        <v>1265149</v>
      </c>
      <c r="E19" s="1">
        <v>13</v>
      </c>
    </row>
    <row r="20" spans="1:5" x14ac:dyDescent="0.2">
      <c r="A20" s="1" t="s">
        <v>30</v>
      </c>
      <c r="B20" s="1">
        <v>19</v>
      </c>
      <c r="C20" s="1" t="s">
        <v>8</v>
      </c>
      <c r="D20" s="8">
        <v>2869221</v>
      </c>
      <c r="E20" s="1">
        <v>15</v>
      </c>
    </row>
    <row r="21" spans="1:5" x14ac:dyDescent="0.2">
      <c r="A21" s="1" t="s">
        <v>31</v>
      </c>
      <c r="B21" s="1">
        <v>20</v>
      </c>
      <c r="C21" s="1" t="s">
        <v>14</v>
      </c>
      <c r="D21" s="8">
        <v>892874</v>
      </c>
      <c r="E21" s="1">
        <v>25</v>
      </c>
    </row>
    <row r="22" spans="1:5" x14ac:dyDescent="0.2">
      <c r="A22" s="1" t="s">
        <v>32</v>
      </c>
      <c r="B22" s="1">
        <v>21</v>
      </c>
      <c r="C22" s="1" t="s">
        <v>14</v>
      </c>
      <c r="D22" s="8">
        <v>1975420</v>
      </c>
      <c r="E22" s="1">
        <v>30</v>
      </c>
    </row>
    <row r="23" spans="1:5" x14ac:dyDescent="0.2">
      <c r="A23" s="1" t="s">
        <v>33</v>
      </c>
      <c r="B23" s="1">
        <v>22</v>
      </c>
      <c r="C23" s="1" t="s">
        <v>10</v>
      </c>
      <c r="D23" s="8">
        <v>1290416</v>
      </c>
      <c r="E23" s="1">
        <v>25</v>
      </c>
    </row>
    <row r="24" spans="1:5" x14ac:dyDescent="0.2">
      <c r="A24" s="1" t="s">
        <v>34</v>
      </c>
      <c r="B24" s="1">
        <v>23</v>
      </c>
      <c r="C24" s="1" t="s">
        <v>8</v>
      </c>
      <c r="D24" s="8">
        <v>1864651</v>
      </c>
      <c r="E24" s="1">
        <v>22</v>
      </c>
    </row>
    <row r="25" spans="1:5" x14ac:dyDescent="0.2">
      <c r="A25" s="1" t="s">
        <v>35</v>
      </c>
      <c r="B25" s="1">
        <v>24</v>
      </c>
      <c r="C25" s="1" t="s">
        <v>8</v>
      </c>
      <c r="D25" s="8">
        <v>937232</v>
      </c>
      <c r="E25" s="1">
        <v>30</v>
      </c>
    </row>
    <row r="26" spans="1:5" x14ac:dyDescent="0.2">
      <c r="A26" s="1" t="s">
        <v>36</v>
      </c>
      <c r="B26" s="1">
        <v>25</v>
      </c>
      <c r="C26" s="1" t="s">
        <v>14</v>
      </c>
      <c r="D26" s="8">
        <v>875447</v>
      </c>
      <c r="E26" s="1">
        <v>9</v>
      </c>
    </row>
    <row r="27" spans="1:5" x14ac:dyDescent="0.2">
      <c r="A27" s="1" t="s">
        <v>37</v>
      </c>
      <c r="B27" s="1">
        <v>26</v>
      </c>
      <c r="C27" s="1" t="s">
        <v>8</v>
      </c>
      <c r="D27" s="8">
        <v>1058743</v>
      </c>
      <c r="E27" s="1">
        <v>8</v>
      </c>
    </row>
    <row r="28" spans="1:5" x14ac:dyDescent="0.2">
      <c r="A28" s="1" t="s">
        <v>38</v>
      </c>
      <c r="B28" s="1">
        <v>27</v>
      </c>
      <c r="C28" s="1" t="s">
        <v>12</v>
      </c>
      <c r="D28" s="8">
        <v>1712612</v>
      </c>
      <c r="E28" s="1">
        <v>24</v>
      </c>
    </row>
    <row r="29" spans="1:5" x14ac:dyDescent="0.2">
      <c r="A29" s="1" t="s">
        <v>39</v>
      </c>
      <c r="B29" s="1">
        <v>28</v>
      </c>
      <c r="C29" s="1" t="s">
        <v>16</v>
      </c>
      <c r="D29" s="8">
        <v>1084367</v>
      </c>
      <c r="E29" s="1">
        <v>10</v>
      </c>
    </row>
    <row r="30" spans="1:5" x14ac:dyDescent="0.2">
      <c r="A30" s="1" t="s">
        <v>40</v>
      </c>
      <c r="B30" s="1">
        <v>29</v>
      </c>
      <c r="C30" s="1" t="s">
        <v>14</v>
      </c>
      <c r="D30" s="8">
        <v>1577207</v>
      </c>
      <c r="E30" s="1">
        <v>6</v>
      </c>
    </row>
    <row r="31" spans="1:5" x14ac:dyDescent="0.2">
      <c r="A31" s="1" t="s">
        <v>41</v>
      </c>
      <c r="B31" s="1">
        <v>30</v>
      </c>
      <c r="C31" s="1" t="s">
        <v>14</v>
      </c>
      <c r="D31" s="8">
        <v>2651382</v>
      </c>
      <c r="E31" s="1">
        <v>3</v>
      </c>
    </row>
    <row r="32" spans="1:5" x14ac:dyDescent="0.2">
      <c r="A32" s="1" t="s">
        <v>42</v>
      </c>
      <c r="B32" s="1">
        <v>31</v>
      </c>
      <c r="C32" s="1" t="s">
        <v>16</v>
      </c>
      <c r="D32" s="8">
        <v>2673516</v>
      </c>
      <c r="E32" s="1">
        <v>30</v>
      </c>
    </row>
    <row r="33" spans="1:5" x14ac:dyDescent="0.2">
      <c r="A33" s="1" t="s">
        <v>43</v>
      </c>
      <c r="B33" s="1">
        <v>32</v>
      </c>
      <c r="C33" s="1" t="s">
        <v>14</v>
      </c>
      <c r="D33" s="8">
        <v>1836714</v>
      </c>
      <c r="E33" s="1">
        <v>20</v>
      </c>
    </row>
    <row r="34" spans="1:5" x14ac:dyDescent="0.2">
      <c r="A34" s="1" t="s">
        <v>44</v>
      </c>
      <c r="B34" s="1">
        <v>33</v>
      </c>
      <c r="C34" s="1" t="s">
        <v>12</v>
      </c>
      <c r="D34" s="8">
        <v>898751</v>
      </c>
      <c r="E34" s="1">
        <v>30</v>
      </c>
    </row>
    <row r="35" spans="1:5" x14ac:dyDescent="0.2">
      <c r="A35" s="1" t="s">
        <v>45</v>
      </c>
      <c r="B35" s="1">
        <v>34</v>
      </c>
      <c r="C35" s="1" t="s">
        <v>16</v>
      </c>
      <c r="D35" s="8">
        <v>2165863</v>
      </c>
      <c r="E35" s="1">
        <v>8</v>
      </c>
    </row>
    <row r="36" spans="1:5" x14ac:dyDescent="0.2">
      <c r="A36" s="1" t="s">
        <v>46</v>
      </c>
      <c r="B36" s="1">
        <v>35</v>
      </c>
      <c r="C36" s="1" t="s">
        <v>14</v>
      </c>
      <c r="D36" s="8">
        <v>1563761</v>
      </c>
      <c r="E36" s="1">
        <v>30</v>
      </c>
    </row>
    <row r="37" spans="1:5" x14ac:dyDescent="0.2">
      <c r="A37" s="1" t="s">
        <v>47</v>
      </c>
      <c r="B37" s="1">
        <v>36</v>
      </c>
      <c r="C37" s="1" t="s">
        <v>16</v>
      </c>
      <c r="D37" s="8">
        <v>2984107</v>
      </c>
      <c r="E37" s="1">
        <v>27</v>
      </c>
    </row>
    <row r="38" spans="1:5" x14ac:dyDescent="0.2">
      <c r="A38" s="1" t="s">
        <v>48</v>
      </c>
      <c r="B38" s="1">
        <v>37</v>
      </c>
      <c r="C38" s="1" t="s">
        <v>16</v>
      </c>
      <c r="D38" s="8">
        <v>1605826</v>
      </c>
      <c r="E38" s="1">
        <v>31</v>
      </c>
    </row>
    <row r="39" spans="1:5" x14ac:dyDescent="0.2">
      <c r="A39" s="1" t="s">
        <v>49</v>
      </c>
      <c r="B39" s="1">
        <v>38</v>
      </c>
      <c r="C39" s="1" t="s">
        <v>8</v>
      </c>
      <c r="D39" s="8">
        <v>772751</v>
      </c>
      <c r="E39" s="1">
        <v>22</v>
      </c>
    </row>
    <row r="40" spans="1:5" x14ac:dyDescent="0.2">
      <c r="A40" s="1" t="s">
        <v>50</v>
      </c>
      <c r="B40" s="1">
        <v>39</v>
      </c>
      <c r="C40" s="1" t="s">
        <v>16</v>
      </c>
      <c r="D40" s="8">
        <v>1149061</v>
      </c>
      <c r="E40" s="1">
        <v>27</v>
      </c>
    </row>
    <row r="41" spans="1:5" x14ac:dyDescent="0.2">
      <c r="A41" s="1" t="s">
        <v>51</v>
      </c>
      <c r="B41" s="1">
        <v>40</v>
      </c>
      <c r="C41" s="1" t="s">
        <v>16</v>
      </c>
      <c r="D41" s="8">
        <v>1300288</v>
      </c>
      <c r="E41" s="1">
        <v>29</v>
      </c>
    </row>
    <row r="42" spans="1:5" x14ac:dyDescent="0.2">
      <c r="A42" s="1" t="s">
        <v>52</v>
      </c>
      <c r="B42" s="1">
        <v>41</v>
      </c>
      <c r="C42" s="1" t="s">
        <v>12</v>
      </c>
      <c r="D42" s="8">
        <v>1460715</v>
      </c>
      <c r="E42" s="1">
        <v>18</v>
      </c>
    </row>
    <row r="43" spans="1:5" x14ac:dyDescent="0.2">
      <c r="A43" s="1" t="s">
        <v>53</v>
      </c>
      <c r="B43" s="1">
        <v>42</v>
      </c>
      <c r="C43" s="1" t="s">
        <v>10</v>
      </c>
      <c r="D43" s="8">
        <v>1319684</v>
      </c>
      <c r="E43" s="1">
        <v>3</v>
      </c>
    </row>
    <row r="44" spans="1:5" x14ac:dyDescent="0.2">
      <c r="A44" s="1" t="s">
        <v>54</v>
      </c>
      <c r="B44" s="1">
        <v>43</v>
      </c>
      <c r="C44" s="1" t="s">
        <v>16</v>
      </c>
      <c r="D44" s="8">
        <v>1853439</v>
      </c>
      <c r="E44" s="1">
        <v>6</v>
      </c>
    </row>
    <row r="45" spans="1:5" x14ac:dyDescent="0.2">
      <c r="A45" s="1" t="s">
        <v>55</v>
      </c>
      <c r="B45" s="1">
        <v>44</v>
      </c>
      <c r="C45" s="1" t="s">
        <v>16</v>
      </c>
      <c r="D45" s="8">
        <v>1338419</v>
      </c>
      <c r="E45" s="1">
        <v>32</v>
      </c>
    </row>
    <row r="46" spans="1:5" x14ac:dyDescent="0.2">
      <c r="A46" s="1" t="s">
        <v>56</v>
      </c>
      <c r="B46" s="1">
        <v>45</v>
      </c>
      <c r="C46" s="1" t="s">
        <v>10</v>
      </c>
      <c r="D46" s="8">
        <v>2392737</v>
      </c>
      <c r="E46" s="1">
        <v>9</v>
      </c>
    </row>
    <row r="47" spans="1:5" x14ac:dyDescent="0.2">
      <c r="A47" s="1" t="s">
        <v>57</v>
      </c>
      <c r="B47" s="1">
        <v>46</v>
      </c>
      <c r="C47" s="1" t="s">
        <v>10</v>
      </c>
      <c r="D47" s="8">
        <v>1958189</v>
      </c>
      <c r="E47" s="1">
        <v>2</v>
      </c>
    </row>
    <row r="48" spans="1:5" x14ac:dyDescent="0.2">
      <c r="A48" s="1" t="s">
        <v>58</v>
      </c>
      <c r="B48" s="1">
        <v>47</v>
      </c>
      <c r="C48" s="1" t="s">
        <v>14</v>
      </c>
      <c r="D48" s="8">
        <v>1977737</v>
      </c>
      <c r="E48" s="1">
        <v>27</v>
      </c>
    </row>
    <row r="49" spans="1:5" x14ac:dyDescent="0.2">
      <c r="A49" s="1" t="s">
        <v>59</v>
      </c>
      <c r="B49" s="1">
        <v>48</v>
      </c>
      <c r="C49" s="1" t="s">
        <v>8</v>
      </c>
      <c r="D49" s="8">
        <v>1093306</v>
      </c>
      <c r="E49" s="1">
        <v>3</v>
      </c>
    </row>
    <row r="50" spans="1:5" x14ac:dyDescent="0.2">
      <c r="A50" s="1" t="s">
        <v>60</v>
      </c>
      <c r="B50" s="1">
        <v>49</v>
      </c>
      <c r="C50" s="1" t="s">
        <v>14</v>
      </c>
      <c r="D50" s="8">
        <v>1523870</v>
      </c>
      <c r="E50" s="1">
        <v>11</v>
      </c>
    </row>
    <row r="51" spans="1:5" x14ac:dyDescent="0.2">
      <c r="A51" s="1" t="s">
        <v>61</v>
      </c>
      <c r="B51" s="1">
        <v>50</v>
      </c>
      <c r="C51" s="1" t="s">
        <v>16</v>
      </c>
      <c r="D51" s="8">
        <v>1135152</v>
      </c>
      <c r="E51" s="1">
        <v>22</v>
      </c>
    </row>
    <row r="52" spans="1:5" x14ac:dyDescent="0.2">
      <c r="A52" s="1" t="s">
        <v>62</v>
      </c>
      <c r="B52" s="1">
        <v>51</v>
      </c>
      <c r="C52" s="1" t="s">
        <v>10</v>
      </c>
      <c r="D52" s="8">
        <v>781149</v>
      </c>
      <c r="E52" s="1">
        <v>11</v>
      </c>
    </row>
    <row r="53" spans="1:5" x14ac:dyDescent="0.2">
      <c r="A53" s="1" t="s">
        <v>63</v>
      </c>
      <c r="B53" s="1">
        <v>52</v>
      </c>
      <c r="C53" s="1" t="s">
        <v>8</v>
      </c>
      <c r="D53" s="8">
        <v>2598837</v>
      </c>
      <c r="E53" s="1">
        <v>28</v>
      </c>
    </row>
    <row r="54" spans="1:5" x14ac:dyDescent="0.2">
      <c r="A54" s="1" t="s">
        <v>64</v>
      </c>
      <c r="B54" s="1">
        <v>53</v>
      </c>
      <c r="C54" s="1" t="s">
        <v>8</v>
      </c>
      <c r="D54" s="8">
        <v>2447007</v>
      </c>
      <c r="E54" s="1">
        <v>17</v>
      </c>
    </row>
    <row r="55" spans="1:5" x14ac:dyDescent="0.2">
      <c r="A55" s="1" t="s">
        <v>65</v>
      </c>
      <c r="B55" s="1">
        <v>54</v>
      </c>
      <c r="C55" s="1" t="s">
        <v>12</v>
      </c>
      <c r="D55" s="8">
        <v>2447027</v>
      </c>
      <c r="E55" s="1">
        <v>15</v>
      </c>
    </row>
    <row r="56" spans="1:5" x14ac:dyDescent="0.2">
      <c r="A56" s="1" t="s">
        <v>66</v>
      </c>
      <c r="B56" s="1">
        <v>55</v>
      </c>
      <c r="C56" s="1" t="s">
        <v>10</v>
      </c>
      <c r="D56" s="8">
        <v>2354396</v>
      </c>
      <c r="E56" s="1">
        <v>30</v>
      </c>
    </row>
    <row r="57" spans="1:5" x14ac:dyDescent="0.2">
      <c r="A57" s="1" t="s">
        <v>67</v>
      </c>
      <c r="B57" s="1">
        <v>56</v>
      </c>
      <c r="C57" s="1" t="s">
        <v>8</v>
      </c>
      <c r="D57" s="8">
        <v>2483025</v>
      </c>
      <c r="E57" s="1">
        <v>22</v>
      </c>
    </row>
    <row r="58" spans="1:5" x14ac:dyDescent="0.2">
      <c r="A58" s="1" t="s">
        <v>68</v>
      </c>
      <c r="B58" s="1">
        <v>57</v>
      </c>
      <c r="C58" s="1" t="s">
        <v>12</v>
      </c>
      <c r="D58" s="8">
        <v>1707549</v>
      </c>
      <c r="E58" s="1">
        <v>22</v>
      </c>
    </row>
    <row r="59" spans="1:5" x14ac:dyDescent="0.2">
      <c r="A59" s="1" t="s">
        <v>69</v>
      </c>
      <c r="B59" s="1">
        <v>58</v>
      </c>
      <c r="C59" s="1" t="s">
        <v>16</v>
      </c>
      <c r="D59" s="8">
        <v>969586</v>
      </c>
      <c r="E59" s="1">
        <v>17</v>
      </c>
    </row>
    <row r="60" spans="1:5" x14ac:dyDescent="0.2">
      <c r="A60" s="1" t="s">
        <v>70</v>
      </c>
      <c r="B60" s="1">
        <v>59</v>
      </c>
      <c r="C60" s="1" t="s">
        <v>14</v>
      </c>
      <c r="D60" s="8">
        <v>892539</v>
      </c>
      <c r="E60" s="1">
        <v>2</v>
      </c>
    </row>
    <row r="61" spans="1:5" x14ac:dyDescent="0.2">
      <c r="A61" s="1" t="s">
        <v>71</v>
      </c>
      <c r="B61" s="1">
        <v>60</v>
      </c>
      <c r="C61" s="1" t="s">
        <v>10</v>
      </c>
      <c r="D61" s="8">
        <v>2708854</v>
      </c>
      <c r="E61" s="1">
        <v>6</v>
      </c>
    </row>
    <row r="62" spans="1:5" x14ac:dyDescent="0.2">
      <c r="A62" s="1" t="s">
        <v>72</v>
      </c>
      <c r="B62" s="1">
        <v>61</v>
      </c>
      <c r="C62" s="1" t="s">
        <v>14</v>
      </c>
      <c r="D62" s="8">
        <v>1005838</v>
      </c>
      <c r="E62" s="1">
        <v>20</v>
      </c>
    </row>
    <row r="63" spans="1:5" x14ac:dyDescent="0.2">
      <c r="A63" s="1" t="s">
        <v>73</v>
      </c>
      <c r="B63" s="1">
        <v>62</v>
      </c>
      <c r="C63" s="1" t="s">
        <v>12</v>
      </c>
      <c r="D63" s="8">
        <v>1298556</v>
      </c>
      <c r="E63" s="1">
        <v>19</v>
      </c>
    </row>
    <row r="64" spans="1:5" x14ac:dyDescent="0.2">
      <c r="A64" s="1" t="s">
        <v>74</v>
      </c>
      <c r="B64" s="1">
        <v>63</v>
      </c>
      <c r="C64" s="1" t="s">
        <v>12</v>
      </c>
      <c r="D64" s="8">
        <v>2630870</v>
      </c>
      <c r="E64" s="1">
        <v>32</v>
      </c>
    </row>
    <row r="65" spans="1:5" x14ac:dyDescent="0.2">
      <c r="A65" s="1" t="s">
        <v>75</v>
      </c>
      <c r="B65" s="1">
        <v>64</v>
      </c>
      <c r="C65" s="1" t="s">
        <v>8</v>
      </c>
      <c r="D65" s="8">
        <v>1255694</v>
      </c>
      <c r="E65" s="1">
        <v>31</v>
      </c>
    </row>
    <row r="66" spans="1:5" x14ac:dyDescent="0.2">
      <c r="A66" s="1" t="s">
        <v>76</v>
      </c>
      <c r="B66" s="1">
        <v>65</v>
      </c>
      <c r="C66" s="1" t="s">
        <v>16</v>
      </c>
      <c r="D66" s="8">
        <v>2722438</v>
      </c>
      <c r="E66" s="1">
        <v>32</v>
      </c>
    </row>
    <row r="67" spans="1:5" x14ac:dyDescent="0.2">
      <c r="A67" s="1" t="s">
        <v>77</v>
      </c>
      <c r="B67" s="1">
        <v>66</v>
      </c>
      <c r="C67" s="1" t="s">
        <v>10</v>
      </c>
      <c r="D67" s="8">
        <v>1562217</v>
      </c>
      <c r="E67" s="1">
        <v>1</v>
      </c>
    </row>
    <row r="68" spans="1:5" x14ac:dyDescent="0.2">
      <c r="A68" s="1" t="s">
        <v>78</v>
      </c>
      <c r="B68" s="1">
        <v>67</v>
      </c>
      <c r="C68" s="1" t="s">
        <v>8</v>
      </c>
      <c r="D68" s="8">
        <v>1368873</v>
      </c>
      <c r="E68" s="1">
        <v>12</v>
      </c>
    </row>
    <row r="69" spans="1:5" x14ac:dyDescent="0.2">
      <c r="A69" s="1" t="s">
        <v>79</v>
      </c>
      <c r="B69" s="1">
        <v>68</v>
      </c>
      <c r="C69" s="1" t="s">
        <v>8</v>
      </c>
      <c r="D69" s="8">
        <v>861897</v>
      </c>
      <c r="E69" s="1">
        <v>4</v>
      </c>
    </row>
    <row r="70" spans="1:5" x14ac:dyDescent="0.2">
      <c r="A70" s="1" t="s">
        <v>80</v>
      </c>
      <c r="B70" s="1">
        <v>69</v>
      </c>
      <c r="C70" s="1" t="s">
        <v>8</v>
      </c>
      <c r="D70" s="8">
        <v>1148362</v>
      </c>
      <c r="E70" s="1">
        <v>0</v>
      </c>
    </row>
    <row r="71" spans="1:5" x14ac:dyDescent="0.2">
      <c r="A71" s="1" t="s">
        <v>81</v>
      </c>
      <c r="B71" s="1">
        <v>70</v>
      </c>
      <c r="C71" s="1" t="s">
        <v>16</v>
      </c>
      <c r="D71" s="8">
        <v>2944597</v>
      </c>
      <c r="E71" s="1">
        <v>13</v>
      </c>
    </row>
    <row r="72" spans="1:5" x14ac:dyDescent="0.2">
      <c r="A72" s="1" t="s">
        <v>82</v>
      </c>
      <c r="B72" s="1">
        <v>71</v>
      </c>
      <c r="C72" s="1" t="s">
        <v>10</v>
      </c>
      <c r="D72" s="8">
        <v>1988191</v>
      </c>
      <c r="E72" s="1">
        <v>26</v>
      </c>
    </row>
    <row r="73" spans="1:5" x14ac:dyDescent="0.2">
      <c r="A73" s="1" t="s">
        <v>83</v>
      </c>
      <c r="B73" s="1">
        <v>72</v>
      </c>
      <c r="C73" s="1" t="s">
        <v>12</v>
      </c>
      <c r="D73" s="8">
        <v>2040062</v>
      </c>
      <c r="E73" s="1">
        <v>9</v>
      </c>
    </row>
    <row r="74" spans="1:5" x14ac:dyDescent="0.2">
      <c r="A74" s="1" t="s">
        <v>84</v>
      </c>
      <c r="B74" s="1">
        <v>73</v>
      </c>
      <c r="C74" s="1" t="s">
        <v>12</v>
      </c>
      <c r="D74" s="8">
        <v>1507481</v>
      </c>
      <c r="E74" s="1">
        <v>5</v>
      </c>
    </row>
    <row r="75" spans="1:5" x14ac:dyDescent="0.2">
      <c r="A75" s="1" t="s">
        <v>85</v>
      </c>
      <c r="B75" s="1">
        <v>74</v>
      </c>
      <c r="C75" s="1" t="s">
        <v>8</v>
      </c>
      <c r="D75" s="8">
        <v>1947101</v>
      </c>
      <c r="E75" s="1">
        <v>4</v>
      </c>
    </row>
    <row r="76" spans="1:5" x14ac:dyDescent="0.2">
      <c r="A76" s="1" t="s">
        <v>86</v>
      </c>
      <c r="B76" s="1">
        <v>75</v>
      </c>
      <c r="C76" s="1" t="s">
        <v>12</v>
      </c>
      <c r="D76" s="8">
        <v>2728600</v>
      </c>
      <c r="E76" s="1">
        <v>24</v>
      </c>
    </row>
    <row r="77" spans="1:5" x14ac:dyDescent="0.2">
      <c r="A77" s="1" t="s">
        <v>87</v>
      </c>
      <c r="B77" s="1">
        <v>76</v>
      </c>
      <c r="C77" s="1" t="s">
        <v>12</v>
      </c>
      <c r="D77" s="8">
        <v>1011743</v>
      </c>
      <c r="E77" s="1">
        <v>7</v>
      </c>
    </row>
    <row r="78" spans="1:5" x14ac:dyDescent="0.2">
      <c r="A78" s="1" t="s">
        <v>88</v>
      </c>
      <c r="B78" s="1">
        <v>77</v>
      </c>
      <c r="C78" s="1" t="s">
        <v>10</v>
      </c>
      <c r="D78" s="8">
        <v>2438537</v>
      </c>
      <c r="E78" s="1">
        <v>30</v>
      </c>
    </row>
    <row r="79" spans="1:5" x14ac:dyDescent="0.2">
      <c r="A79" s="1" t="s">
        <v>89</v>
      </c>
      <c r="B79" s="1">
        <v>78</v>
      </c>
      <c r="C79" s="1" t="s">
        <v>8</v>
      </c>
      <c r="D79" s="8">
        <v>1960977</v>
      </c>
      <c r="E79" s="1">
        <v>15</v>
      </c>
    </row>
    <row r="80" spans="1:5" x14ac:dyDescent="0.2">
      <c r="A80" s="1" t="s">
        <v>90</v>
      </c>
      <c r="B80" s="1">
        <v>79</v>
      </c>
      <c r="C80" s="1" t="s">
        <v>8</v>
      </c>
      <c r="D80" s="8">
        <v>971140</v>
      </c>
      <c r="E80" s="1">
        <v>10</v>
      </c>
    </row>
    <row r="81" spans="1:5" x14ac:dyDescent="0.2">
      <c r="A81" s="1" t="s">
        <v>91</v>
      </c>
      <c r="B81" s="1">
        <v>80</v>
      </c>
      <c r="C81" s="1" t="s">
        <v>8</v>
      </c>
      <c r="D81" s="8">
        <v>1555689</v>
      </c>
      <c r="E81" s="1">
        <v>1</v>
      </c>
    </row>
    <row r="82" spans="1:5" x14ac:dyDescent="0.2">
      <c r="A82" s="1" t="s">
        <v>92</v>
      </c>
      <c r="B82" s="1">
        <v>81</v>
      </c>
      <c r="C82" s="1" t="s">
        <v>14</v>
      </c>
      <c r="D82" s="8">
        <v>2255023</v>
      </c>
      <c r="E82" s="1">
        <v>31</v>
      </c>
    </row>
    <row r="83" spans="1:5" x14ac:dyDescent="0.2">
      <c r="A83" s="1" t="s">
        <v>93</v>
      </c>
      <c r="B83" s="1">
        <v>82</v>
      </c>
      <c r="C83" s="1" t="s">
        <v>12</v>
      </c>
      <c r="D83" s="8">
        <v>2995318</v>
      </c>
      <c r="E83" s="1">
        <v>24</v>
      </c>
    </row>
    <row r="84" spans="1:5" x14ac:dyDescent="0.2">
      <c r="A84" s="1" t="s">
        <v>94</v>
      </c>
      <c r="B84" s="1">
        <v>83</v>
      </c>
      <c r="C84" s="1" t="s">
        <v>14</v>
      </c>
      <c r="D84" s="8">
        <v>887275</v>
      </c>
      <c r="E84" s="1">
        <v>28</v>
      </c>
    </row>
    <row r="85" spans="1:5" x14ac:dyDescent="0.2">
      <c r="A85" s="1" t="s">
        <v>95</v>
      </c>
      <c r="B85" s="1">
        <v>84</v>
      </c>
      <c r="C85" s="1" t="s">
        <v>12</v>
      </c>
      <c r="D85" s="8">
        <v>2748417</v>
      </c>
      <c r="E85" s="1">
        <v>26</v>
      </c>
    </row>
    <row r="86" spans="1:5" x14ac:dyDescent="0.2">
      <c r="A86" s="1" t="s">
        <v>96</v>
      </c>
      <c r="B86" s="1">
        <v>85</v>
      </c>
      <c r="C86" s="1" t="s">
        <v>8</v>
      </c>
      <c r="D86" s="8">
        <v>1242433</v>
      </c>
      <c r="E86" s="1">
        <v>2</v>
      </c>
    </row>
    <row r="87" spans="1:5" x14ac:dyDescent="0.2">
      <c r="A87" s="1" t="s">
        <v>97</v>
      </c>
      <c r="B87" s="1">
        <v>86</v>
      </c>
      <c r="C87" s="1" t="s">
        <v>14</v>
      </c>
      <c r="D87" s="8">
        <v>2686517</v>
      </c>
      <c r="E87" s="1">
        <v>18</v>
      </c>
    </row>
    <row r="88" spans="1:5" x14ac:dyDescent="0.2">
      <c r="A88" s="1" t="s">
        <v>98</v>
      </c>
      <c r="B88" s="1">
        <v>87</v>
      </c>
      <c r="C88" s="1" t="s">
        <v>8</v>
      </c>
      <c r="D88" s="8">
        <v>2788215</v>
      </c>
      <c r="E88" s="1">
        <v>19</v>
      </c>
    </row>
    <row r="89" spans="1:5" x14ac:dyDescent="0.2">
      <c r="A89" s="1" t="s">
        <v>99</v>
      </c>
      <c r="B89" s="1">
        <v>88</v>
      </c>
      <c r="C89" s="1" t="s">
        <v>14</v>
      </c>
      <c r="D89" s="8">
        <v>1142126</v>
      </c>
      <c r="E89" s="1">
        <v>15</v>
      </c>
    </row>
    <row r="90" spans="1:5" x14ac:dyDescent="0.2">
      <c r="A90" s="1" t="s">
        <v>100</v>
      </c>
      <c r="B90" s="1">
        <v>89</v>
      </c>
      <c r="C90" s="1" t="s">
        <v>8</v>
      </c>
      <c r="D90" s="8">
        <v>1561290</v>
      </c>
      <c r="E90" s="1">
        <v>0</v>
      </c>
    </row>
    <row r="91" spans="1:5" x14ac:dyDescent="0.2">
      <c r="A91" s="1" t="s">
        <v>101</v>
      </c>
      <c r="B91" s="1">
        <v>90</v>
      </c>
      <c r="C91" s="1" t="s">
        <v>8</v>
      </c>
      <c r="D91" s="8">
        <v>927692</v>
      </c>
      <c r="E91" s="1">
        <v>15</v>
      </c>
    </row>
    <row r="92" spans="1:5" x14ac:dyDescent="0.2">
      <c r="A92" s="1" t="s">
        <v>102</v>
      </c>
      <c r="B92" s="1">
        <v>91</v>
      </c>
      <c r="C92" s="1" t="s">
        <v>12</v>
      </c>
      <c r="D92" s="8">
        <v>2007436</v>
      </c>
      <c r="E92" s="1">
        <v>31</v>
      </c>
    </row>
    <row r="93" spans="1:5" x14ac:dyDescent="0.2">
      <c r="A93" s="1" t="s">
        <v>103</v>
      </c>
      <c r="B93" s="1">
        <v>92</v>
      </c>
      <c r="C93" s="1" t="s">
        <v>16</v>
      </c>
      <c r="D93" s="8">
        <v>2971999</v>
      </c>
      <c r="E93" s="1">
        <v>13</v>
      </c>
    </row>
    <row r="94" spans="1:5" x14ac:dyDescent="0.2">
      <c r="A94" s="1" t="s">
        <v>104</v>
      </c>
      <c r="B94" s="1">
        <v>93</v>
      </c>
      <c r="C94" s="1" t="s">
        <v>12</v>
      </c>
      <c r="D94" s="8">
        <v>1917090</v>
      </c>
      <c r="E94" s="1">
        <v>25</v>
      </c>
    </row>
    <row r="95" spans="1:5" x14ac:dyDescent="0.2">
      <c r="A95" s="1" t="s">
        <v>105</v>
      </c>
      <c r="B95" s="1">
        <v>94</v>
      </c>
      <c r="C95" s="1" t="s">
        <v>12</v>
      </c>
      <c r="D95" s="8">
        <v>1585331</v>
      </c>
      <c r="E95" s="1">
        <v>10</v>
      </c>
    </row>
    <row r="96" spans="1:5" x14ac:dyDescent="0.2">
      <c r="A96" s="1" t="s">
        <v>106</v>
      </c>
      <c r="B96" s="1">
        <v>95</v>
      </c>
      <c r="C96" s="1" t="s">
        <v>12</v>
      </c>
      <c r="D96" s="8">
        <v>2818458</v>
      </c>
      <c r="E96" s="1">
        <v>12</v>
      </c>
    </row>
    <row r="97" spans="1:5" x14ac:dyDescent="0.2">
      <c r="A97" s="1" t="s">
        <v>107</v>
      </c>
      <c r="B97" s="1">
        <v>96</v>
      </c>
      <c r="C97" s="1" t="s">
        <v>16</v>
      </c>
      <c r="D97" s="8">
        <v>1930789</v>
      </c>
      <c r="E97" s="1">
        <v>19</v>
      </c>
    </row>
    <row r="98" spans="1:5" x14ac:dyDescent="0.2">
      <c r="A98" s="1" t="s">
        <v>108</v>
      </c>
      <c r="B98" s="1">
        <v>97</v>
      </c>
      <c r="C98" s="1" t="s">
        <v>16</v>
      </c>
      <c r="D98" s="8">
        <v>1892223</v>
      </c>
      <c r="E98" s="1">
        <v>28</v>
      </c>
    </row>
    <row r="99" spans="1:5" x14ac:dyDescent="0.2">
      <c r="A99" s="1" t="s">
        <v>109</v>
      </c>
      <c r="B99" s="1">
        <v>98</v>
      </c>
      <c r="C99" s="1" t="s">
        <v>12</v>
      </c>
      <c r="D99" s="8">
        <v>1433375</v>
      </c>
      <c r="E99" s="1">
        <v>22</v>
      </c>
    </row>
    <row r="100" spans="1:5" x14ac:dyDescent="0.2">
      <c r="A100" s="1" t="s">
        <v>110</v>
      </c>
      <c r="B100" s="1">
        <v>99</v>
      </c>
      <c r="C100" s="1" t="s">
        <v>10</v>
      </c>
      <c r="D100" s="8">
        <v>2168429</v>
      </c>
      <c r="E100" s="1">
        <v>6</v>
      </c>
    </row>
    <row r="101" spans="1:5" x14ac:dyDescent="0.2">
      <c r="A101" s="1" t="s">
        <v>111</v>
      </c>
      <c r="B101" s="1">
        <v>100</v>
      </c>
      <c r="C101" s="1" t="s">
        <v>14</v>
      </c>
      <c r="D101" s="8">
        <v>2491094</v>
      </c>
      <c r="E101" s="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tabSelected="1" workbookViewId="0">
      <selection activeCell="N33" sqref="N33"/>
    </sheetView>
  </sheetViews>
  <sheetFormatPr baseColWidth="10" defaultColWidth="9.1640625" defaultRowHeight="15" x14ac:dyDescent="0.2"/>
  <cols>
    <col min="1" max="1" width="19.1640625" bestFit="1" customWidth="1"/>
    <col min="2" max="2" width="13.5" bestFit="1" customWidth="1"/>
    <col min="3" max="3" width="14" bestFit="1" customWidth="1"/>
    <col min="4" max="4" width="14.33203125" style="11" bestFit="1" customWidth="1"/>
    <col min="5" max="5" width="17.83203125" bestFit="1" customWidth="1"/>
    <col min="6" max="6" width="9.83203125" style="1" bestFit="1" customWidth="1"/>
    <col min="9" max="9" width="14" bestFit="1" customWidth="1"/>
    <col min="10" max="10" width="10.5" bestFit="1" customWidth="1"/>
    <col min="11" max="11" width="15.33203125" style="11" bestFit="1" customWidth="1"/>
    <col min="12" max="12" width="17.83203125" bestFit="1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F1" s="2" t="s">
        <v>112</v>
      </c>
      <c r="I1" s="5" t="s">
        <v>113</v>
      </c>
      <c r="J1" s="5"/>
      <c r="K1" s="10"/>
      <c r="L1" s="5"/>
    </row>
    <row r="2" spans="1:12" x14ac:dyDescent="0.2">
      <c r="A2" s="1" t="s">
        <v>7</v>
      </c>
      <c r="B2" s="1">
        <v>1</v>
      </c>
      <c r="C2" s="1" t="s">
        <v>8</v>
      </c>
      <c r="D2" s="8">
        <v>1670730</v>
      </c>
      <c r="E2" s="1">
        <v>2</v>
      </c>
      <c r="F2" s="1" t="s">
        <v>114</v>
      </c>
      <c r="I2" s="2" t="s">
        <v>2</v>
      </c>
      <c r="J2" s="2" t="s">
        <v>5</v>
      </c>
      <c r="K2" s="7" t="s">
        <v>6</v>
      </c>
      <c r="L2" s="2" t="s">
        <v>4</v>
      </c>
    </row>
    <row r="3" spans="1:12" x14ac:dyDescent="0.2">
      <c r="A3" s="1" t="s">
        <v>9</v>
      </c>
      <c r="B3" s="1">
        <v>2</v>
      </c>
      <c r="C3" s="1" t="s">
        <v>10</v>
      </c>
      <c r="D3" s="8">
        <v>2839981</v>
      </c>
      <c r="E3" s="1">
        <v>25</v>
      </c>
      <c r="F3" s="1" t="s">
        <v>114</v>
      </c>
      <c r="I3" s="3" t="s">
        <v>8</v>
      </c>
      <c r="J3" s="4">
        <f>COUNTIFS(C:C,I3,F:F,$I$1)</f>
        <v>4</v>
      </c>
      <c r="K3" s="6">
        <f>SUMIFS(D:D,C:C,I3,F:F,$I$1)</f>
        <v>5972786</v>
      </c>
      <c r="L3" s="4">
        <f>SUMIFS(E:E,C:C,I3,F:F,"Costa Rica")</f>
        <v>22</v>
      </c>
    </row>
    <row r="4" spans="1:12" x14ac:dyDescent="0.2">
      <c r="A4" s="1" t="s">
        <v>11</v>
      </c>
      <c r="B4" s="1">
        <v>3</v>
      </c>
      <c r="C4" s="1" t="s">
        <v>12</v>
      </c>
      <c r="D4" s="8">
        <v>2418563</v>
      </c>
      <c r="E4" s="1">
        <v>26</v>
      </c>
      <c r="F4" s="1" t="s">
        <v>113</v>
      </c>
      <c r="I4" s="3" t="s">
        <v>10</v>
      </c>
      <c r="J4" s="4">
        <f t="shared" ref="J4:J7" si="0">COUNTIFS(C:C,I4,F:F,$I$1)</f>
        <v>1</v>
      </c>
      <c r="K4" s="6">
        <f t="shared" ref="K4:K7" si="1">SUMIFS(D:D,C:C,I4,F:F,$I$1)</f>
        <v>2354396</v>
      </c>
      <c r="L4" s="4">
        <f t="shared" ref="L4:L7" si="2">SUMIFS(E:E,C:C,I4,F:F,"Costa Rica")</f>
        <v>30</v>
      </c>
    </row>
    <row r="5" spans="1:12" x14ac:dyDescent="0.2">
      <c r="A5" s="1" t="s">
        <v>13</v>
      </c>
      <c r="B5" s="1">
        <v>4</v>
      </c>
      <c r="C5" s="1" t="s">
        <v>10</v>
      </c>
      <c r="D5" s="8">
        <v>2321701</v>
      </c>
      <c r="E5" s="1">
        <v>2</v>
      </c>
      <c r="F5" s="1" t="s">
        <v>114</v>
      </c>
      <c r="I5" s="3" t="s">
        <v>12</v>
      </c>
      <c r="J5" s="4">
        <f t="shared" si="0"/>
        <v>7</v>
      </c>
      <c r="K5" s="6">
        <f t="shared" si="1"/>
        <v>14187040</v>
      </c>
      <c r="L5" s="4">
        <f t="shared" si="2"/>
        <v>158</v>
      </c>
    </row>
    <row r="6" spans="1:12" x14ac:dyDescent="0.2">
      <c r="A6" s="1" t="s">
        <v>15</v>
      </c>
      <c r="B6" s="1">
        <v>5</v>
      </c>
      <c r="C6" s="1" t="s">
        <v>10</v>
      </c>
      <c r="D6" s="8">
        <v>873295</v>
      </c>
      <c r="E6" s="1">
        <v>3</v>
      </c>
      <c r="F6" s="1" t="s">
        <v>114</v>
      </c>
      <c r="I6" s="3" t="s">
        <v>14</v>
      </c>
      <c r="J6" s="4">
        <f t="shared" si="0"/>
        <v>4</v>
      </c>
      <c r="K6" s="6">
        <f t="shared" si="1"/>
        <v>6185731</v>
      </c>
      <c r="L6" s="4">
        <f t="shared" si="2"/>
        <v>64</v>
      </c>
    </row>
    <row r="7" spans="1:12" x14ac:dyDescent="0.2">
      <c r="A7" s="1" t="s">
        <v>17</v>
      </c>
      <c r="B7" s="1">
        <v>6</v>
      </c>
      <c r="C7" s="1" t="s">
        <v>14</v>
      </c>
      <c r="D7" s="8">
        <v>1341137</v>
      </c>
      <c r="E7" s="1">
        <v>12</v>
      </c>
      <c r="F7" s="1" t="s">
        <v>113</v>
      </c>
      <c r="I7" s="3" t="s">
        <v>16</v>
      </c>
      <c r="J7" s="4">
        <f t="shared" si="0"/>
        <v>4</v>
      </c>
      <c r="K7" s="6">
        <f t="shared" si="1"/>
        <v>8730789</v>
      </c>
      <c r="L7" s="4">
        <f t="shared" si="2"/>
        <v>60</v>
      </c>
    </row>
    <row r="8" spans="1:12" x14ac:dyDescent="0.2">
      <c r="A8" s="1" t="s">
        <v>18</v>
      </c>
      <c r="B8" s="1">
        <v>7</v>
      </c>
      <c r="C8" s="1" t="s">
        <v>8</v>
      </c>
      <c r="D8" s="8">
        <v>1425492</v>
      </c>
      <c r="E8" s="1">
        <v>8</v>
      </c>
      <c r="F8" s="1" t="s">
        <v>115</v>
      </c>
    </row>
    <row r="9" spans="1:12" x14ac:dyDescent="0.2">
      <c r="A9" s="1" t="s">
        <v>19</v>
      </c>
      <c r="B9" s="1">
        <v>8</v>
      </c>
      <c r="C9" s="1" t="s">
        <v>10</v>
      </c>
      <c r="D9" s="8">
        <v>2744581</v>
      </c>
      <c r="E9" s="1">
        <v>3</v>
      </c>
      <c r="F9" s="1" t="s">
        <v>114</v>
      </c>
    </row>
    <row r="10" spans="1:12" x14ac:dyDescent="0.2">
      <c r="A10" s="1" t="s">
        <v>20</v>
      </c>
      <c r="B10" s="1">
        <v>9</v>
      </c>
      <c r="C10" s="1" t="s">
        <v>12</v>
      </c>
      <c r="D10" s="8">
        <v>2908486</v>
      </c>
      <c r="E10" s="1">
        <v>14</v>
      </c>
      <c r="F10" s="1" t="s">
        <v>115</v>
      </c>
      <c r="I10" s="5" t="s">
        <v>114</v>
      </c>
      <c r="J10" s="5"/>
      <c r="K10" s="10"/>
      <c r="L10" s="5"/>
    </row>
    <row r="11" spans="1:12" x14ac:dyDescent="0.2">
      <c r="A11" s="1" t="s">
        <v>21</v>
      </c>
      <c r="B11" s="1">
        <v>10</v>
      </c>
      <c r="C11" s="1" t="s">
        <v>12</v>
      </c>
      <c r="D11" s="8">
        <v>1195373</v>
      </c>
      <c r="E11" s="1">
        <v>23</v>
      </c>
      <c r="F11" s="1" t="s">
        <v>115</v>
      </c>
      <c r="I11" s="2" t="s">
        <v>2</v>
      </c>
      <c r="J11" s="2" t="s">
        <v>5</v>
      </c>
      <c r="K11" s="7" t="s">
        <v>6</v>
      </c>
      <c r="L11" s="2" t="s">
        <v>4</v>
      </c>
    </row>
    <row r="12" spans="1:12" x14ac:dyDescent="0.2">
      <c r="A12" s="1" t="s">
        <v>22</v>
      </c>
      <c r="B12" s="1">
        <v>11</v>
      </c>
      <c r="C12" s="1" t="s">
        <v>12</v>
      </c>
      <c r="D12" s="8">
        <v>2505042</v>
      </c>
      <c r="E12" s="1">
        <v>29</v>
      </c>
      <c r="F12" s="1" t="s">
        <v>114</v>
      </c>
      <c r="I12" s="3" t="s">
        <v>8</v>
      </c>
      <c r="J12" s="4">
        <f>COUNTIFS(C:C,I12,F:F,$I$10)</f>
        <v>2</v>
      </c>
      <c r="K12" s="6">
        <f>SUMIFS(D:D,C:C,I12,F:F,$I$10)</f>
        <v>2913163</v>
      </c>
      <c r="L12" s="4">
        <f>SUMIFS(E:E,C:C,I12,F:F,$I$10)</f>
        <v>4</v>
      </c>
    </row>
    <row r="13" spans="1:12" x14ac:dyDescent="0.2">
      <c r="A13" s="1" t="s">
        <v>23</v>
      </c>
      <c r="B13" s="1">
        <v>12</v>
      </c>
      <c r="C13" s="1" t="s">
        <v>14</v>
      </c>
      <c r="D13" s="8">
        <v>1324422</v>
      </c>
      <c r="E13" s="1">
        <v>8</v>
      </c>
      <c r="F13" s="1" t="s">
        <v>113</v>
      </c>
      <c r="I13" s="3" t="s">
        <v>10</v>
      </c>
      <c r="J13" s="4">
        <f t="shared" ref="J13:J16" si="3">COUNTIFS(C:C,I13,F:F,$I$10)</f>
        <v>8</v>
      </c>
      <c r="K13" s="6">
        <f t="shared" ref="K13:K16" si="4">SUMIFS(D:D,C:C,I13,F:F,$I$10)</f>
        <v>16906930</v>
      </c>
      <c r="L13" s="4">
        <f t="shared" ref="L13:L16" si="5">SUMIFS(E:E,C:C,I13,F:F,$I$10)</f>
        <v>72</v>
      </c>
    </row>
    <row r="14" spans="1:12" x14ac:dyDescent="0.2">
      <c r="A14" s="1" t="s">
        <v>24</v>
      </c>
      <c r="B14" s="1">
        <v>13</v>
      </c>
      <c r="C14" s="1" t="s">
        <v>16</v>
      </c>
      <c r="D14" s="8">
        <v>2732982</v>
      </c>
      <c r="E14" s="1">
        <v>23</v>
      </c>
      <c r="F14" s="1" t="s">
        <v>115</v>
      </c>
      <c r="I14" s="3" t="s">
        <v>12</v>
      </c>
      <c r="J14" s="4">
        <f t="shared" si="3"/>
        <v>4</v>
      </c>
      <c r="K14" s="6">
        <f t="shared" si="4"/>
        <v>9654936</v>
      </c>
      <c r="L14" s="4">
        <f t="shared" si="5"/>
        <v>90</v>
      </c>
    </row>
    <row r="15" spans="1:12" x14ac:dyDescent="0.2">
      <c r="A15" s="1" t="s">
        <v>25</v>
      </c>
      <c r="B15" s="1">
        <v>14</v>
      </c>
      <c r="C15" s="1" t="s">
        <v>12</v>
      </c>
      <c r="D15" s="8">
        <v>2081693</v>
      </c>
      <c r="E15" s="1">
        <v>18</v>
      </c>
      <c r="F15" s="1" t="s">
        <v>116</v>
      </c>
      <c r="I15" s="3" t="s">
        <v>14</v>
      </c>
      <c r="J15" s="4">
        <f t="shared" si="3"/>
        <v>6</v>
      </c>
      <c r="K15" s="6">
        <f t="shared" si="4"/>
        <v>8566018</v>
      </c>
      <c r="L15" s="4">
        <f t="shared" si="5"/>
        <v>98</v>
      </c>
    </row>
    <row r="16" spans="1:12" x14ac:dyDescent="0.2">
      <c r="A16" s="1" t="s">
        <v>26</v>
      </c>
      <c r="B16" s="1">
        <v>15</v>
      </c>
      <c r="C16" s="1" t="s">
        <v>14</v>
      </c>
      <c r="D16" s="8">
        <v>2547814</v>
      </c>
      <c r="E16" s="1">
        <v>2</v>
      </c>
      <c r="F16" s="1" t="s">
        <v>115</v>
      </c>
      <c r="I16" s="3" t="s">
        <v>16</v>
      </c>
      <c r="J16" s="4">
        <f t="shared" si="3"/>
        <v>4</v>
      </c>
      <c r="K16" s="6">
        <f t="shared" si="4"/>
        <v>7027091</v>
      </c>
      <c r="L16" s="4">
        <f t="shared" si="5"/>
        <v>91</v>
      </c>
    </row>
    <row r="17" spans="1:12" x14ac:dyDescent="0.2">
      <c r="A17" s="1" t="s">
        <v>27</v>
      </c>
      <c r="B17" s="1">
        <v>16</v>
      </c>
      <c r="C17" s="1" t="s">
        <v>16</v>
      </c>
      <c r="D17" s="8">
        <v>1665132</v>
      </c>
      <c r="E17" s="1">
        <v>7</v>
      </c>
      <c r="F17" s="1" t="s">
        <v>113</v>
      </c>
    </row>
    <row r="18" spans="1:12" x14ac:dyDescent="0.2">
      <c r="A18" s="1" t="s">
        <v>28</v>
      </c>
      <c r="B18" s="1">
        <v>17</v>
      </c>
      <c r="C18" s="1" t="s">
        <v>14</v>
      </c>
      <c r="D18" s="8">
        <v>1276039</v>
      </c>
      <c r="E18" s="1">
        <v>32</v>
      </c>
      <c r="F18" s="1" t="s">
        <v>114</v>
      </c>
    </row>
    <row r="19" spans="1:12" x14ac:dyDescent="0.2">
      <c r="A19" s="1" t="s">
        <v>29</v>
      </c>
      <c r="B19" s="1">
        <v>18</v>
      </c>
      <c r="C19" s="1" t="s">
        <v>14</v>
      </c>
      <c r="D19" s="8">
        <v>1265149</v>
      </c>
      <c r="E19" s="1">
        <v>13</v>
      </c>
      <c r="F19" s="1" t="s">
        <v>113</v>
      </c>
      <c r="I19" s="5" t="s">
        <v>116</v>
      </c>
      <c r="J19" s="5"/>
      <c r="K19" s="10"/>
      <c r="L19" s="5"/>
    </row>
    <row r="20" spans="1:12" x14ac:dyDescent="0.2">
      <c r="A20" s="1" t="s">
        <v>30</v>
      </c>
      <c r="B20" s="1">
        <v>19</v>
      </c>
      <c r="C20" s="1" t="s">
        <v>8</v>
      </c>
      <c r="D20" s="8">
        <v>2869221</v>
      </c>
      <c r="E20" s="1">
        <v>15</v>
      </c>
      <c r="F20" s="1" t="s">
        <v>113</v>
      </c>
      <c r="I20" s="2" t="s">
        <v>2</v>
      </c>
      <c r="J20" s="2" t="s">
        <v>5</v>
      </c>
      <c r="K20" s="7" t="s">
        <v>6</v>
      </c>
      <c r="L20" s="2" t="s">
        <v>4</v>
      </c>
    </row>
    <row r="21" spans="1:12" x14ac:dyDescent="0.2">
      <c r="A21" s="1" t="s">
        <v>31</v>
      </c>
      <c r="B21" s="1">
        <v>20</v>
      </c>
      <c r="C21" s="1" t="s">
        <v>14</v>
      </c>
      <c r="D21" s="8">
        <v>892874</v>
      </c>
      <c r="E21" s="1">
        <v>25</v>
      </c>
      <c r="F21" s="1" t="s">
        <v>114</v>
      </c>
      <c r="I21" s="3" t="s">
        <v>8</v>
      </c>
      <c r="J21" s="4">
        <f>COUNTIFS(C:C,I21,F:F,$I$19)</f>
        <v>9</v>
      </c>
      <c r="K21" s="6">
        <f>SUMIFS(D:D,C:C,I21,F:F,$I$19)</f>
        <v>15950468</v>
      </c>
      <c r="L21" s="4">
        <f>SUMIFS(E:E,C:C,I21,F:F,$I$19)</f>
        <v>152</v>
      </c>
    </row>
    <row r="22" spans="1:12" x14ac:dyDescent="0.2">
      <c r="A22" s="1" t="s">
        <v>32</v>
      </c>
      <c r="B22" s="1">
        <v>21</v>
      </c>
      <c r="C22" s="1" t="s">
        <v>14</v>
      </c>
      <c r="D22" s="8">
        <v>1975420</v>
      </c>
      <c r="E22" s="1">
        <v>30</v>
      </c>
      <c r="F22" s="1" t="s">
        <v>116</v>
      </c>
      <c r="I22" s="3" t="s">
        <v>10</v>
      </c>
      <c r="J22" s="4">
        <f t="shared" ref="J22:J25" si="6">COUNTIFS(C:C,I22,F:F,$I$19)</f>
        <v>1</v>
      </c>
      <c r="K22" s="6">
        <f t="shared" ref="K22:K25" si="7">SUMIFS(D:D,C:C,I22,F:F,$I$19)</f>
        <v>2708854</v>
      </c>
      <c r="L22" s="4">
        <f t="shared" ref="L22:L25" si="8">SUMIFS(E:E,C:C,I22,F:F,$I$19)</f>
        <v>6</v>
      </c>
    </row>
    <row r="23" spans="1:12" x14ac:dyDescent="0.2">
      <c r="A23" s="1" t="s">
        <v>33</v>
      </c>
      <c r="B23" s="1">
        <v>22</v>
      </c>
      <c r="C23" s="1" t="s">
        <v>10</v>
      </c>
      <c r="D23" s="8">
        <v>1290416</v>
      </c>
      <c r="E23" s="1">
        <v>25</v>
      </c>
      <c r="F23" s="1" t="s">
        <v>115</v>
      </c>
      <c r="I23" s="3" t="s">
        <v>12</v>
      </c>
      <c r="J23" s="4">
        <f t="shared" si="6"/>
        <v>5</v>
      </c>
      <c r="K23" s="6">
        <f t="shared" si="7"/>
        <v>10245642</v>
      </c>
      <c r="L23" s="4">
        <f t="shared" si="8"/>
        <v>73</v>
      </c>
    </row>
    <row r="24" spans="1:12" x14ac:dyDescent="0.2">
      <c r="A24" s="1" t="s">
        <v>34</v>
      </c>
      <c r="B24" s="1">
        <v>23</v>
      </c>
      <c r="C24" s="1" t="s">
        <v>8</v>
      </c>
      <c r="D24" s="8">
        <v>1864651</v>
      </c>
      <c r="E24" s="1">
        <v>22</v>
      </c>
      <c r="F24" s="1" t="s">
        <v>116</v>
      </c>
      <c r="I24" s="3" t="s">
        <v>14</v>
      </c>
      <c r="J24" s="4">
        <f t="shared" si="6"/>
        <v>5</v>
      </c>
      <c r="K24" s="6">
        <f t="shared" si="7"/>
        <v>9326775</v>
      </c>
      <c r="L24" s="4">
        <f t="shared" si="8"/>
        <v>95</v>
      </c>
    </row>
    <row r="25" spans="1:12" x14ac:dyDescent="0.2">
      <c r="A25" s="1" t="s">
        <v>35</v>
      </c>
      <c r="B25" s="1">
        <v>24</v>
      </c>
      <c r="C25" s="1" t="s">
        <v>8</v>
      </c>
      <c r="D25" s="8">
        <v>937232</v>
      </c>
      <c r="E25" s="1">
        <v>30</v>
      </c>
      <c r="F25" s="1" t="s">
        <v>115</v>
      </c>
      <c r="I25" s="3" t="s">
        <v>16</v>
      </c>
      <c r="J25" s="4">
        <f t="shared" si="6"/>
        <v>5</v>
      </c>
      <c r="K25" s="6">
        <f t="shared" si="7"/>
        <v>7994959</v>
      </c>
      <c r="L25" s="4">
        <f t="shared" si="8"/>
        <v>126</v>
      </c>
    </row>
    <row r="26" spans="1:12" x14ac:dyDescent="0.2">
      <c r="A26" s="1" t="s">
        <v>36</v>
      </c>
      <c r="B26" s="1">
        <v>25</v>
      </c>
      <c r="C26" s="1" t="s">
        <v>14</v>
      </c>
      <c r="D26" s="8">
        <v>875447</v>
      </c>
      <c r="E26" s="1">
        <v>9</v>
      </c>
      <c r="F26" s="1" t="s">
        <v>114</v>
      </c>
    </row>
    <row r="27" spans="1:12" x14ac:dyDescent="0.2">
      <c r="A27" s="1" t="s">
        <v>37</v>
      </c>
      <c r="B27" s="1">
        <v>26</v>
      </c>
      <c r="C27" s="1" t="s">
        <v>8</v>
      </c>
      <c r="D27" s="8">
        <v>1058743</v>
      </c>
      <c r="E27" s="1">
        <v>8</v>
      </c>
      <c r="F27" s="1" t="s">
        <v>116</v>
      </c>
    </row>
    <row r="28" spans="1:12" x14ac:dyDescent="0.2">
      <c r="A28" s="1" t="s">
        <v>38</v>
      </c>
      <c r="B28" s="1">
        <v>27</v>
      </c>
      <c r="C28" s="1" t="s">
        <v>12</v>
      </c>
      <c r="D28" s="8">
        <v>1712612</v>
      </c>
      <c r="E28" s="1">
        <v>24</v>
      </c>
      <c r="F28" s="1" t="s">
        <v>115</v>
      </c>
      <c r="I28" s="5" t="s">
        <v>115</v>
      </c>
      <c r="J28" s="5"/>
      <c r="K28" s="10"/>
      <c r="L28" s="5"/>
    </row>
    <row r="29" spans="1:12" x14ac:dyDescent="0.2">
      <c r="A29" s="1" t="s">
        <v>39</v>
      </c>
      <c r="B29" s="1">
        <v>28</v>
      </c>
      <c r="C29" s="1" t="s">
        <v>16</v>
      </c>
      <c r="D29" s="8">
        <v>1084367</v>
      </c>
      <c r="E29" s="1">
        <v>10</v>
      </c>
      <c r="F29" s="1" t="s">
        <v>114</v>
      </c>
      <c r="I29" s="2" t="s">
        <v>2</v>
      </c>
      <c r="J29" s="2" t="s">
        <v>5</v>
      </c>
      <c r="K29" s="7" t="s">
        <v>6</v>
      </c>
      <c r="L29" s="2" t="s">
        <v>4</v>
      </c>
    </row>
    <row r="30" spans="1:12" x14ac:dyDescent="0.2">
      <c r="A30" s="1" t="s">
        <v>40</v>
      </c>
      <c r="B30" s="1">
        <v>29</v>
      </c>
      <c r="C30" s="1" t="s">
        <v>14</v>
      </c>
      <c r="D30" s="8">
        <v>1577207</v>
      </c>
      <c r="E30" s="1">
        <v>6</v>
      </c>
      <c r="F30" s="1" t="s">
        <v>116</v>
      </c>
      <c r="I30" s="3" t="s">
        <v>8</v>
      </c>
      <c r="J30" s="4">
        <f>COUNTIFS(C:C,I30,F:F,$I$28)</f>
        <v>8</v>
      </c>
      <c r="K30" s="6">
        <f>SUMIFS(D:D,C:C,I30,F:F,$I$28)</f>
        <v>11973941</v>
      </c>
      <c r="L30" s="4">
        <f>SUMIFS(E:E,C:C,I30,F:F,$I$28)</f>
        <v>112</v>
      </c>
    </row>
    <row r="31" spans="1:12" x14ac:dyDescent="0.2">
      <c r="A31" s="1" t="s">
        <v>41</v>
      </c>
      <c r="B31" s="1">
        <v>30</v>
      </c>
      <c r="C31" s="1" t="s">
        <v>14</v>
      </c>
      <c r="D31" s="8">
        <v>2651382</v>
      </c>
      <c r="E31" s="1">
        <v>3</v>
      </c>
      <c r="F31" s="1" t="s">
        <v>114</v>
      </c>
      <c r="I31" s="3" t="s">
        <v>10</v>
      </c>
      <c r="J31" s="4">
        <f t="shared" ref="J31:J34" si="9">COUNTIFS(C:C,I31,F:F,$I$28)</f>
        <v>5</v>
      </c>
      <c r="K31" s="6">
        <f t="shared" ref="K31:K34" si="10">SUMIFS(D:D,C:C,I31,F:F,$I$28)</f>
        <v>7772177</v>
      </c>
      <c r="L31" s="4">
        <f t="shared" ref="L31:L34" si="11">SUMIFS(E:E,C:C,I31,F:F,$I$28)</f>
        <v>74</v>
      </c>
    </row>
    <row r="32" spans="1:12" x14ac:dyDescent="0.2">
      <c r="A32" s="1" t="s">
        <v>42</v>
      </c>
      <c r="B32" s="1">
        <v>31</v>
      </c>
      <c r="C32" s="1" t="s">
        <v>16</v>
      </c>
      <c r="D32" s="8">
        <v>2673516</v>
      </c>
      <c r="E32" s="1">
        <v>30</v>
      </c>
      <c r="F32" s="1" t="s">
        <v>114</v>
      </c>
      <c r="I32" s="3" t="s">
        <v>12</v>
      </c>
      <c r="J32" s="4">
        <f t="shared" si="9"/>
        <v>7</v>
      </c>
      <c r="K32" s="6">
        <f t="shared" si="10"/>
        <v>11970930</v>
      </c>
      <c r="L32" s="4">
        <f t="shared" si="11"/>
        <v>144</v>
      </c>
    </row>
    <row r="33" spans="1:12" x14ac:dyDescent="0.2">
      <c r="A33" s="1" t="s">
        <v>43</v>
      </c>
      <c r="B33" s="1">
        <v>32</v>
      </c>
      <c r="C33" s="1" t="s">
        <v>14</v>
      </c>
      <c r="D33" s="8">
        <v>1836714</v>
      </c>
      <c r="E33" s="1">
        <v>20</v>
      </c>
      <c r="F33" s="1" t="s">
        <v>115</v>
      </c>
      <c r="I33" s="3" t="s">
        <v>14</v>
      </c>
      <c r="J33" s="4">
        <f t="shared" si="9"/>
        <v>6</v>
      </c>
      <c r="K33" s="6">
        <f t="shared" si="10"/>
        <v>9910861</v>
      </c>
      <c r="L33" s="4">
        <f t="shared" si="11"/>
        <v>99</v>
      </c>
    </row>
    <row r="34" spans="1:12" x14ac:dyDescent="0.2">
      <c r="A34" s="1" t="s">
        <v>44</v>
      </c>
      <c r="B34" s="1">
        <v>33</v>
      </c>
      <c r="C34" s="1" t="s">
        <v>12</v>
      </c>
      <c r="D34" s="8">
        <v>898751</v>
      </c>
      <c r="E34" s="1">
        <v>30</v>
      </c>
      <c r="F34" s="1" t="s">
        <v>115</v>
      </c>
      <c r="I34" s="3" t="s">
        <v>16</v>
      </c>
      <c r="J34" s="4">
        <f t="shared" si="9"/>
        <v>5</v>
      </c>
      <c r="K34" s="6">
        <f t="shared" si="10"/>
        <v>11366945</v>
      </c>
      <c r="L34" s="4">
        <f t="shared" si="11"/>
        <v>97</v>
      </c>
    </row>
    <row r="35" spans="1:12" x14ac:dyDescent="0.2">
      <c r="A35" s="1" t="s">
        <v>45</v>
      </c>
      <c r="B35" s="1">
        <v>34</v>
      </c>
      <c r="C35" s="1" t="s">
        <v>16</v>
      </c>
      <c r="D35" s="8">
        <v>2165863</v>
      </c>
      <c r="E35" s="1">
        <v>8</v>
      </c>
      <c r="F35" s="1" t="s">
        <v>115</v>
      </c>
    </row>
    <row r="36" spans="1:12" x14ac:dyDescent="0.2">
      <c r="A36" s="1" t="s">
        <v>46</v>
      </c>
      <c r="B36" s="1">
        <v>35</v>
      </c>
      <c r="C36" s="1" t="s">
        <v>14</v>
      </c>
      <c r="D36" s="8">
        <v>1563761</v>
      </c>
      <c r="E36" s="1">
        <v>30</v>
      </c>
      <c r="F36" s="1" t="s">
        <v>116</v>
      </c>
    </row>
    <row r="37" spans="1:12" x14ac:dyDescent="0.2">
      <c r="A37" s="1" t="s">
        <v>47</v>
      </c>
      <c r="B37" s="1">
        <v>36</v>
      </c>
      <c r="C37" s="1" t="s">
        <v>16</v>
      </c>
      <c r="D37" s="8">
        <v>2984107</v>
      </c>
      <c r="E37" s="1">
        <v>27</v>
      </c>
      <c r="F37" s="1" t="s">
        <v>116</v>
      </c>
    </row>
    <row r="38" spans="1:12" x14ac:dyDescent="0.2">
      <c r="A38" s="1" t="s">
        <v>48</v>
      </c>
      <c r="B38" s="1">
        <v>37</v>
      </c>
      <c r="C38" s="1" t="s">
        <v>16</v>
      </c>
      <c r="D38" s="8">
        <v>1605826</v>
      </c>
      <c r="E38" s="1">
        <v>31</v>
      </c>
      <c r="F38" s="1" t="s">
        <v>116</v>
      </c>
    </row>
    <row r="39" spans="1:12" x14ac:dyDescent="0.2">
      <c r="A39" s="1" t="s">
        <v>49</v>
      </c>
      <c r="B39" s="1">
        <v>38</v>
      </c>
      <c r="C39" s="1" t="s">
        <v>8</v>
      </c>
      <c r="D39" s="8">
        <v>772751</v>
      </c>
      <c r="E39" s="1">
        <v>22</v>
      </c>
      <c r="F39" s="1" t="s">
        <v>115</v>
      </c>
    </row>
    <row r="40" spans="1:12" x14ac:dyDescent="0.2">
      <c r="A40" s="1" t="s">
        <v>50</v>
      </c>
      <c r="B40" s="1">
        <v>39</v>
      </c>
      <c r="C40" s="1" t="s">
        <v>16</v>
      </c>
      <c r="D40" s="8">
        <v>1149061</v>
      </c>
      <c r="E40" s="1">
        <v>27</v>
      </c>
      <c r="F40" s="1" t="s">
        <v>113</v>
      </c>
    </row>
    <row r="41" spans="1:12" x14ac:dyDescent="0.2">
      <c r="A41" s="1" t="s">
        <v>51</v>
      </c>
      <c r="B41" s="1">
        <v>40</v>
      </c>
      <c r="C41" s="1" t="s">
        <v>16</v>
      </c>
      <c r="D41" s="8">
        <v>1300288</v>
      </c>
      <c r="E41" s="1">
        <v>29</v>
      </c>
      <c r="F41" s="1" t="s">
        <v>116</v>
      </c>
    </row>
    <row r="42" spans="1:12" x14ac:dyDescent="0.2">
      <c r="A42" s="1" t="s">
        <v>52</v>
      </c>
      <c r="B42" s="1">
        <v>41</v>
      </c>
      <c r="C42" s="1" t="s">
        <v>12</v>
      </c>
      <c r="D42" s="8">
        <v>1460715</v>
      </c>
      <c r="E42" s="1">
        <v>18</v>
      </c>
      <c r="F42" s="1" t="s">
        <v>113</v>
      </c>
    </row>
    <row r="43" spans="1:12" x14ac:dyDescent="0.2">
      <c r="A43" s="1" t="s">
        <v>53</v>
      </c>
      <c r="B43" s="1">
        <v>42</v>
      </c>
      <c r="C43" s="1" t="s">
        <v>10</v>
      </c>
      <c r="D43" s="8">
        <v>1319684</v>
      </c>
      <c r="E43" s="1">
        <v>3</v>
      </c>
      <c r="F43" s="1" t="s">
        <v>115</v>
      </c>
    </row>
    <row r="44" spans="1:12" x14ac:dyDescent="0.2">
      <c r="A44" s="1" t="s">
        <v>54</v>
      </c>
      <c r="B44" s="1">
        <v>43</v>
      </c>
      <c r="C44" s="1" t="s">
        <v>16</v>
      </c>
      <c r="D44" s="8">
        <v>1853439</v>
      </c>
      <c r="E44" s="1">
        <v>6</v>
      </c>
      <c r="F44" s="1" t="s">
        <v>115</v>
      </c>
    </row>
    <row r="45" spans="1:12" x14ac:dyDescent="0.2">
      <c r="A45" s="1" t="s">
        <v>55</v>
      </c>
      <c r="B45" s="1">
        <v>44</v>
      </c>
      <c r="C45" s="1" t="s">
        <v>16</v>
      </c>
      <c r="D45" s="8">
        <v>1338419</v>
      </c>
      <c r="E45" s="1">
        <v>32</v>
      </c>
      <c r="F45" s="1" t="s">
        <v>114</v>
      </c>
    </row>
    <row r="46" spans="1:12" x14ac:dyDescent="0.2">
      <c r="A46" s="1" t="s">
        <v>56</v>
      </c>
      <c r="B46" s="1">
        <v>45</v>
      </c>
      <c r="C46" s="1" t="s">
        <v>10</v>
      </c>
      <c r="D46" s="8">
        <v>2392737</v>
      </c>
      <c r="E46" s="1">
        <v>9</v>
      </c>
      <c r="F46" s="1" t="s">
        <v>115</v>
      </c>
    </row>
    <row r="47" spans="1:12" x14ac:dyDescent="0.2">
      <c r="A47" s="1" t="s">
        <v>57</v>
      </c>
      <c r="B47" s="1">
        <v>46</v>
      </c>
      <c r="C47" s="1" t="s">
        <v>10</v>
      </c>
      <c r="D47" s="8">
        <v>1958189</v>
      </c>
      <c r="E47" s="1">
        <v>2</v>
      </c>
      <c r="F47" s="1" t="s">
        <v>114</v>
      </c>
    </row>
    <row r="48" spans="1:12" x14ac:dyDescent="0.2">
      <c r="A48" s="1" t="s">
        <v>58</v>
      </c>
      <c r="B48" s="1">
        <v>47</v>
      </c>
      <c r="C48" s="1" t="s">
        <v>14</v>
      </c>
      <c r="D48" s="8">
        <v>1977737</v>
      </c>
      <c r="E48" s="1">
        <v>27</v>
      </c>
      <c r="F48" s="1" t="s">
        <v>114</v>
      </c>
    </row>
    <row r="49" spans="1:6" x14ac:dyDescent="0.2">
      <c r="A49" s="1" t="s">
        <v>59</v>
      </c>
      <c r="B49" s="1">
        <v>48</v>
      </c>
      <c r="C49" s="1" t="s">
        <v>8</v>
      </c>
      <c r="D49" s="8">
        <v>1093306</v>
      </c>
      <c r="E49" s="1">
        <v>3</v>
      </c>
      <c r="F49" s="1" t="s">
        <v>113</v>
      </c>
    </row>
    <row r="50" spans="1:6" x14ac:dyDescent="0.2">
      <c r="A50" s="1" t="s">
        <v>60</v>
      </c>
      <c r="B50" s="1">
        <v>49</v>
      </c>
      <c r="C50" s="1" t="s">
        <v>14</v>
      </c>
      <c r="D50" s="8">
        <v>1523870</v>
      </c>
      <c r="E50" s="1">
        <v>11</v>
      </c>
      <c r="F50" s="1" t="s">
        <v>116</v>
      </c>
    </row>
    <row r="51" spans="1:6" x14ac:dyDescent="0.2">
      <c r="A51" s="1" t="s">
        <v>61</v>
      </c>
      <c r="B51" s="1">
        <v>50</v>
      </c>
      <c r="C51" s="1" t="s">
        <v>16</v>
      </c>
      <c r="D51" s="8">
        <v>1135152</v>
      </c>
      <c r="E51" s="1">
        <v>22</v>
      </c>
      <c r="F51" s="1" t="s">
        <v>116</v>
      </c>
    </row>
    <row r="52" spans="1:6" x14ac:dyDescent="0.2">
      <c r="A52" s="1" t="s">
        <v>62</v>
      </c>
      <c r="B52" s="1">
        <v>51</v>
      </c>
      <c r="C52" s="1" t="s">
        <v>10</v>
      </c>
      <c r="D52" s="8">
        <v>781149</v>
      </c>
      <c r="E52" s="1">
        <v>11</v>
      </c>
      <c r="F52" s="1" t="s">
        <v>115</v>
      </c>
    </row>
    <row r="53" spans="1:6" x14ac:dyDescent="0.2">
      <c r="A53" s="1" t="s">
        <v>63</v>
      </c>
      <c r="B53" s="1">
        <v>52</v>
      </c>
      <c r="C53" s="1" t="s">
        <v>8</v>
      </c>
      <c r="D53" s="8">
        <v>2598837</v>
      </c>
      <c r="E53" s="1">
        <v>28</v>
      </c>
      <c r="F53" s="1" t="s">
        <v>116</v>
      </c>
    </row>
    <row r="54" spans="1:6" x14ac:dyDescent="0.2">
      <c r="A54" s="1" t="s">
        <v>64</v>
      </c>
      <c r="B54" s="1">
        <v>53</v>
      </c>
      <c r="C54" s="1" t="s">
        <v>8</v>
      </c>
      <c r="D54" s="8">
        <v>2447007</v>
      </c>
      <c r="E54" s="1">
        <v>17</v>
      </c>
      <c r="F54" s="1" t="s">
        <v>115</v>
      </c>
    </row>
    <row r="55" spans="1:6" x14ac:dyDescent="0.2">
      <c r="A55" s="1" t="s">
        <v>65</v>
      </c>
      <c r="B55" s="1">
        <v>54</v>
      </c>
      <c r="C55" s="1" t="s">
        <v>12</v>
      </c>
      <c r="D55" s="8">
        <v>2447027</v>
      </c>
      <c r="E55" s="1">
        <v>15</v>
      </c>
      <c r="F55" s="1" t="s">
        <v>114</v>
      </c>
    </row>
    <row r="56" spans="1:6" x14ac:dyDescent="0.2">
      <c r="A56" s="1" t="s">
        <v>66</v>
      </c>
      <c r="B56" s="1">
        <v>55</v>
      </c>
      <c r="C56" s="1" t="s">
        <v>10</v>
      </c>
      <c r="D56" s="8">
        <v>2354396</v>
      </c>
      <c r="E56" s="1">
        <v>30</v>
      </c>
      <c r="F56" s="1" t="s">
        <v>113</v>
      </c>
    </row>
    <row r="57" spans="1:6" x14ac:dyDescent="0.2">
      <c r="A57" s="1" t="s">
        <v>67</v>
      </c>
      <c r="B57" s="1">
        <v>56</v>
      </c>
      <c r="C57" s="1" t="s">
        <v>8</v>
      </c>
      <c r="D57" s="8">
        <v>2483025</v>
      </c>
      <c r="E57" s="1">
        <v>22</v>
      </c>
      <c r="F57" s="1" t="s">
        <v>116</v>
      </c>
    </row>
    <row r="58" spans="1:6" x14ac:dyDescent="0.2">
      <c r="A58" s="1" t="s">
        <v>68</v>
      </c>
      <c r="B58" s="1">
        <v>57</v>
      </c>
      <c r="C58" s="1" t="s">
        <v>12</v>
      </c>
      <c r="D58" s="8">
        <v>1707549</v>
      </c>
      <c r="E58" s="1">
        <v>22</v>
      </c>
      <c r="F58" s="1" t="s">
        <v>114</v>
      </c>
    </row>
    <row r="59" spans="1:6" x14ac:dyDescent="0.2">
      <c r="A59" s="1" t="s">
        <v>69</v>
      </c>
      <c r="B59" s="1">
        <v>58</v>
      </c>
      <c r="C59" s="1" t="s">
        <v>16</v>
      </c>
      <c r="D59" s="8">
        <v>969586</v>
      </c>
      <c r="E59" s="1">
        <v>17</v>
      </c>
      <c r="F59" s="1" t="s">
        <v>116</v>
      </c>
    </row>
    <row r="60" spans="1:6" x14ac:dyDescent="0.2">
      <c r="A60" s="1" t="s">
        <v>70</v>
      </c>
      <c r="B60" s="1">
        <v>59</v>
      </c>
      <c r="C60" s="1" t="s">
        <v>14</v>
      </c>
      <c r="D60" s="8">
        <v>892539</v>
      </c>
      <c r="E60" s="1">
        <v>2</v>
      </c>
      <c r="F60" s="1" t="s">
        <v>114</v>
      </c>
    </row>
    <row r="61" spans="1:6" x14ac:dyDescent="0.2">
      <c r="A61" s="1" t="s">
        <v>71</v>
      </c>
      <c r="B61" s="1">
        <v>60</v>
      </c>
      <c r="C61" s="1" t="s">
        <v>10</v>
      </c>
      <c r="D61" s="8">
        <v>2708854</v>
      </c>
      <c r="E61" s="1">
        <v>6</v>
      </c>
      <c r="F61" s="1" t="s">
        <v>116</v>
      </c>
    </row>
    <row r="62" spans="1:6" x14ac:dyDescent="0.2">
      <c r="A62" s="1" t="s">
        <v>72</v>
      </c>
      <c r="B62" s="1">
        <v>61</v>
      </c>
      <c r="C62" s="1" t="s">
        <v>14</v>
      </c>
      <c r="D62" s="8">
        <v>1005838</v>
      </c>
      <c r="E62" s="1">
        <v>20</v>
      </c>
      <c r="F62" s="1" t="s">
        <v>115</v>
      </c>
    </row>
    <row r="63" spans="1:6" x14ac:dyDescent="0.2">
      <c r="A63" s="1" t="s">
        <v>73</v>
      </c>
      <c r="B63" s="1">
        <v>62</v>
      </c>
      <c r="C63" s="1" t="s">
        <v>12</v>
      </c>
      <c r="D63" s="8">
        <v>1298556</v>
      </c>
      <c r="E63" s="1">
        <v>19</v>
      </c>
      <c r="F63" s="1" t="s">
        <v>115</v>
      </c>
    </row>
    <row r="64" spans="1:6" x14ac:dyDescent="0.2">
      <c r="A64" s="1" t="s">
        <v>74</v>
      </c>
      <c r="B64" s="1">
        <v>63</v>
      </c>
      <c r="C64" s="1" t="s">
        <v>12</v>
      </c>
      <c r="D64" s="8">
        <v>2630870</v>
      </c>
      <c r="E64" s="1">
        <v>32</v>
      </c>
      <c r="F64" s="1" t="s">
        <v>113</v>
      </c>
    </row>
    <row r="65" spans="1:6" x14ac:dyDescent="0.2">
      <c r="A65" s="1" t="s">
        <v>75</v>
      </c>
      <c r="B65" s="1">
        <v>64</v>
      </c>
      <c r="C65" s="1" t="s">
        <v>8</v>
      </c>
      <c r="D65" s="8">
        <v>1255694</v>
      </c>
      <c r="E65" s="1">
        <v>31</v>
      </c>
      <c r="F65" s="1" t="s">
        <v>116</v>
      </c>
    </row>
    <row r="66" spans="1:6" x14ac:dyDescent="0.2">
      <c r="A66" s="1" t="s">
        <v>76</v>
      </c>
      <c r="B66" s="1">
        <v>65</v>
      </c>
      <c r="C66" s="1" t="s">
        <v>16</v>
      </c>
      <c r="D66" s="8">
        <v>2722438</v>
      </c>
      <c r="E66" s="1">
        <v>32</v>
      </c>
      <c r="F66" s="1" t="s">
        <v>115</v>
      </c>
    </row>
    <row r="67" spans="1:6" x14ac:dyDescent="0.2">
      <c r="A67" s="1" t="s">
        <v>77</v>
      </c>
      <c r="B67" s="1">
        <v>66</v>
      </c>
      <c r="C67" s="1" t="s">
        <v>10</v>
      </c>
      <c r="D67" s="8">
        <v>1562217</v>
      </c>
      <c r="E67" s="1">
        <v>1</v>
      </c>
      <c r="F67" s="1" t="s">
        <v>114</v>
      </c>
    </row>
    <row r="68" spans="1:6" x14ac:dyDescent="0.2">
      <c r="A68" s="1" t="s">
        <v>78</v>
      </c>
      <c r="B68" s="1">
        <v>67</v>
      </c>
      <c r="C68" s="1" t="s">
        <v>8</v>
      </c>
      <c r="D68" s="8">
        <v>1368873</v>
      </c>
      <c r="E68" s="1">
        <v>12</v>
      </c>
      <c r="F68" s="1" t="s">
        <v>116</v>
      </c>
    </row>
    <row r="69" spans="1:6" x14ac:dyDescent="0.2">
      <c r="A69" s="1" t="s">
        <v>79</v>
      </c>
      <c r="B69" s="1">
        <v>68</v>
      </c>
      <c r="C69" s="1" t="s">
        <v>8</v>
      </c>
      <c r="D69" s="8">
        <v>861897</v>
      </c>
      <c r="E69" s="1">
        <v>4</v>
      </c>
      <c r="F69" s="1" t="s">
        <v>113</v>
      </c>
    </row>
    <row r="70" spans="1:6" x14ac:dyDescent="0.2">
      <c r="A70" s="1" t="s">
        <v>80</v>
      </c>
      <c r="B70" s="1">
        <v>69</v>
      </c>
      <c r="C70" s="1" t="s">
        <v>8</v>
      </c>
      <c r="D70" s="8">
        <v>1148362</v>
      </c>
      <c r="E70" s="1">
        <v>0</v>
      </c>
      <c r="F70" s="1" t="s">
        <v>113</v>
      </c>
    </row>
    <row r="71" spans="1:6" x14ac:dyDescent="0.2">
      <c r="A71" s="1" t="s">
        <v>81</v>
      </c>
      <c r="B71" s="1">
        <v>70</v>
      </c>
      <c r="C71" s="1" t="s">
        <v>16</v>
      </c>
      <c r="D71" s="8">
        <v>2944597</v>
      </c>
      <c r="E71" s="1">
        <v>13</v>
      </c>
      <c r="F71" s="1" t="s">
        <v>113</v>
      </c>
    </row>
    <row r="72" spans="1:6" x14ac:dyDescent="0.2">
      <c r="A72" s="1" t="s">
        <v>82</v>
      </c>
      <c r="B72" s="1">
        <v>71</v>
      </c>
      <c r="C72" s="1" t="s">
        <v>10</v>
      </c>
      <c r="D72" s="8">
        <v>1988191</v>
      </c>
      <c r="E72" s="1">
        <v>26</v>
      </c>
      <c r="F72" s="1" t="s">
        <v>115</v>
      </c>
    </row>
    <row r="73" spans="1:6" x14ac:dyDescent="0.2">
      <c r="A73" s="1" t="s">
        <v>83</v>
      </c>
      <c r="B73" s="1">
        <v>72</v>
      </c>
      <c r="C73" s="1" t="s">
        <v>12</v>
      </c>
      <c r="D73" s="8">
        <v>2040062</v>
      </c>
      <c r="E73" s="1">
        <v>9</v>
      </c>
      <c r="F73" s="1" t="s">
        <v>115</v>
      </c>
    </row>
    <row r="74" spans="1:6" x14ac:dyDescent="0.2">
      <c r="A74" s="1" t="s">
        <v>84</v>
      </c>
      <c r="B74" s="1">
        <v>73</v>
      </c>
      <c r="C74" s="1" t="s">
        <v>12</v>
      </c>
      <c r="D74" s="8">
        <v>1507481</v>
      </c>
      <c r="E74" s="1">
        <v>5</v>
      </c>
      <c r="F74" s="1" t="s">
        <v>113</v>
      </c>
    </row>
    <row r="75" spans="1:6" x14ac:dyDescent="0.2">
      <c r="A75" s="1" t="s">
        <v>85</v>
      </c>
      <c r="B75" s="1">
        <v>74</v>
      </c>
      <c r="C75" s="1" t="s">
        <v>8</v>
      </c>
      <c r="D75" s="8">
        <v>1947101</v>
      </c>
      <c r="E75" s="1">
        <v>4</v>
      </c>
      <c r="F75" s="1" t="s">
        <v>115</v>
      </c>
    </row>
    <row r="76" spans="1:6" x14ac:dyDescent="0.2">
      <c r="A76" s="1" t="s">
        <v>86</v>
      </c>
      <c r="B76" s="1">
        <v>75</v>
      </c>
      <c r="C76" s="1" t="s">
        <v>12</v>
      </c>
      <c r="D76" s="8">
        <v>2728600</v>
      </c>
      <c r="E76" s="1">
        <v>24</v>
      </c>
      <c r="F76" s="1" t="s">
        <v>113</v>
      </c>
    </row>
    <row r="77" spans="1:6" x14ac:dyDescent="0.2">
      <c r="A77" s="1" t="s">
        <v>87</v>
      </c>
      <c r="B77" s="1">
        <v>76</v>
      </c>
      <c r="C77" s="1" t="s">
        <v>12</v>
      </c>
      <c r="D77" s="8">
        <v>1011743</v>
      </c>
      <c r="E77" s="1">
        <v>7</v>
      </c>
      <c r="F77" s="1" t="s">
        <v>116</v>
      </c>
    </row>
    <row r="78" spans="1:6" x14ac:dyDescent="0.2">
      <c r="A78" s="1" t="s">
        <v>88</v>
      </c>
      <c r="B78" s="1">
        <v>77</v>
      </c>
      <c r="C78" s="1" t="s">
        <v>10</v>
      </c>
      <c r="D78" s="8">
        <v>2438537</v>
      </c>
      <c r="E78" s="1">
        <v>30</v>
      </c>
      <c r="F78" s="1" t="s">
        <v>114</v>
      </c>
    </row>
    <row r="79" spans="1:6" x14ac:dyDescent="0.2">
      <c r="A79" s="1" t="s">
        <v>89</v>
      </c>
      <c r="B79" s="1">
        <v>78</v>
      </c>
      <c r="C79" s="1" t="s">
        <v>8</v>
      </c>
      <c r="D79" s="8">
        <v>1960977</v>
      </c>
      <c r="E79" s="1">
        <v>15</v>
      </c>
      <c r="F79" s="1" t="s">
        <v>115</v>
      </c>
    </row>
    <row r="80" spans="1:6" x14ac:dyDescent="0.2">
      <c r="A80" s="1" t="s">
        <v>90</v>
      </c>
      <c r="B80" s="1">
        <v>79</v>
      </c>
      <c r="C80" s="1" t="s">
        <v>8</v>
      </c>
      <c r="D80" s="8">
        <v>971140</v>
      </c>
      <c r="E80" s="1">
        <v>10</v>
      </c>
      <c r="F80" s="1" t="s">
        <v>116</v>
      </c>
    </row>
    <row r="81" spans="1:6" x14ac:dyDescent="0.2">
      <c r="A81" s="1" t="s">
        <v>91</v>
      </c>
      <c r="B81" s="1">
        <v>80</v>
      </c>
      <c r="C81" s="1" t="s">
        <v>8</v>
      </c>
      <c r="D81" s="8">
        <v>1555689</v>
      </c>
      <c r="E81" s="1">
        <v>1</v>
      </c>
      <c r="F81" s="1" t="s">
        <v>115</v>
      </c>
    </row>
    <row r="82" spans="1:6" x14ac:dyDescent="0.2">
      <c r="A82" s="1" t="s">
        <v>92</v>
      </c>
      <c r="B82" s="1">
        <v>81</v>
      </c>
      <c r="C82" s="1" t="s">
        <v>14</v>
      </c>
      <c r="D82" s="8">
        <v>2255023</v>
      </c>
      <c r="E82" s="1">
        <v>31</v>
      </c>
      <c r="F82" s="1" t="s">
        <v>113</v>
      </c>
    </row>
    <row r="83" spans="1:6" x14ac:dyDescent="0.2">
      <c r="A83" s="1" t="s">
        <v>93</v>
      </c>
      <c r="B83" s="1">
        <v>82</v>
      </c>
      <c r="C83" s="1" t="s">
        <v>12</v>
      </c>
      <c r="D83" s="8">
        <v>2995318</v>
      </c>
      <c r="E83" s="1">
        <v>24</v>
      </c>
      <c r="F83" s="1" t="s">
        <v>114</v>
      </c>
    </row>
    <row r="84" spans="1:6" x14ac:dyDescent="0.2">
      <c r="A84" s="1" t="s">
        <v>94</v>
      </c>
      <c r="B84" s="1">
        <v>83</v>
      </c>
      <c r="C84" s="1" t="s">
        <v>14</v>
      </c>
      <c r="D84" s="8">
        <v>887275</v>
      </c>
      <c r="E84" s="1">
        <v>28</v>
      </c>
      <c r="F84" s="1" t="s">
        <v>115</v>
      </c>
    </row>
    <row r="85" spans="1:6" x14ac:dyDescent="0.2">
      <c r="A85" s="1" t="s">
        <v>95</v>
      </c>
      <c r="B85" s="1">
        <v>84</v>
      </c>
      <c r="C85" s="1" t="s">
        <v>12</v>
      </c>
      <c r="D85" s="8">
        <v>2748417</v>
      </c>
      <c r="E85" s="1">
        <v>26</v>
      </c>
      <c r="F85" s="1" t="s">
        <v>116</v>
      </c>
    </row>
    <row r="86" spans="1:6" x14ac:dyDescent="0.2">
      <c r="A86" s="1" t="s">
        <v>96</v>
      </c>
      <c r="B86" s="1">
        <v>85</v>
      </c>
      <c r="C86" s="1" t="s">
        <v>8</v>
      </c>
      <c r="D86" s="8">
        <v>1242433</v>
      </c>
      <c r="E86" s="1">
        <v>2</v>
      </c>
      <c r="F86" s="1" t="s">
        <v>114</v>
      </c>
    </row>
    <row r="87" spans="1:6" x14ac:dyDescent="0.2">
      <c r="A87" s="1" t="s">
        <v>97</v>
      </c>
      <c r="B87" s="1">
        <v>86</v>
      </c>
      <c r="C87" s="1" t="s">
        <v>14</v>
      </c>
      <c r="D87" s="8">
        <v>2686517</v>
      </c>
      <c r="E87" s="1">
        <v>18</v>
      </c>
      <c r="F87" s="1" t="s">
        <v>116</v>
      </c>
    </row>
    <row r="88" spans="1:6" x14ac:dyDescent="0.2">
      <c r="A88" s="1" t="s">
        <v>98</v>
      </c>
      <c r="B88" s="1">
        <v>87</v>
      </c>
      <c r="C88" s="1" t="s">
        <v>8</v>
      </c>
      <c r="D88" s="8">
        <v>2788215</v>
      </c>
      <c r="E88" s="1">
        <v>19</v>
      </c>
      <c r="F88" s="1" t="s">
        <v>116</v>
      </c>
    </row>
    <row r="89" spans="1:6" x14ac:dyDescent="0.2">
      <c r="A89" s="1" t="s">
        <v>99</v>
      </c>
      <c r="B89" s="1">
        <v>88</v>
      </c>
      <c r="C89" s="1" t="s">
        <v>14</v>
      </c>
      <c r="D89" s="8">
        <v>1142126</v>
      </c>
      <c r="E89" s="1">
        <v>15</v>
      </c>
      <c r="F89" s="1" t="s">
        <v>115</v>
      </c>
    </row>
    <row r="90" spans="1:6" x14ac:dyDescent="0.2">
      <c r="A90" s="1" t="s">
        <v>100</v>
      </c>
      <c r="B90" s="1">
        <v>89</v>
      </c>
      <c r="C90" s="1" t="s">
        <v>8</v>
      </c>
      <c r="D90" s="8">
        <v>1561290</v>
      </c>
      <c r="E90" s="1">
        <v>0</v>
      </c>
      <c r="F90" s="1" t="s">
        <v>116</v>
      </c>
    </row>
    <row r="91" spans="1:6" x14ac:dyDescent="0.2">
      <c r="A91" s="1" t="s">
        <v>101</v>
      </c>
      <c r="B91" s="1">
        <v>90</v>
      </c>
      <c r="C91" s="1" t="s">
        <v>8</v>
      </c>
      <c r="D91" s="8">
        <v>927692</v>
      </c>
      <c r="E91" s="1">
        <v>15</v>
      </c>
      <c r="F91" s="1" t="s">
        <v>115</v>
      </c>
    </row>
    <row r="92" spans="1:6" x14ac:dyDescent="0.2">
      <c r="A92" s="1" t="s">
        <v>102</v>
      </c>
      <c r="B92" s="1">
        <v>91</v>
      </c>
      <c r="C92" s="1" t="s">
        <v>12</v>
      </c>
      <c r="D92" s="8">
        <v>2007436</v>
      </c>
      <c r="E92" s="1">
        <v>31</v>
      </c>
      <c r="F92" s="1" t="s">
        <v>113</v>
      </c>
    </row>
    <row r="93" spans="1:6" x14ac:dyDescent="0.2">
      <c r="A93" s="1" t="s">
        <v>103</v>
      </c>
      <c r="B93" s="1">
        <v>92</v>
      </c>
      <c r="C93" s="1" t="s">
        <v>16</v>
      </c>
      <c r="D93" s="8">
        <v>2971999</v>
      </c>
      <c r="E93" s="1">
        <v>13</v>
      </c>
      <c r="F93" s="1" t="s">
        <v>113</v>
      </c>
    </row>
    <row r="94" spans="1:6" x14ac:dyDescent="0.2">
      <c r="A94" s="1" t="s">
        <v>104</v>
      </c>
      <c r="B94" s="1">
        <v>93</v>
      </c>
      <c r="C94" s="1" t="s">
        <v>12</v>
      </c>
      <c r="D94" s="8">
        <v>1917090</v>
      </c>
      <c r="E94" s="1">
        <v>25</v>
      </c>
      <c r="F94" s="1" t="s">
        <v>115</v>
      </c>
    </row>
    <row r="95" spans="1:6" x14ac:dyDescent="0.2">
      <c r="A95" s="1" t="s">
        <v>105</v>
      </c>
      <c r="B95" s="1">
        <v>94</v>
      </c>
      <c r="C95" s="1" t="s">
        <v>12</v>
      </c>
      <c r="D95" s="8">
        <v>1585331</v>
      </c>
      <c r="E95" s="1">
        <v>10</v>
      </c>
      <c r="F95" s="1" t="s">
        <v>116</v>
      </c>
    </row>
    <row r="96" spans="1:6" x14ac:dyDescent="0.2">
      <c r="A96" s="1" t="s">
        <v>106</v>
      </c>
      <c r="B96" s="1">
        <v>95</v>
      </c>
      <c r="C96" s="1" t="s">
        <v>12</v>
      </c>
      <c r="D96" s="8">
        <v>2818458</v>
      </c>
      <c r="E96" s="1">
        <v>12</v>
      </c>
      <c r="F96" s="1" t="s">
        <v>116</v>
      </c>
    </row>
    <row r="97" spans="1:6" x14ac:dyDescent="0.2">
      <c r="A97" s="1" t="s">
        <v>107</v>
      </c>
      <c r="B97" s="1">
        <v>96</v>
      </c>
      <c r="C97" s="1" t="s">
        <v>16</v>
      </c>
      <c r="D97" s="8">
        <v>1930789</v>
      </c>
      <c r="E97" s="1">
        <v>19</v>
      </c>
      <c r="F97" s="1" t="s">
        <v>114</v>
      </c>
    </row>
    <row r="98" spans="1:6" x14ac:dyDescent="0.2">
      <c r="A98" s="1" t="s">
        <v>108</v>
      </c>
      <c r="B98" s="1">
        <v>97</v>
      </c>
      <c r="C98" s="1" t="s">
        <v>16</v>
      </c>
      <c r="D98" s="8">
        <v>1892223</v>
      </c>
      <c r="E98" s="1">
        <v>28</v>
      </c>
      <c r="F98" s="1" t="s">
        <v>115</v>
      </c>
    </row>
    <row r="99" spans="1:6" x14ac:dyDescent="0.2">
      <c r="A99" s="1" t="s">
        <v>109</v>
      </c>
      <c r="B99" s="1">
        <v>98</v>
      </c>
      <c r="C99" s="1" t="s">
        <v>12</v>
      </c>
      <c r="D99" s="8">
        <v>1433375</v>
      </c>
      <c r="E99" s="1">
        <v>22</v>
      </c>
      <c r="F99" s="1" t="s">
        <v>113</v>
      </c>
    </row>
    <row r="100" spans="1:6" x14ac:dyDescent="0.2">
      <c r="A100" s="1" t="s">
        <v>110</v>
      </c>
      <c r="B100" s="1">
        <v>99</v>
      </c>
      <c r="C100" s="1" t="s">
        <v>10</v>
      </c>
      <c r="D100" s="8">
        <v>2168429</v>
      </c>
      <c r="E100" s="1">
        <v>6</v>
      </c>
      <c r="F100" s="1" t="s">
        <v>114</v>
      </c>
    </row>
    <row r="101" spans="1:6" x14ac:dyDescent="0.2">
      <c r="A101" s="1" t="s">
        <v>111</v>
      </c>
      <c r="B101" s="1">
        <v>100</v>
      </c>
      <c r="C101" s="1" t="s">
        <v>14</v>
      </c>
      <c r="D101" s="8">
        <v>2491094</v>
      </c>
      <c r="E101" s="1">
        <v>14</v>
      </c>
      <c r="F101" s="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Contar.Si y Sumar.Si</vt:lpstr>
      <vt:lpstr>Conjunto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Leiva</dc:creator>
  <cp:keywords/>
  <dc:description/>
  <cp:lastModifiedBy>Rojas, Jorge H.</cp:lastModifiedBy>
  <cp:revision/>
  <dcterms:created xsi:type="dcterms:W3CDTF">2019-02-04T01:57:17Z</dcterms:created>
  <dcterms:modified xsi:type="dcterms:W3CDTF">2024-03-21T01:52:30Z</dcterms:modified>
  <cp:category/>
  <cp:contentStatus/>
</cp:coreProperties>
</file>