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" windowWidth="22020" windowHeight="823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2" i="1" l="1"/>
  <c r="I11" i="1"/>
  <c r="H11" i="1" l="1"/>
  <c r="H90" i="1"/>
  <c r="I90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3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4" i="1"/>
  <c r="J5" i="1"/>
  <c r="J3" i="1"/>
  <c r="I3" i="1"/>
  <c r="I4" i="1"/>
  <c r="I5" i="1"/>
  <c r="I6" i="1"/>
  <c r="I7" i="1"/>
  <c r="I8" i="1"/>
  <c r="I9" i="1"/>
  <c r="I10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" i="1"/>
  <c r="H3" i="1"/>
  <c r="H4" i="1"/>
  <c r="H5" i="1"/>
  <c r="H6" i="1"/>
  <c r="H7" i="1"/>
  <c r="H8" i="1"/>
  <c r="H9" i="1"/>
  <c r="H10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I137" i="1" s="1"/>
  <c r="H138" i="1"/>
  <c r="K138" i="1" s="1"/>
  <c r="L138" i="1" s="1"/>
  <c r="H139" i="1"/>
  <c r="I139" i="1" s="1"/>
  <c r="H140" i="1"/>
  <c r="I140" i="1" s="1"/>
  <c r="H141" i="1"/>
  <c r="I141" i="1" s="1"/>
  <c r="H142" i="1"/>
  <c r="K142" i="1" s="1"/>
  <c r="L142" i="1" s="1"/>
  <c r="H143" i="1"/>
  <c r="I143" i="1" s="1"/>
  <c r="H144" i="1"/>
  <c r="I144" i="1" s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3" i="1"/>
  <c r="G4" i="1"/>
  <c r="G5" i="1"/>
  <c r="G2" i="1"/>
  <c r="I142" i="1" l="1"/>
  <c r="I138" i="1"/>
  <c r="K145" i="1"/>
  <c r="L145" i="1" s="1"/>
  <c r="K141" i="1"/>
  <c r="L141" i="1" s="1"/>
  <c r="K137" i="1"/>
  <c r="L137" i="1" s="1"/>
  <c r="K144" i="1"/>
  <c r="L144" i="1" s="1"/>
  <c r="K140" i="1"/>
  <c r="L140" i="1" s="1"/>
  <c r="K143" i="1"/>
  <c r="L143" i="1" s="1"/>
  <c r="K139" i="1"/>
  <c r="L139" i="1" s="1"/>
</calcChain>
</file>

<file path=xl/sharedStrings.xml><?xml version="1.0" encoding="utf-8"?>
<sst xmlns="http://schemas.openxmlformats.org/spreadsheetml/2006/main" count="836" uniqueCount="47">
  <si>
    <t>Texture</t>
  </si>
  <si>
    <t>Size</t>
  </si>
  <si>
    <t>Column.ID</t>
  </si>
  <si>
    <t>Point</t>
  </si>
  <si>
    <t>time.elapsed_seconds</t>
  </si>
  <si>
    <t>2_8</t>
  </si>
  <si>
    <t>Clay</t>
  </si>
  <si>
    <t>20 cm</t>
  </si>
  <si>
    <t>4_11</t>
  </si>
  <si>
    <t>4_2</t>
  </si>
  <si>
    <t>4_3</t>
  </si>
  <si>
    <t>4_4</t>
  </si>
  <si>
    <t>4_5</t>
  </si>
  <si>
    <t>4_6</t>
  </si>
  <si>
    <t>2_13</t>
  </si>
  <si>
    <t>1_6</t>
  </si>
  <si>
    <t>1_3</t>
  </si>
  <si>
    <t>Structure</t>
  </si>
  <si>
    <t>Sand</t>
  </si>
  <si>
    <t>2_5</t>
  </si>
  <si>
    <t>NA</t>
  </si>
  <si>
    <t>4_15</t>
  </si>
  <si>
    <t>2_16</t>
  </si>
  <si>
    <t>Structureless</t>
  </si>
  <si>
    <t>2_1</t>
  </si>
  <si>
    <t>60 cm</t>
  </si>
  <si>
    <t>2_2</t>
  </si>
  <si>
    <t>2_6</t>
  </si>
  <si>
    <t>3_8</t>
  </si>
  <si>
    <t>3_1</t>
  </si>
  <si>
    <t>2_7</t>
  </si>
  <si>
    <t>2_3</t>
  </si>
  <si>
    <t>4_9</t>
  </si>
  <si>
    <t>4_13</t>
  </si>
  <si>
    <t>4_16</t>
  </si>
  <si>
    <t>4_8</t>
  </si>
  <si>
    <t>4_1</t>
  </si>
  <si>
    <t>4_10</t>
  </si>
  <si>
    <t>4_12</t>
  </si>
  <si>
    <t>4_14</t>
  </si>
  <si>
    <t>2_4</t>
  </si>
  <si>
    <t>I</t>
  </si>
  <si>
    <t>sqrt(t)</t>
  </si>
  <si>
    <t>I/sqrt(t)</t>
  </si>
  <si>
    <t>dI</t>
  </si>
  <si>
    <t>dsqrt(t)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</si>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</sst>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" fillId="0" borderId="0" xfId="0" applyFont="1"/>
    <xf numFmtId="0" fontId="8" fillId="4" borderId="0" xfId="8"/>
    <xf numFmtId="0" fontId="14" fillId="0" borderId="0" xfId="0" applyNumberFormat="1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2_5</a:t>
            </a:r>
          </a:p>
        </c:rich>
      </c:tx>
      <c:layout>
        <c:manualLayout>
          <c:xMode val="edge"/>
          <c:yMode val="edge"/>
          <c:x val="0.19553477690288712"/>
          <c:y val="8.3333333333333329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Sheet1!$H$32:$H$38</c:f>
              <c:numCache>
                <c:formatCode>General</c:formatCode>
                <c:ptCount val="7"/>
                <c:pt idx="0">
                  <c:v>11.180339887498949</c:v>
                </c:pt>
                <c:pt idx="1">
                  <c:v>15.684387141358123</c:v>
                </c:pt>
                <c:pt idx="2">
                  <c:v>16.278820596099706</c:v>
                </c:pt>
                <c:pt idx="3">
                  <c:v>19.131126469708992</c:v>
                </c:pt>
                <c:pt idx="4">
                  <c:v>21.189620100417091</c:v>
                </c:pt>
                <c:pt idx="5">
                  <c:v>22.869193252058544</c:v>
                </c:pt>
                <c:pt idx="6">
                  <c:v>27.147743920996454</c:v>
                </c:pt>
              </c:numCache>
            </c:numRef>
          </c:xVal>
          <c:yVal>
            <c:numRef>
              <c:f>Sheet1!$I$32:$I$38</c:f>
              <c:numCache>
                <c:formatCode>General</c:formatCode>
                <c:ptCount val="7"/>
                <c:pt idx="0">
                  <c:v>8.0498447189992425E-2</c:v>
                </c:pt>
                <c:pt idx="1">
                  <c:v>0.11476380835140089</c:v>
                </c:pt>
                <c:pt idx="2">
                  <c:v>0.16585968154516684</c:v>
                </c:pt>
                <c:pt idx="3">
                  <c:v>0.18817501445615401</c:v>
                </c:pt>
                <c:pt idx="4">
                  <c:v>0.21236813018235393</c:v>
                </c:pt>
                <c:pt idx="5">
                  <c:v>0.23612551350117808</c:v>
                </c:pt>
                <c:pt idx="6">
                  <c:v>0.23206348263538354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741632"/>
        <c:axId val="220743168"/>
      </c:scatterChart>
      <c:valAx>
        <c:axId val="220741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sqrt(t
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0743168"/>
        <c:crosses val="autoZero"/>
        <c:crossBetween val="midCat"/>
      </c:valAx>
      <c:valAx>
        <c:axId val="2207431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I/sqrt(t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07416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2_4</a:t>
            </a:r>
          </a:p>
        </c:rich>
      </c:tx>
      <c:layout>
        <c:manualLayout>
          <c:xMode val="edge"/>
          <c:yMode val="edge"/>
          <c:x val="0.17886811023622048"/>
          <c:y val="4.6296296296296294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Sheet1!$H$200:$H$207</c:f>
              <c:numCache>
                <c:formatCode>General</c:formatCode>
                <c:ptCount val="8"/>
                <c:pt idx="0">
                  <c:v>0</c:v>
                </c:pt>
                <c:pt idx="1">
                  <c:v>16.763054614240211</c:v>
                </c:pt>
                <c:pt idx="2">
                  <c:v>21.071307505705477</c:v>
                </c:pt>
                <c:pt idx="3">
                  <c:v>23.895606290697042</c:v>
                </c:pt>
                <c:pt idx="4">
                  <c:v>27.018512172212592</c:v>
                </c:pt>
                <c:pt idx="5">
                  <c:v>29.512709126747414</c:v>
                </c:pt>
                <c:pt idx="6">
                  <c:v>32.341923257592455</c:v>
                </c:pt>
                <c:pt idx="7">
                  <c:v>35.142566781611158</c:v>
                </c:pt>
              </c:numCache>
            </c:numRef>
          </c:xVal>
          <c:yVal>
            <c:numRef>
              <c:f>Sheet1!$I$200:$I$207</c:f>
              <c:numCache>
                <c:formatCode>General</c:formatCode>
                <c:ptCount val="8"/>
                <c:pt idx="0">
                  <c:v>0</c:v>
                </c:pt>
                <c:pt idx="1">
                  <c:v>5.368949876447042E-2</c:v>
                </c:pt>
                <c:pt idx="2">
                  <c:v>8.5424219617724922E-2</c:v>
                </c:pt>
                <c:pt idx="3">
                  <c:v>0.11299148333604556</c:v>
                </c:pt>
                <c:pt idx="4">
                  <c:v>0.13324197783556896</c:v>
                </c:pt>
                <c:pt idx="5">
                  <c:v>0.15247668320363186</c:v>
                </c:pt>
                <c:pt idx="6">
                  <c:v>0.16696595180783871</c:v>
                </c:pt>
                <c:pt idx="7">
                  <c:v>0.17926977386570872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760320"/>
        <c:axId val="220770304"/>
      </c:scatterChart>
      <c:valAx>
        <c:axId val="22076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0770304"/>
        <c:crosses val="autoZero"/>
        <c:crossBetween val="midCat"/>
      </c:valAx>
      <c:valAx>
        <c:axId val="2207703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207603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2_3</a:t>
            </a:r>
          </a:p>
        </c:rich>
      </c:tx>
      <c:layout>
        <c:manualLayout>
          <c:xMode val="edge"/>
          <c:yMode val="edge"/>
          <c:x val="0.19553477690288712"/>
          <c:y val="8.333333333333332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5198862642169728"/>
          <c:y val="5.1400554097404488E-2"/>
          <c:w val="0.52384361329833773"/>
          <c:h val="0.7539158646835811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Sheet1!$H$105:$H$112</c:f>
              <c:numCache>
                <c:formatCode>General</c:formatCode>
                <c:ptCount val="8"/>
                <c:pt idx="0">
                  <c:v>0</c:v>
                </c:pt>
                <c:pt idx="1">
                  <c:v>16.763054614240211</c:v>
                </c:pt>
                <c:pt idx="2">
                  <c:v>18.520259177452136</c:v>
                </c:pt>
                <c:pt idx="3">
                  <c:v>21.679483388678801</c:v>
                </c:pt>
                <c:pt idx="4">
                  <c:v>25.079872407968907</c:v>
                </c:pt>
                <c:pt idx="5">
                  <c:v>27.748873851023216</c:v>
                </c:pt>
                <c:pt idx="6">
                  <c:v>30.822070014844883</c:v>
                </c:pt>
                <c:pt idx="7">
                  <c:v>33.674916480965472</c:v>
                </c:pt>
              </c:numCache>
            </c:numRef>
          </c:xVal>
          <c:yVal>
            <c:numRef>
              <c:f>Sheet1!$I$106:$I$111</c:f>
              <c:numCache>
                <c:formatCode>General</c:formatCode>
                <c:ptCount val="6"/>
                <c:pt idx="0">
                  <c:v>5.368949876447042E-2</c:v>
                </c:pt>
                <c:pt idx="1">
                  <c:v>9.7190864488086989E-2</c:v>
                </c:pt>
                <c:pt idx="2">
                  <c:v>0.12454171308389948</c:v>
                </c:pt>
                <c:pt idx="3">
                  <c:v>0.14354140010920199</c:v>
                </c:pt>
                <c:pt idx="4">
                  <c:v>0.16216874328520062</c:v>
                </c:pt>
                <c:pt idx="5">
                  <c:v>0.17519913482122354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791552"/>
        <c:axId val="220793088"/>
      </c:scatterChart>
      <c:valAx>
        <c:axId val="220791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0793088"/>
        <c:crosses val="autoZero"/>
        <c:crossBetween val="midCat"/>
      </c:valAx>
      <c:valAx>
        <c:axId val="22079308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I/sqrt(t)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07915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4_2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Sheet1!$H$11:$H$14</c:f>
              <c:numCache>
                <c:formatCode>General</c:formatCode>
                <c:ptCount val="4"/>
                <c:pt idx="0">
                  <c:v>5.5677643628300215</c:v>
                </c:pt>
                <c:pt idx="1">
                  <c:v>13.416407864998739</c:v>
                </c:pt>
                <c:pt idx="2">
                  <c:v>19.798989873223331</c:v>
                </c:pt>
                <c:pt idx="3">
                  <c:v>30.528675044947494</c:v>
                </c:pt>
              </c:numCache>
            </c:numRef>
          </c:xVal>
          <c:yVal>
            <c:numRef>
              <c:f>Sheet1!$I$11:$I$14</c:f>
              <c:numCache>
                <c:formatCode>General</c:formatCode>
                <c:ptCount val="4"/>
                <c:pt idx="0">
                  <c:v>0.16164477182409742</c:v>
                </c:pt>
                <c:pt idx="1">
                  <c:v>0.13416407864998739</c:v>
                </c:pt>
                <c:pt idx="2">
                  <c:v>0.13637059351454847</c:v>
                </c:pt>
                <c:pt idx="3">
                  <c:v>0.11792192077447532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814336"/>
        <c:axId val="220820224"/>
      </c:scatterChart>
      <c:valAx>
        <c:axId val="220814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sqrt(t</a:t>
                </a:r>
              </a:p>
            </c:rich>
          </c:tx>
          <c:layout>
            <c:manualLayout>
              <c:xMode val="edge"/>
              <c:yMode val="edge"/>
              <c:x val="0.37091732283464568"/>
              <c:y val="0.8786803732866724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20820224"/>
        <c:crosses val="autoZero"/>
        <c:crossBetween val="midCat"/>
      </c:valAx>
      <c:valAx>
        <c:axId val="2208202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I/sqrt(t)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08143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3_1</a:t>
            </a:r>
          </a:p>
        </c:rich>
      </c:tx>
      <c:layout>
        <c:manualLayout>
          <c:xMode val="edge"/>
          <c:yMode val="edge"/>
          <c:x val="0.19553477690288712"/>
          <c:y val="8.3333333333333329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Sheet1!$H$90:$H$96</c:f>
              <c:numCache>
                <c:formatCode>General</c:formatCode>
                <c:ptCount val="7"/>
                <c:pt idx="0">
                  <c:v>7.2111025509279782</c:v>
                </c:pt>
                <c:pt idx="1">
                  <c:v>18.357559750685819</c:v>
                </c:pt>
                <c:pt idx="2">
                  <c:v>25.670995305986871</c:v>
                </c:pt>
                <c:pt idx="3">
                  <c:v>32.58834147360065</c:v>
                </c:pt>
                <c:pt idx="4">
                  <c:v>39.255572852781043</c:v>
                </c:pt>
                <c:pt idx="5">
                  <c:v>47.307504690059481</c:v>
                </c:pt>
                <c:pt idx="6">
                  <c:v>59.816385714952723</c:v>
                </c:pt>
              </c:numCache>
            </c:numRef>
          </c:xVal>
          <c:yVal>
            <c:numRef>
              <c:f>Sheet1!$I$90:$I$96</c:f>
              <c:numCache>
                <c:formatCode>General</c:formatCode>
                <c:ptCount val="7"/>
                <c:pt idx="0">
                  <c:v>0.12480754415067656</c:v>
                </c:pt>
                <c:pt idx="1">
                  <c:v>9.8052247926511793E-2</c:v>
                </c:pt>
                <c:pt idx="2">
                  <c:v>0.10517706726276868</c:v>
                </c:pt>
                <c:pt idx="3">
                  <c:v>0.1104689541477988</c:v>
                </c:pt>
                <c:pt idx="4">
                  <c:v>0.11463340547535023</c:v>
                </c:pt>
                <c:pt idx="5">
                  <c:v>0.11414679415832048</c:v>
                </c:pt>
                <c:pt idx="6">
                  <c:v>0.10532231134829573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02784"/>
        <c:axId val="210504320"/>
      </c:scatterChart>
      <c:valAx>
        <c:axId val="210502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504320"/>
        <c:crosses val="autoZero"/>
        <c:crossBetween val="midCat"/>
      </c:valAx>
      <c:valAx>
        <c:axId val="2105043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05027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2_8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Sheet1!$H$3:$H$5</c:f>
              <c:numCache>
                <c:formatCode>General</c:formatCode>
                <c:ptCount val="3"/>
                <c:pt idx="0">
                  <c:v>9.1651513899116797</c:v>
                </c:pt>
                <c:pt idx="1">
                  <c:v>20</c:v>
                </c:pt>
                <c:pt idx="2">
                  <c:v>30.397368307141328</c:v>
                </c:pt>
              </c:numCache>
            </c:numRef>
          </c:xVal>
          <c:yVal>
            <c:numRef>
              <c:f>Sheet1!$I$3:$I$5</c:f>
              <c:numCache>
                <c:formatCode>General</c:formatCode>
                <c:ptCount val="3"/>
                <c:pt idx="0">
                  <c:v>9.8198050606196574E-2</c:v>
                </c:pt>
                <c:pt idx="1">
                  <c:v>0.09</c:v>
                </c:pt>
                <c:pt idx="2">
                  <c:v>8.8823478819568813E-2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3280"/>
        <c:axId val="210523264"/>
      </c:scatterChart>
      <c:valAx>
        <c:axId val="210513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sqrt(t)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523264"/>
        <c:crosses val="autoZero"/>
        <c:crossBetween val="midCat"/>
      </c:valAx>
      <c:valAx>
        <c:axId val="21052326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I/sqrt(t)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513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4_3</a:t>
            </a:r>
          </a:p>
        </c:rich>
      </c:tx>
      <c:layout>
        <c:manualLayout>
          <c:xMode val="edge"/>
          <c:yMode val="edge"/>
          <c:x val="0.17886811023622048"/>
          <c:y val="4.6296296296296294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Sheet1!$H$146:$H$152</c:f>
              <c:numCache>
                <c:formatCode>General</c:formatCode>
                <c:ptCount val="7"/>
                <c:pt idx="0">
                  <c:v>7.6811457478686078</c:v>
                </c:pt>
                <c:pt idx="1">
                  <c:v>11.489125293076057</c:v>
                </c:pt>
                <c:pt idx="2">
                  <c:v>16.46207763315433</c:v>
                </c:pt>
                <c:pt idx="3">
                  <c:v>21.517434791350013</c:v>
                </c:pt>
                <c:pt idx="4">
                  <c:v>24.698178070456937</c:v>
                </c:pt>
                <c:pt idx="5">
                  <c:v>29.359836511806396</c:v>
                </c:pt>
                <c:pt idx="6">
                  <c:v>32.233522922572398</c:v>
                </c:pt>
              </c:numCache>
            </c:numRef>
          </c:xVal>
          <c:yVal>
            <c:numRef>
              <c:f>Sheet1!$I$146:$I$152</c:f>
              <c:numCache>
                <c:formatCode>General</c:formatCode>
                <c:ptCount val="7"/>
                <c:pt idx="0">
                  <c:v>0.11717001988274149</c:v>
                </c:pt>
                <c:pt idx="1">
                  <c:v>0.15666989036012807</c:v>
                </c:pt>
                <c:pt idx="2">
                  <c:v>0.1640133195923125</c:v>
                </c:pt>
                <c:pt idx="3">
                  <c:v>0.16730618844246231</c:v>
                </c:pt>
                <c:pt idx="4">
                  <c:v>0.1821996742902561</c:v>
                </c:pt>
                <c:pt idx="5">
                  <c:v>0.18392472988834635</c:v>
                </c:pt>
                <c:pt idx="6">
                  <c:v>0.19544869529567474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60896"/>
        <c:axId val="210562432"/>
      </c:scatterChart>
      <c:valAx>
        <c:axId val="210560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562432"/>
        <c:crosses val="autoZero"/>
        <c:crossBetween val="midCat"/>
      </c:valAx>
      <c:valAx>
        <c:axId val="2105624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0560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2_8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Sheet1!$F$2:$F$5</c:f>
              <c:strCache>
                <c:ptCount val="1"/>
                <c:pt idx="0">
                  <c:v>0 84 400 924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Sheet1!$F$2:$F$5</c:f>
              <c:numCache>
                <c:formatCode>General</c:formatCode>
                <c:ptCount val="4"/>
                <c:pt idx="0">
                  <c:v>0</c:v>
                </c:pt>
                <c:pt idx="1">
                  <c:v>84</c:v>
                </c:pt>
                <c:pt idx="2">
                  <c:v>400</c:v>
                </c:pt>
                <c:pt idx="3">
                  <c:v>924</c:v>
                </c:pt>
              </c:numCache>
            </c:numRef>
          </c:xVal>
          <c:yVal>
            <c:numRef>
              <c:f>Sheet1!$G$2:$G$5</c:f>
              <c:numCache>
                <c:formatCode>General</c:formatCode>
                <c:ptCount val="4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968256"/>
        <c:axId val="221966720"/>
      </c:scatterChart>
      <c:valAx>
        <c:axId val="221968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1966720"/>
        <c:crosses val="autoZero"/>
        <c:crossBetween val="midCat"/>
      </c:valAx>
      <c:valAx>
        <c:axId val="2219667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19682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4_2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Sheet1!$F$2:$F$5</c:f>
              <c:strCache>
                <c:ptCount val="1"/>
                <c:pt idx="0">
                  <c:v>0 84 400 924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Sheet1!$F$10:$F$14</c:f>
              <c:numCache>
                <c:formatCode>General</c:formatCode>
                <c:ptCount val="5"/>
                <c:pt idx="0">
                  <c:v>0</c:v>
                </c:pt>
                <c:pt idx="1">
                  <c:v>31</c:v>
                </c:pt>
                <c:pt idx="2">
                  <c:v>180</c:v>
                </c:pt>
                <c:pt idx="3">
                  <c:v>392</c:v>
                </c:pt>
                <c:pt idx="4">
                  <c:v>932</c:v>
                </c:pt>
              </c:numCache>
            </c:numRef>
          </c:xVal>
          <c:yVal>
            <c:numRef>
              <c:f>Sheet1!$G$10:$G$14</c:f>
              <c:numCache>
                <c:formatCode>General</c:formatCode>
                <c:ptCount val="5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767168"/>
        <c:axId val="219769088"/>
      </c:scatterChart>
      <c:valAx>
        <c:axId val="219767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9769088"/>
        <c:crosses val="autoZero"/>
        <c:crossBetween val="midCat"/>
      </c:valAx>
      <c:valAx>
        <c:axId val="21976908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97671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2_5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Sheet1!$F$2:$F$5</c:f>
              <c:strCache>
                <c:ptCount val="1"/>
                <c:pt idx="0">
                  <c:v>0 84 400 924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Sheet1!$F$31:$F$38</c:f>
              <c:numCache>
                <c:formatCode>General</c:formatCode>
                <c:ptCount val="8"/>
                <c:pt idx="0">
                  <c:v>0</c:v>
                </c:pt>
                <c:pt idx="1">
                  <c:v>125</c:v>
                </c:pt>
                <c:pt idx="2">
                  <c:v>246</c:v>
                </c:pt>
                <c:pt idx="3">
                  <c:v>265</c:v>
                </c:pt>
                <c:pt idx="4">
                  <c:v>366</c:v>
                </c:pt>
                <c:pt idx="5">
                  <c:v>449</c:v>
                </c:pt>
                <c:pt idx="6">
                  <c:v>523</c:v>
                </c:pt>
                <c:pt idx="7">
                  <c:v>737</c:v>
                </c:pt>
              </c:numCache>
            </c:numRef>
          </c:xVal>
          <c:yVal>
            <c:numRef>
              <c:f>Sheet1!$G$31:$G$38</c:f>
              <c:numCache>
                <c:formatCode>General</c:formatCode>
                <c:ptCount val="8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381120"/>
        <c:axId val="219485696"/>
      </c:scatterChart>
      <c:valAx>
        <c:axId val="219381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9485696"/>
        <c:crosses val="autoZero"/>
        <c:crossBetween val="midCat"/>
      </c:valAx>
      <c:valAx>
        <c:axId val="2194856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9381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2_3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Sheet1!$F$2:$F$5</c:f>
              <c:strCache>
                <c:ptCount val="1"/>
                <c:pt idx="0">
                  <c:v>0 84 400 924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Sheet1!$F$105:$F$112</c:f>
              <c:numCache>
                <c:formatCode>General</c:formatCode>
                <c:ptCount val="8"/>
                <c:pt idx="0">
                  <c:v>0</c:v>
                </c:pt>
                <c:pt idx="1">
                  <c:v>281</c:v>
                </c:pt>
                <c:pt idx="2">
                  <c:v>343</c:v>
                </c:pt>
                <c:pt idx="3">
                  <c:v>470</c:v>
                </c:pt>
                <c:pt idx="4">
                  <c:v>629</c:v>
                </c:pt>
                <c:pt idx="5">
                  <c:v>770</c:v>
                </c:pt>
                <c:pt idx="6">
                  <c:v>950</c:v>
                </c:pt>
                <c:pt idx="7">
                  <c:v>1134</c:v>
                </c:pt>
              </c:numCache>
            </c:numRef>
          </c:xVal>
          <c:yVal>
            <c:numRef>
              <c:f>Sheet1!$G$105:$G$112</c:f>
              <c:numCache>
                <c:formatCode>General</c:formatCode>
                <c:ptCount val="8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76832"/>
        <c:axId val="219864064"/>
      </c:scatterChart>
      <c:valAx>
        <c:axId val="199976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9864064"/>
        <c:crosses val="autoZero"/>
        <c:crossBetween val="midCat"/>
      </c:valAx>
      <c:valAx>
        <c:axId val="21986406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99768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2_2</c:v>
          </c:tx>
          <c:spPr>
            <a:ln w="28575">
              <a:noFill/>
            </a:ln>
          </c:spPr>
          <c:xVal>
            <c:numRef>
              <c:f>Sheet1!$F$65:$F$72</c:f>
              <c:numCache>
                <c:formatCode>General</c:formatCode>
                <c:ptCount val="8"/>
                <c:pt idx="0">
                  <c:v>0</c:v>
                </c:pt>
                <c:pt idx="1">
                  <c:v>112</c:v>
                </c:pt>
                <c:pt idx="2">
                  <c:v>275</c:v>
                </c:pt>
                <c:pt idx="3">
                  <c:v>504</c:v>
                </c:pt>
                <c:pt idx="4">
                  <c:v>762</c:v>
                </c:pt>
                <c:pt idx="5">
                  <c:v>1095</c:v>
                </c:pt>
                <c:pt idx="6">
                  <c:v>1356</c:v>
                </c:pt>
                <c:pt idx="7">
                  <c:v>2073</c:v>
                </c:pt>
              </c:numCache>
            </c:numRef>
          </c:xVal>
          <c:yVal>
            <c:numRef>
              <c:f>Sheet1!$G$65:$G$72</c:f>
              <c:numCache>
                <c:formatCode>General</c:formatCode>
                <c:ptCount val="8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</c:numCache>
            </c:numRef>
          </c:yVal>
          <c:smooth val="0"/>
        </c:ser>
        <c:ser>
          <c:idx val="1"/>
          <c:order val="1"/>
          <c:tx>
            <c:v>2_1</c:v>
          </c:tx>
          <c:spPr>
            <a:ln w="28575">
              <a:noFill/>
            </a:ln>
          </c:spPr>
          <c:xVal>
            <c:numRef>
              <c:f>Sheet1!$F$57:$F$64</c:f>
              <c:numCache>
                <c:formatCode>General</c:formatCode>
                <c:ptCount val="8"/>
                <c:pt idx="0">
                  <c:v>0</c:v>
                </c:pt>
                <c:pt idx="1">
                  <c:v>81</c:v>
                </c:pt>
                <c:pt idx="2">
                  <c:v>330</c:v>
                </c:pt>
                <c:pt idx="3">
                  <c:v>643</c:v>
                </c:pt>
                <c:pt idx="4">
                  <c:v>1138</c:v>
                </c:pt>
                <c:pt idx="5">
                  <c:v>1479</c:v>
                </c:pt>
                <c:pt idx="6">
                  <c:v>2394</c:v>
                </c:pt>
                <c:pt idx="7">
                  <c:v>4111</c:v>
                </c:pt>
              </c:numCache>
            </c:numRef>
          </c:xVal>
          <c:yVal>
            <c:numRef>
              <c:f>Sheet1!$G$57:$G$64</c:f>
              <c:numCache>
                <c:formatCode>General</c:formatCode>
                <c:ptCount val="8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</c:numCache>
            </c:numRef>
          </c:yVal>
          <c:smooth val="0"/>
        </c:ser>
        <c:ser>
          <c:idx val="2"/>
          <c:order val="2"/>
          <c:tx>
            <c:v>2_6</c:v>
          </c:tx>
          <c:spPr>
            <a:ln w="28575">
              <a:noFill/>
            </a:ln>
          </c:spPr>
          <c:xVal>
            <c:numRef>
              <c:f>Sheet1!$F$73:$F$80</c:f>
              <c:numCache>
                <c:formatCode>General</c:formatCode>
                <c:ptCount val="8"/>
                <c:pt idx="0">
                  <c:v>0</c:v>
                </c:pt>
                <c:pt idx="1">
                  <c:v>45</c:v>
                </c:pt>
                <c:pt idx="2">
                  <c:v>116</c:v>
                </c:pt>
                <c:pt idx="3">
                  <c:v>284</c:v>
                </c:pt>
                <c:pt idx="4">
                  <c:v>669</c:v>
                </c:pt>
                <c:pt idx="5">
                  <c:v>923</c:v>
                </c:pt>
                <c:pt idx="6">
                  <c:v>1238</c:v>
                </c:pt>
                <c:pt idx="7">
                  <c:v>1599</c:v>
                </c:pt>
              </c:numCache>
            </c:numRef>
          </c:xVal>
          <c:yVal>
            <c:numRef>
              <c:f>Sheet1!$G$73:$G$80</c:f>
              <c:numCache>
                <c:formatCode>General</c:formatCode>
                <c:ptCount val="8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</c:numCache>
            </c:numRef>
          </c:yVal>
          <c:smooth val="0"/>
        </c:ser>
        <c:ser>
          <c:idx val="3"/>
          <c:order val="3"/>
          <c:tx>
            <c:v>3_8</c:v>
          </c:tx>
          <c:spPr>
            <a:ln w="28575">
              <a:noFill/>
            </a:ln>
          </c:spPr>
          <c:xVal>
            <c:numRef>
              <c:f>Sheet1!$F$81:$F$88</c:f>
              <c:numCache>
                <c:formatCode>General</c:formatCode>
                <c:ptCount val="8"/>
                <c:pt idx="0">
                  <c:v>0</c:v>
                </c:pt>
                <c:pt idx="1">
                  <c:v>178</c:v>
                </c:pt>
                <c:pt idx="2">
                  <c:v>485</c:v>
                </c:pt>
                <c:pt idx="3">
                  <c:v>1099</c:v>
                </c:pt>
                <c:pt idx="4">
                  <c:v>1955</c:v>
                </c:pt>
                <c:pt idx="5">
                  <c:v>2968</c:v>
                </c:pt>
                <c:pt idx="6">
                  <c:v>4581</c:v>
                </c:pt>
                <c:pt idx="7">
                  <c:v>7018</c:v>
                </c:pt>
              </c:numCache>
            </c:numRef>
          </c:xVal>
          <c:yVal>
            <c:numRef>
              <c:f>Sheet1!$G$81:$G$88</c:f>
              <c:numCache>
                <c:formatCode>General</c:formatCode>
                <c:ptCount val="8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</c:numCache>
            </c:numRef>
          </c:yVal>
          <c:smooth val="0"/>
        </c:ser>
        <c:ser>
          <c:idx val="4"/>
          <c:order val="4"/>
          <c:tx>
            <c:v>3_1</c:v>
          </c:tx>
          <c:spPr>
            <a:ln w="28575">
              <a:noFill/>
            </a:ln>
          </c:spPr>
          <c:xVal>
            <c:numRef>
              <c:f>Sheet1!$F$89:$F$96</c:f>
              <c:numCache>
                <c:formatCode>General</c:formatCode>
                <c:ptCount val="8"/>
                <c:pt idx="0">
                  <c:v>0</c:v>
                </c:pt>
                <c:pt idx="1">
                  <c:v>52</c:v>
                </c:pt>
                <c:pt idx="2">
                  <c:v>337</c:v>
                </c:pt>
                <c:pt idx="3">
                  <c:v>659</c:v>
                </c:pt>
                <c:pt idx="4">
                  <c:v>1062</c:v>
                </c:pt>
                <c:pt idx="5">
                  <c:v>1541</c:v>
                </c:pt>
                <c:pt idx="6">
                  <c:v>2238</c:v>
                </c:pt>
                <c:pt idx="7">
                  <c:v>3578</c:v>
                </c:pt>
              </c:numCache>
            </c:numRef>
          </c:xVal>
          <c:yVal>
            <c:numRef>
              <c:f>Sheet1!$G$89:$G$96</c:f>
              <c:numCache>
                <c:formatCode>General</c:formatCode>
                <c:ptCount val="8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013312"/>
        <c:axId val="220029312"/>
      </c:scatterChart>
      <c:valAx>
        <c:axId val="220013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0029312"/>
        <c:crosses val="autoZero"/>
        <c:crossBetween val="midCat"/>
      </c:valAx>
      <c:valAx>
        <c:axId val="2200293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0013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215153</xdr:colOff>
      <xdr:row>37</xdr:row>
      <xdr:rowOff>35860</xdr:rowOff>
    </xdr:from>
    <xdr:to>
      <xdr:col>28</xdr:col>
      <xdr:colOff>519953</xdr:colOff>
      <xdr:row>52</xdr:row>
      <xdr:rowOff>89648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376518</xdr:colOff>
      <xdr:row>197</xdr:row>
      <xdr:rowOff>125506</xdr:rowOff>
    </xdr:from>
    <xdr:to>
      <xdr:col>21</xdr:col>
      <xdr:colOff>71718</xdr:colOff>
      <xdr:row>213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466165</xdr:colOff>
      <xdr:row>101</xdr:row>
      <xdr:rowOff>161365</xdr:rowOff>
    </xdr:from>
    <xdr:to>
      <xdr:col>30</xdr:col>
      <xdr:colOff>161365</xdr:colOff>
      <xdr:row>117</xdr:row>
      <xdr:rowOff>35859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134469</xdr:colOff>
      <xdr:row>19</xdr:row>
      <xdr:rowOff>8965</xdr:rowOff>
    </xdr:from>
    <xdr:to>
      <xdr:col>28</xdr:col>
      <xdr:colOff>439269</xdr:colOff>
      <xdr:row>34</xdr:row>
      <xdr:rowOff>62753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439271</xdr:colOff>
      <xdr:row>82</xdr:row>
      <xdr:rowOff>17929</xdr:rowOff>
    </xdr:from>
    <xdr:to>
      <xdr:col>23</xdr:col>
      <xdr:colOff>134471</xdr:colOff>
      <xdr:row>97</xdr:row>
      <xdr:rowOff>71718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89647</xdr:colOff>
      <xdr:row>1</xdr:row>
      <xdr:rowOff>170330</xdr:rowOff>
    </xdr:from>
    <xdr:to>
      <xdr:col>28</xdr:col>
      <xdr:colOff>394447</xdr:colOff>
      <xdr:row>17</xdr:row>
      <xdr:rowOff>44824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268941</xdr:colOff>
      <xdr:row>143</xdr:row>
      <xdr:rowOff>161364</xdr:rowOff>
    </xdr:from>
    <xdr:to>
      <xdr:col>21</xdr:col>
      <xdr:colOff>573741</xdr:colOff>
      <xdr:row>159</xdr:row>
      <xdr:rowOff>35858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277906</xdr:colOff>
      <xdr:row>1</xdr:row>
      <xdr:rowOff>165847</xdr:rowOff>
    </xdr:from>
    <xdr:to>
      <xdr:col>20</xdr:col>
      <xdr:colOff>582706</xdr:colOff>
      <xdr:row>17</xdr:row>
      <xdr:rowOff>40341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295835</xdr:colOff>
      <xdr:row>18</xdr:row>
      <xdr:rowOff>152400</xdr:rowOff>
    </xdr:from>
    <xdr:to>
      <xdr:col>20</xdr:col>
      <xdr:colOff>600635</xdr:colOff>
      <xdr:row>34</xdr:row>
      <xdr:rowOff>26894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134471</xdr:colOff>
      <xdr:row>37</xdr:row>
      <xdr:rowOff>152401</xdr:rowOff>
    </xdr:from>
    <xdr:to>
      <xdr:col>20</xdr:col>
      <xdr:colOff>439271</xdr:colOff>
      <xdr:row>53</xdr:row>
      <xdr:rowOff>26895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502024</xdr:colOff>
      <xdr:row>103</xdr:row>
      <xdr:rowOff>35859</xdr:rowOff>
    </xdr:from>
    <xdr:to>
      <xdr:col>21</xdr:col>
      <xdr:colOff>197224</xdr:colOff>
      <xdr:row>118</xdr:row>
      <xdr:rowOff>89647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546847</xdr:colOff>
      <xdr:row>58</xdr:row>
      <xdr:rowOff>98612</xdr:rowOff>
    </xdr:from>
    <xdr:to>
      <xdr:col>21</xdr:col>
      <xdr:colOff>242047</xdr:colOff>
      <xdr:row>73</xdr:row>
      <xdr:rowOff>152400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0.37647</cdr:x>
      <cdr:y>0.89685</cdr:y>
    </cdr:from>
    <cdr:to>
      <cdr:x>0.48981</cdr:x>
      <cdr:y>0.9902</cdr:y>
    </cdr:to>
    <cdr:pic>
      <cdr:nvPicPr>
        <cdr:cNvPr id="2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721223" y="2460251"/>
          <a:ext cx="518205" cy="256054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tabSelected="1" topLeftCell="B43" zoomScale="85" zoomScaleNormal="85" workbookViewId="0">
      <selection activeCell="W63" sqref="W63"/>
    </sheetView>
  </sheetViews>
  <sheetFormatPr defaultRowHeight="14.4" x14ac:dyDescent="0.3"/>
  <cols>
    <col min="1" max="1" width="9.88671875" customWidth="1"/>
    <col min="2" max="2" width="9.6640625" customWidth="1"/>
    <col min="4" max="4" width="12.77734375" customWidth="1"/>
    <col min="5" max="5" width="20.88671875" customWidth="1"/>
    <col min="6" max="6" width="20.44140625" customWidth="1"/>
  </cols>
  <sheetData>
    <row r="1" spans="1:12" x14ac:dyDescent="0.3">
      <c r="A1" t="s">
        <v>2</v>
      </c>
      <c r="B1" t="s">
        <v>0</v>
      </c>
      <c r="C1" t="s">
        <v>1</v>
      </c>
      <c r="D1" t="s">
        <v>17</v>
      </c>
      <c r="E1" t="s">
        <v>3</v>
      </c>
      <c r="F1" t="s">
        <v>4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  <row r="2" spans="1:12" x14ac:dyDescent="0.3">
      <c r="A2" s="27" t="s">
        <v>5</v>
      </c>
      <c r="B2" s="27" t="s">
        <v>6</v>
      </c>
      <c r="C2" s="27" t="s">
        <v>7</v>
      </c>
      <c r="D2" s="27" t="s">
        <v>17</v>
      </c>
      <c r="E2" s="27">
        <v>1</v>
      </c>
      <c r="F2" s="27">
        <v>0</v>
      </c>
      <c r="G2" s="27">
        <f>(E2-1)*0.9</f>
        <v>0</v>
      </c>
      <c r="H2" s="27">
        <f>SQRT(F2)</f>
        <v>0</v>
      </c>
      <c r="I2" s="27" t="e">
        <f>(G2/H2)</f>
        <v>#DIV/0!</v>
      </c>
      <c r="J2" s="27">
        <v>0</v>
      </c>
      <c r="K2" s="27">
        <v>0</v>
      </c>
      <c r="L2" s="27" t="e">
        <f>J2/K2</f>
        <v>#DIV/0!</v>
      </c>
    </row>
    <row r="3" spans="1:12" x14ac:dyDescent="0.3">
      <c r="A3" s="27" t="s">
        <v>5</v>
      </c>
      <c r="B3" s="27" t="s">
        <v>6</v>
      </c>
      <c r="C3" s="27" t="s">
        <v>7</v>
      </c>
      <c r="D3" s="27" t="s">
        <v>17</v>
      </c>
      <c r="E3" s="27">
        <v>2</v>
      </c>
      <c r="F3" s="27">
        <v>84</v>
      </c>
      <c r="G3" s="27">
        <f t="shared" ref="G3:G66" si="0">(E3-1)*0.9</f>
        <v>0.9</v>
      </c>
      <c r="H3" s="27">
        <f t="shared" ref="H3:H66" si="1">SQRT(F3)</f>
        <v>9.1651513899116797</v>
      </c>
      <c r="I3" s="27">
        <f t="shared" ref="I3:I66" si="2">(G3/H3)</f>
        <v>9.8198050606196574E-2</v>
      </c>
      <c r="J3" s="27">
        <f>G3-G2</f>
        <v>0.9</v>
      </c>
      <c r="K3" s="27">
        <f>H3-H2</f>
        <v>9.1651513899116797</v>
      </c>
      <c r="L3" s="27">
        <f t="shared" ref="L3:L66" si="3">J3/K3</f>
        <v>9.8198050606196574E-2</v>
      </c>
    </row>
    <row r="4" spans="1:12" x14ac:dyDescent="0.3">
      <c r="A4" s="27" t="s">
        <v>5</v>
      </c>
      <c r="B4" s="27" t="s">
        <v>6</v>
      </c>
      <c r="C4" s="27" t="s">
        <v>7</v>
      </c>
      <c r="D4" s="27" t="s">
        <v>17</v>
      </c>
      <c r="E4" s="27">
        <v>3</v>
      </c>
      <c r="F4" s="27">
        <v>400</v>
      </c>
      <c r="G4" s="27">
        <f t="shared" si="0"/>
        <v>1.8</v>
      </c>
      <c r="H4" s="27">
        <f t="shared" si="1"/>
        <v>20</v>
      </c>
      <c r="I4" s="27">
        <f t="shared" si="2"/>
        <v>0.09</v>
      </c>
      <c r="J4" s="27">
        <f t="shared" ref="J4:J67" si="4">G4-G3</f>
        <v>0.9</v>
      </c>
      <c r="K4" s="27">
        <f t="shared" ref="K4:K67" si="5">H4-H3</f>
        <v>10.83484861008832</v>
      </c>
      <c r="L4" s="27">
        <f t="shared" si="3"/>
        <v>8.3065304591520603E-2</v>
      </c>
    </row>
    <row r="5" spans="1:12" x14ac:dyDescent="0.3">
      <c r="A5" s="27" t="s">
        <v>5</v>
      </c>
      <c r="B5" s="27" t="s">
        <v>6</v>
      </c>
      <c r="C5" s="27" t="s">
        <v>7</v>
      </c>
      <c r="D5" s="27" t="s">
        <v>17</v>
      </c>
      <c r="E5" s="27">
        <v>4</v>
      </c>
      <c r="F5" s="27">
        <v>924</v>
      </c>
      <c r="G5" s="27">
        <f t="shared" si="0"/>
        <v>2.7</v>
      </c>
      <c r="H5" s="27">
        <f t="shared" si="1"/>
        <v>30.397368307141328</v>
      </c>
      <c r="I5" s="27">
        <f t="shared" si="2"/>
        <v>8.8823478819568813E-2</v>
      </c>
      <c r="J5" s="27">
        <f t="shared" si="4"/>
        <v>0.90000000000000013</v>
      </c>
      <c r="K5" s="27">
        <f t="shared" si="5"/>
        <v>10.397368307141328</v>
      </c>
      <c r="L5" s="27">
        <f t="shared" si="3"/>
        <v>8.6560365413029E-2</v>
      </c>
    </row>
    <row r="6" spans="1:12" x14ac:dyDescent="0.3">
      <c r="A6" t="s">
        <v>8</v>
      </c>
      <c r="B6" s="1" t="s">
        <v>6</v>
      </c>
      <c r="C6" t="s">
        <v>7</v>
      </c>
      <c r="D6" s="6" t="s">
        <v>17</v>
      </c>
      <c r="E6" s="2">
        <v>1</v>
      </c>
      <c r="F6" s="3">
        <v>0</v>
      </c>
      <c r="G6" s="26">
        <f t="shared" si="0"/>
        <v>0</v>
      </c>
      <c r="H6" s="26">
        <f t="shared" si="1"/>
        <v>0</v>
      </c>
      <c r="I6" s="26" t="e">
        <f t="shared" si="2"/>
        <v>#DIV/0!</v>
      </c>
      <c r="J6" s="26">
        <f t="shared" si="4"/>
        <v>-2.7</v>
      </c>
      <c r="K6" s="26">
        <f t="shared" si="5"/>
        <v>-30.397368307141328</v>
      </c>
      <c r="L6" s="26">
        <f t="shared" si="3"/>
        <v>8.8823478819568813E-2</v>
      </c>
    </row>
    <row r="7" spans="1:12" x14ac:dyDescent="0.3">
      <c r="A7" s="2" t="s">
        <v>8</v>
      </c>
      <c r="B7" s="2" t="s">
        <v>6</v>
      </c>
      <c r="C7" s="2" t="s">
        <v>7</v>
      </c>
      <c r="D7" s="6" t="s">
        <v>17</v>
      </c>
      <c r="E7" s="2">
        <v>2</v>
      </c>
      <c r="F7" s="3">
        <v>110</v>
      </c>
      <c r="G7" s="26">
        <f t="shared" si="0"/>
        <v>0.9</v>
      </c>
      <c r="H7" s="26">
        <f t="shared" si="1"/>
        <v>10.488088481701515</v>
      </c>
      <c r="I7" s="26">
        <f t="shared" si="2"/>
        <v>8.5811633032103304E-2</v>
      </c>
      <c r="J7" s="26">
        <f t="shared" si="4"/>
        <v>0.9</v>
      </c>
      <c r="K7" s="26">
        <f t="shared" si="5"/>
        <v>10.488088481701515</v>
      </c>
      <c r="L7" s="26">
        <f t="shared" si="3"/>
        <v>8.5811633032103304E-2</v>
      </c>
    </row>
    <row r="8" spans="1:12" x14ac:dyDescent="0.3">
      <c r="A8" s="2" t="s">
        <v>8</v>
      </c>
      <c r="B8" s="2" t="s">
        <v>6</v>
      </c>
      <c r="C8" s="2" t="s">
        <v>7</v>
      </c>
      <c r="D8" s="6" t="s">
        <v>17</v>
      </c>
      <c r="E8" s="2">
        <v>3</v>
      </c>
      <c r="F8" s="3">
        <v>241</v>
      </c>
      <c r="G8" s="26">
        <f t="shared" si="0"/>
        <v>1.8</v>
      </c>
      <c r="H8" s="26">
        <f t="shared" si="1"/>
        <v>15.524174696260024</v>
      </c>
      <c r="I8" s="26">
        <f t="shared" si="2"/>
        <v>0.11594819275214956</v>
      </c>
      <c r="J8" s="26">
        <f t="shared" si="4"/>
        <v>0.9</v>
      </c>
      <c r="K8" s="26">
        <f t="shared" si="5"/>
        <v>5.0360862145585088</v>
      </c>
      <c r="L8" s="26">
        <f t="shared" si="3"/>
        <v>0.17871020503943041</v>
      </c>
    </row>
    <row r="9" spans="1:12" x14ac:dyDescent="0.3">
      <c r="A9" s="2" t="s">
        <v>8</v>
      </c>
      <c r="B9" s="2" t="s">
        <v>6</v>
      </c>
      <c r="C9" s="2" t="s">
        <v>7</v>
      </c>
      <c r="D9" s="6" t="s">
        <v>17</v>
      </c>
      <c r="E9">
        <v>4</v>
      </c>
      <c r="F9" s="3">
        <v>451</v>
      </c>
      <c r="G9" s="26">
        <f t="shared" si="0"/>
        <v>2.7</v>
      </c>
      <c r="H9" s="26">
        <f t="shared" si="1"/>
        <v>21.236760581595302</v>
      </c>
      <c r="I9" s="26">
        <f t="shared" si="2"/>
        <v>0.12713803452396299</v>
      </c>
      <c r="J9" s="26">
        <f t="shared" si="4"/>
        <v>0.90000000000000013</v>
      </c>
      <c r="K9" s="26">
        <f t="shared" si="5"/>
        <v>5.7125858853352778</v>
      </c>
      <c r="L9" s="26">
        <f t="shared" si="3"/>
        <v>0.15754686547652283</v>
      </c>
    </row>
    <row r="10" spans="1:12" x14ac:dyDescent="0.3">
      <c r="A10" s="27" t="s">
        <v>9</v>
      </c>
      <c r="B10" s="27" t="s">
        <v>6</v>
      </c>
      <c r="C10" s="27" t="s">
        <v>7</v>
      </c>
      <c r="D10" s="27" t="s">
        <v>17</v>
      </c>
      <c r="E10" s="27">
        <v>1</v>
      </c>
      <c r="F10" s="27">
        <v>0</v>
      </c>
      <c r="G10" s="27">
        <f t="shared" si="0"/>
        <v>0</v>
      </c>
      <c r="H10" s="27">
        <f t="shared" si="1"/>
        <v>0</v>
      </c>
      <c r="I10" s="27" t="e">
        <f t="shared" si="2"/>
        <v>#DIV/0!</v>
      </c>
      <c r="J10" s="27">
        <f t="shared" si="4"/>
        <v>-2.7</v>
      </c>
      <c r="K10" s="27">
        <f t="shared" si="5"/>
        <v>-21.236760581595302</v>
      </c>
      <c r="L10" s="27">
        <f t="shared" si="3"/>
        <v>0.12713803452396299</v>
      </c>
    </row>
    <row r="11" spans="1:12" x14ac:dyDescent="0.3">
      <c r="A11" s="27" t="s">
        <v>9</v>
      </c>
      <c r="B11" s="27" t="s">
        <v>6</v>
      </c>
      <c r="C11" s="27" t="s">
        <v>7</v>
      </c>
      <c r="D11" s="27" t="s">
        <v>17</v>
      </c>
      <c r="E11" s="27">
        <v>2</v>
      </c>
      <c r="F11" s="29">
        <v>31</v>
      </c>
      <c r="G11" s="27">
        <f t="shared" si="0"/>
        <v>0.9</v>
      </c>
      <c r="H11" s="27">
        <f>SQRT(F11)</f>
        <v>5.5677643628300215</v>
      </c>
      <c r="I11" s="27">
        <f>(G11/H11)</f>
        <v>0.16164477182409742</v>
      </c>
      <c r="J11" s="27">
        <f t="shared" si="4"/>
        <v>0.9</v>
      </c>
      <c r="K11" s="27">
        <f t="shared" si="5"/>
        <v>5.5677643628300215</v>
      </c>
      <c r="L11" s="27">
        <f t="shared" si="3"/>
        <v>0.16164477182409742</v>
      </c>
    </row>
    <row r="12" spans="1:12" x14ac:dyDescent="0.3">
      <c r="A12" s="27" t="s">
        <v>9</v>
      </c>
      <c r="B12" s="27" t="s">
        <v>6</v>
      </c>
      <c r="C12" s="27" t="s">
        <v>7</v>
      </c>
      <c r="D12" s="27" t="s">
        <v>17</v>
      </c>
      <c r="E12" s="27">
        <v>3</v>
      </c>
      <c r="F12" s="29">
        <v>180</v>
      </c>
      <c r="G12" s="27">
        <f t="shared" si="0"/>
        <v>1.8</v>
      </c>
      <c r="H12" s="27">
        <f t="shared" si="1"/>
        <v>13.416407864998739</v>
      </c>
      <c r="I12" s="27">
        <f>(G12/H12)</f>
        <v>0.13416407864998739</v>
      </c>
      <c r="J12" s="27">
        <f t="shared" si="4"/>
        <v>0.9</v>
      </c>
      <c r="K12" s="27">
        <f t="shared" si="5"/>
        <v>7.8486435021687173</v>
      </c>
      <c r="L12" s="27">
        <f t="shared" si="3"/>
        <v>0.11466949667816029</v>
      </c>
    </row>
    <row r="13" spans="1:12" x14ac:dyDescent="0.3">
      <c r="A13" s="27" t="s">
        <v>9</v>
      </c>
      <c r="B13" s="27" t="s">
        <v>6</v>
      </c>
      <c r="C13" s="27" t="s">
        <v>7</v>
      </c>
      <c r="D13" s="27" t="s">
        <v>17</v>
      </c>
      <c r="E13" s="27">
        <v>4</v>
      </c>
      <c r="F13" s="29">
        <v>392</v>
      </c>
      <c r="G13" s="27">
        <f t="shared" si="0"/>
        <v>2.7</v>
      </c>
      <c r="H13" s="27">
        <f t="shared" si="1"/>
        <v>19.798989873223331</v>
      </c>
      <c r="I13" s="27">
        <f t="shared" si="2"/>
        <v>0.13637059351454847</v>
      </c>
      <c r="J13" s="27">
        <f t="shared" si="4"/>
        <v>0.90000000000000013</v>
      </c>
      <c r="K13" s="27">
        <f t="shared" si="5"/>
        <v>6.3825820082245919</v>
      </c>
      <c r="L13" s="27">
        <f t="shared" si="3"/>
        <v>0.14100876398301826</v>
      </c>
    </row>
    <row r="14" spans="1:12" x14ac:dyDescent="0.3">
      <c r="A14" s="27" t="s">
        <v>9</v>
      </c>
      <c r="B14" s="27" t="s">
        <v>6</v>
      </c>
      <c r="C14" s="27" t="s">
        <v>7</v>
      </c>
      <c r="D14" s="27" t="s">
        <v>17</v>
      </c>
      <c r="E14" s="27">
        <v>5</v>
      </c>
      <c r="F14" s="29">
        <v>932</v>
      </c>
      <c r="G14" s="27">
        <f t="shared" si="0"/>
        <v>3.6</v>
      </c>
      <c r="H14" s="27">
        <f t="shared" si="1"/>
        <v>30.528675044947494</v>
      </c>
      <c r="I14" s="27">
        <f t="shared" si="2"/>
        <v>0.11792192077447532</v>
      </c>
      <c r="J14" s="27">
        <f t="shared" si="4"/>
        <v>0.89999999999999991</v>
      </c>
      <c r="K14" s="27">
        <f t="shared" si="5"/>
        <v>10.729685171724164</v>
      </c>
      <c r="L14" s="27">
        <f t="shared" si="3"/>
        <v>8.3879441530284718E-2</v>
      </c>
    </row>
    <row r="15" spans="1:12" x14ac:dyDescent="0.3">
      <c r="A15" t="s">
        <v>14</v>
      </c>
      <c r="B15" s="4" t="s">
        <v>6</v>
      </c>
      <c r="C15" s="4" t="s">
        <v>7</v>
      </c>
      <c r="D15" s="6" t="s">
        <v>17</v>
      </c>
      <c r="E15">
        <v>1</v>
      </c>
      <c r="F15" s="4">
        <v>0</v>
      </c>
      <c r="G15" s="26">
        <f t="shared" si="0"/>
        <v>0</v>
      </c>
      <c r="H15" s="26">
        <f t="shared" si="1"/>
        <v>0</v>
      </c>
      <c r="I15" s="26" t="e">
        <f t="shared" si="2"/>
        <v>#DIV/0!</v>
      </c>
      <c r="J15" s="26">
        <f t="shared" si="4"/>
        <v>-3.6</v>
      </c>
      <c r="K15" s="26">
        <f t="shared" si="5"/>
        <v>-30.528675044947494</v>
      </c>
      <c r="L15" s="26">
        <f t="shared" si="3"/>
        <v>0.11792192077447532</v>
      </c>
    </row>
    <row r="16" spans="1:12" x14ac:dyDescent="0.3">
      <c r="A16" s="4" t="s">
        <v>14</v>
      </c>
      <c r="B16" s="4" t="s">
        <v>6</v>
      </c>
      <c r="C16" s="4" t="s">
        <v>7</v>
      </c>
      <c r="D16" s="6" t="s">
        <v>17</v>
      </c>
      <c r="E16" s="4">
        <v>2</v>
      </c>
      <c r="F16" s="4">
        <v>138</v>
      </c>
      <c r="G16" s="26">
        <f t="shared" si="0"/>
        <v>0.9</v>
      </c>
      <c r="H16" s="26">
        <f t="shared" si="1"/>
        <v>11.74734012447073</v>
      </c>
      <c r="I16" s="26">
        <f t="shared" si="2"/>
        <v>7.6613087768287375E-2</v>
      </c>
      <c r="J16" s="26">
        <f t="shared" si="4"/>
        <v>0.9</v>
      </c>
      <c r="K16" s="26">
        <f t="shared" si="5"/>
        <v>11.74734012447073</v>
      </c>
      <c r="L16" s="26">
        <f t="shared" si="3"/>
        <v>7.6613087768287375E-2</v>
      </c>
    </row>
    <row r="17" spans="1:12" x14ac:dyDescent="0.3">
      <c r="A17" s="4" t="s">
        <v>14</v>
      </c>
      <c r="B17" s="4" t="s">
        <v>6</v>
      </c>
      <c r="C17" s="4" t="s">
        <v>7</v>
      </c>
      <c r="D17" s="6" t="s">
        <v>17</v>
      </c>
      <c r="E17" s="4">
        <v>3</v>
      </c>
      <c r="F17" s="4">
        <v>210</v>
      </c>
      <c r="G17" s="26">
        <f t="shared" si="0"/>
        <v>1.8</v>
      </c>
      <c r="H17" s="26">
        <f t="shared" si="1"/>
        <v>14.491376746189438</v>
      </c>
      <c r="I17" s="26">
        <f t="shared" si="2"/>
        <v>0.12421180068162377</v>
      </c>
      <c r="J17" s="26">
        <f t="shared" si="4"/>
        <v>0.9</v>
      </c>
      <c r="K17" s="26">
        <f t="shared" si="5"/>
        <v>2.744036621718708</v>
      </c>
      <c r="L17" s="26">
        <f t="shared" si="3"/>
        <v>0.3279839608832521</v>
      </c>
    </row>
    <row r="18" spans="1:12" x14ac:dyDescent="0.3">
      <c r="A18" s="4" t="s">
        <v>14</v>
      </c>
      <c r="B18" s="4" t="s">
        <v>6</v>
      </c>
      <c r="C18" s="4" t="s">
        <v>7</v>
      </c>
      <c r="D18" s="6" t="s">
        <v>17</v>
      </c>
      <c r="E18" s="4">
        <v>4</v>
      </c>
      <c r="F18" s="4">
        <v>265</v>
      </c>
      <c r="G18" s="26">
        <f t="shared" si="0"/>
        <v>2.7</v>
      </c>
      <c r="H18" s="26">
        <f t="shared" si="1"/>
        <v>16.278820596099706</v>
      </c>
      <c r="I18" s="26">
        <f t="shared" si="2"/>
        <v>0.16585968154516684</v>
      </c>
      <c r="J18" s="26">
        <f t="shared" si="4"/>
        <v>0.90000000000000013</v>
      </c>
      <c r="K18" s="26">
        <f t="shared" si="5"/>
        <v>1.7874438499102681</v>
      </c>
      <c r="L18" s="26">
        <f t="shared" si="3"/>
        <v>0.50351232014654967</v>
      </c>
    </row>
    <row r="19" spans="1:12" x14ac:dyDescent="0.3">
      <c r="A19" s="4" t="s">
        <v>14</v>
      </c>
      <c r="B19" s="4" t="s">
        <v>6</v>
      </c>
      <c r="C19" s="4" t="s">
        <v>7</v>
      </c>
      <c r="D19" s="6" t="s">
        <v>17</v>
      </c>
      <c r="E19" s="4">
        <v>5</v>
      </c>
      <c r="F19" s="4">
        <v>520</v>
      </c>
      <c r="G19" s="26">
        <f t="shared" si="0"/>
        <v>3.6</v>
      </c>
      <c r="H19" s="26">
        <f t="shared" si="1"/>
        <v>22.803508501982758</v>
      </c>
      <c r="I19" s="26">
        <f t="shared" si="2"/>
        <v>0.15787044347526527</v>
      </c>
      <c r="J19" s="26">
        <f t="shared" si="4"/>
        <v>0.89999999999999991</v>
      </c>
      <c r="K19" s="26">
        <f t="shared" si="5"/>
        <v>6.5246879058830523</v>
      </c>
      <c r="L19" s="26">
        <f t="shared" si="3"/>
        <v>0.13793763211087931</v>
      </c>
    </row>
    <row r="20" spans="1:12" x14ac:dyDescent="0.3">
      <c r="A20" t="s">
        <v>15</v>
      </c>
      <c r="B20" s="5" t="s">
        <v>6</v>
      </c>
      <c r="C20" s="5" t="s">
        <v>7</v>
      </c>
      <c r="D20" s="6" t="s">
        <v>17</v>
      </c>
      <c r="E20">
        <v>1</v>
      </c>
      <c r="F20" s="5">
        <v>0</v>
      </c>
      <c r="G20" s="26">
        <f t="shared" si="0"/>
        <v>0</v>
      </c>
      <c r="H20" s="26">
        <f t="shared" si="1"/>
        <v>0</v>
      </c>
      <c r="I20" s="26" t="e">
        <f t="shared" si="2"/>
        <v>#DIV/0!</v>
      </c>
      <c r="J20" s="26">
        <f t="shared" si="4"/>
        <v>-3.6</v>
      </c>
      <c r="K20" s="26">
        <f t="shared" si="5"/>
        <v>-22.803508501982758</v>
      </c>
      <c r="L20" s="26">
        <f t="shared" si="3"/>
        <v>0.15787044347526527</v>
      </c>
    </row>
    <row r="21" spans="1:12" x14ac:dyDescent="0.3">
      <c r="A21" s="5" t="s">
        <v>15</v>
      </c>
      <c r="B21" s="5" t="s">
        <v>6</v>
      </c>
      <c r="C21" s="5" t="s">
        <v>7</v>
      </c>
      <c r="D21" s="6" t="s">
        <v>17</v>
      </c>
      <c r="E21">
        <v>2</v>
      </c>
      <c r="F21" s="5">
        <v>107</v>
      </c>
      <c r="G21" s="26">
        <f t="shared" si="0"/>
        <v>0.9</v>
      </c>
      <c r="H21" s="26">
        <f t="shared" si="1"/>
        <v>10.344080432788601</v>
      </c>
      <c r="I21" s="26">
        <f t="shared" si="2"/>
        <v>8.7006284014109717E-2</v>
      </c>
      <c r="J21" s="26">
        <f t="shared" si="4"/>
        <v>0.9</v>
      </c>
      <c r="K21" s="26">
        <f t="shared" si="5"/>
        <v>10.344080432788601</v>
      </c>
      <c r="L21" s="26">
        <f t="shared" si="3"/>
        <v>8.7006284014109717E-2</v>
      </c>
    </row>
    <row r="22" spans="1:12" x14ac:dyDescent="0.3">
      <c r="A22" s="5" t="s">
        <v>15</v>
      </c>
      <c r="B22" s="5" t="s">
        <v>6</v>
      </c>
      <c r="C22" s="5" t="s">
        <v>7</v>
      </c>
      <c r="D22" s="6" t="s">
        <v>17</v>
      </c>
      <c r="E22" s="5">
        <v>3</v>
      </c>
      <c r="F22" s="5">
        <v>305</v>
      </c>
      <c r="G22" s="26">
        <f t="shared" si="0"/>
        <v>1.8</v>
      </c>
      <c r="H22" s="26">
        <f t="shared" si="1"/>
        <v>17.464249196572979</v>
      </c>
      <c r="I22" s="26">
        <f t="shared" si="2"/>
        <v>0.10306770017649629</v>
      </c>
      <c r="J22" s="26">
        <f t="shared" si="4"/>
        <v>0.9</v>
      </c>
      <c r="K22" s="26">
        <f t="shared" si="5"/>
        <v>7.1201687637843776</v>
      </c>
      <c r="L22" s="26">
        <f t="shared" si="3"/>
        <v>0.12640149831527997</v>
      </c>
    </row>
    <row r="23" spans="1:12" x14ac:dyDescent="0.3">
      <c r="A23" s="5" t="s">
        <v>15</v>
      </c>
      <c r="B23" s="5" t="s">
        <v>6</v>
      </c>
      <c r="C23" s="5" t="s">
        <v>7</v>
      </c>
      <c r="D23" s="6" t="s">
        <v>17</v>
      </c>
      <c r="E23" s="5">
        <v>4</v>
      </c>
      <c r="F23" s="5">
        <v>570</v>
      </c>
      <c r="G23" s="26">
        <f t="shared" si="0"/>
        <v>2.7</v>
      </c>
      <c r="H23" s="26">
        <f t="shared" si="1"/>
        <v>23.874672772626646</v>
      </c>
      <c r="I23" s="26">
        <f t="shared" si="2"/>
        <v>0.11309055523875779</v>
      </c>
      <c r="J23" s="26">
        <f t="shared" si="4"/>
        <v>0.90000000000000013</v>
      </c>
      <c r="K23" s="26">
        <f t="shared" si="5"/>
        <v>6.4104235760536667</v>
      </c>
      <c r="L23" s="26">
        <f t="shared" si="3"/>
        <v>0.14039633876331942</v>
      </c>
    </row>
    <row r="24" spans="1:12" x14ac:dyDescent="0.3">
      <c r="A24" s="5" t="s">
        <v>15</v>
      </c>
      <c r="B24" s="5" t="s">
        <v>6</v>
      </c>
      <c r="C24" s="5" t="s">
        <v>7</v>
      </c>
      <c r="D24" s="6" t="s">
        <v>17</v>
      </c>
      <c r="E24" s="5">
        <v>5</v>
      </c>
      <c r="F24" s="5">
        <v>915</v>
      </c>
      <c r="G24" s="26">
        <f t="shared" si="0"/>
        <v>3.6</v>
      </c>
      <c r="H24" s="26">
        <f t="shared" si="1"/>
        <v>30.248966924508348</v>
      </c>
      <c r="I24" s="26">
        <f t="shared" si="2"/>
        <v>0.11901232888331154</v>
      </c>
      <c r="J24" s="26">
        <f t="shared" si="4"/>
        <v>0.89999999999999991</v>
      </c>
      <c r="K24" s="26">
        <f t="shared" si="5"/>
        <v>6.3742941518817027</v>
      </c>
      <c r="L24" s="26">
        <f t="shared" si="3"/>
        <v>0.14119210355774348</v>
      </c>
    </row>
    <row r="25" spans="1:12" x14ac:dyDescent="0.3">
      <c r="A25" s="5" t="s">
        <v>15</v>
      </c>
      <c r="B25" s="5" t="s">
        <v>6</v>
      </c>
      <c r="C25" s="5" t="s">
        <v>7</v>
      </c>
      <c r="D25" s="6" t="s">
        <v>17</v>
      </c>
      <c r="E25" s="5">
        <v>6</v>
      </c>
      <c r="F25" s="5">
        <v>1491</v>
      </c>
      <c r="G25" s="26">
        <f t="shared" si="0"/>
        <v>4.5</v>
      </c>
      <c r="H25" s="26">
        <f t="shared" si="1"/>
        <v>38.613469152615643</v>
      </c>
      <c r="I25" s="26">
        <f t="shared" si="2"/>
        <v>0.1165396453298259</v>
      </c>
      <c r="J25" s="26">
        <f t="shared" si="4"/>
        <v>0.89999999999999991</v>
      </c>
      <c r="K25" s="26">
        <f t="shared" si="5"/>
        <v>8.3645022281072947</v>
      </c>
      <c r="L25" s="26">
        <f t="shared" si="3"/>
        <v>0.10759755637050626</v>
      </c>
    </row>
    <row r="26" spans="1:12" x14ac:dyDescent="0.3">
      <c r="A26" t="s">
        <v>16</v>
      </c>
      <c r="B26" s="6" t="s">
        <v>6</v>
      </c>
      <c r="C26" s="6" t="s">
        <v>7</v>
      </c>
      <c r="D26" s="6" t="s">
        <v>17</v>
      </c>
      <c r="E26">
        <v>1</v>
      </c>
      <c r="F26" s="6">
        <v>0</v>
      </c>
      <c r="G26" s="26">
        <f t="shared" si="0"/>
        <v>0</v>
      </c>
      <c r="H26" s="26">
        <f t="shared" si="1"/>
        <v>0</v>
      </c>
      <c r="I26" s="26" t="e">
        <f t="shared" si="2"/>
        <v>#DIV/0!</v>
      </c>
      <c r="J26" s="26">
        <f t="shared" si="4"/>
        <v>-4.5</v>
      </c>
      <c r="K26" s="26">
        <f t="shared" si="5"/>
        <v>-38.613469152615643</v>
      </c>
      <c r="L26" s="26">
        <f t="shared" si="3"/>
        <v>0.1165396453298259</v>
      </c>
    </row>
    <row r="27" spans="1:12" x14ac:dyDescent="0.3">
      <c r="A27" s="6" t="s">
        <v>16</v>
      </c>
      <c r="B27" s="6" t="s">
        <v>6</v>
      </c>
      <c r="C27" s="6" t="s">
        <v>7</v>
      </c>
      <c r="D27" s="6" t="s">
        <v>17</v>
      </c>
      <c r="E27">
        <v>2</v>
      </c>
      <c r="F27" s="6">
        <v>95</v>
      </c>
      <c r="G27" s="26">
        <f t="shared" si="0"/>
        <v>0.9</v>
      </c>
      <c r="H27" s="26">
        <f t="shared" si="1"/>
        <v>9.7467943448089631</v>
      </c>
      <c r="I27" s="26">
        <f t="shared" si="2"/>
        <v>9.2338051687663875E-2</v>
      </c>
      <c r="J27" s="26">
        <f t="shared" si="4"/>
        <v>0.9</v>
      </c>
      <c r="K27" s="26">
        <f t="shared" si="5"/>
        <v>9.7467943448089631</v>
      </c>
      <c r="L27" s="26">
        <f t="shared" si="3"/>
        <v>9.2338051687663875E-2</v>
      </c>
    </row>
    <row r="28" spans="1:12" x14ac:dyDescent="0.3">
      <c r="A28" s="6" t="s">
        <v>16</v>
      </c>
      <c r="B28" s="6" t="s">
        <v>6</v>
      </c>
      <c r="C28" s="6" t="s">
        <v>7</v>
      </c>
      <c r="D28" s="6" t="s">
        <v>17</v>
      </c>
      <c r="E28" s="6">
        <v>3</v>
      </c>
      <c r="F28" s="6">
        <v>310</v>
      </c>
      <c r="G28" s="26">
        <f t="shared" si="0"/>
        <v>1.8</v>
      </c>
      <c r="H28" s="26">
        <f t="shared" si="1"/>
        <v>17.606816861659009</v>
      </c>
      <c r="I28" s="26">
        <f t="shared" si="2"/>
        <v>0.10223313016447166</v>
      </c>
      <c r="J28" s="26">
        <f t="shared" si="4"/>
        <v>0.9</v>
      </c>
      <c r="K28" s="26">
        <f t="shared" si="5"/>
        <v>7.8600225168500462</v>
      </c>
      <c r="L28" s="26">
        <f t="shared" si="3"/>
        <v>0.11450348877126128</v>
      </c>
    </row>
    <row r="29" spans="1:12" x14ac:dyDescent="0.3">
      <c r="A29" s="6" t="s">
        <v>16</v>
      </c>
      <c r="B29" s="6" t="s">
        <v>6</v>
      </c>
      <c r="C29" s="6" t="s">
        <v>7</v>
      </c>
      <c r="D29" s="6" t="s">
        <v>17</v>
      </c>
      <c r="E29" s="6">
        <v>4</v>
      </c>
      <c r="F29" s="6">
        <v>596</v>
      </c>
      <c r="G29" s="26">
        <f t="shared" si="0"/>
        <v>2.7</v>
      </c>
      <c r="H29" s="26">
        <f t="shared" si="1"/>
        <v>24.413111231467404</v>
      </c>
      <c r="I29" s="26">
        <f t="shared" si="2"/>
        <v>0.11059630927007048</v>
      </c>
      <c r="J29" s="26">
        <f t="shared" si="4"/>
        <v>0.90000000000000013</v>
      </c>
      <c r="K29" s="26">
        <f t="shared" si="5"/>
        <v>6.8062943698083949</v>
      </c>
      <c r="L29" s="26">
        <f t="shared" si="3"/>
        <v>0.13223054295039788</v>
      </c>
    </row>
    <row r="30" spans="1:12" x14ac:dyDescent="0.3">
      <c r="A30" s="6" t="s">
        <v>16</v>
      </c>
      <c r="B30" s="6" t="s">
        <v>6</v>
      </c>
      <c r="C30" s="6" t="s">
        <v>7</v>
      </c>
      <c r="D30" s="6" t="s">
        <v>17</v>
      </c>
      <c r="E30" s="6">
        <v>5</v>
      </c>
      <c r="F30" s="6">
        <v>1174</v>
      </c>
      <c r="G30" s="26">
        <f t="shared" si="0"/>
        <v>3.6</v>
      </c>
      <c r="H30" s="26">
        <f t="shared" si="1"/>
        <v>34.26368339802363</v>
      </c>
      <c r="I30" s="26">
        <f t="shared" si="2"/>
        <v>0.10506751297520021</v>
      </c>
      <c r="J30" s="26">
        <f t="shared" si="4"/>
        <v>0.89999999999999991</v>
      </c>
      <c r="K30" s="26">
        <f t="shared" si="5"/>
        <v>9.8505721665562263</v>
      </c>
      <c r="L30" s="26">
        <f t="shared" si="3"/>
        <v>9.136525115318668E-2</v>
      </c>
    </row>
    <row r="31" spans="1:12" x14ac:dyDescent="0.3">
      <c r="A31" s="28" t="s">
        <v>19</v>
      </c>
      <c r="B31" s="28" t="s">
        <v>18</v>
      </c>
      <c r="C31" s="28" t="s">
        <v>7</v>
      </c>
      <c r="D31" s="28" t="s">
        <v>20</v>
      </c>
      <c r="E31" s="28">
        <v>1</v>
      </c>
      <c r="F31" s="28">
        <v>0</v>
      </c>
      <c r="G31" s="28">
        <f t="shared" si="0"/>
        <v>0</v>
      </c>
      <c r="H31" s="28">
        <f t="shared" si="1"/>
        <v>0</v>
      </c>
      <c r="I31" s="28" t="e">
        <f t="shared" si="2"/>
        <v>#DIV/0!</v>
      </c>
      <c r="J31" s="28">
        <f t="shared" si="4"/>
        <v>-3.6</v>
      </c>
      <c r="K31" s="28">
        <f t="shared" si="5"/>
        <v>-34.26368339802363</v>
      </c>
      <c r="L31" s="28">
        <f t="shared" si="3"/>
        <v>0.10506751297520021</v>
      </c>
    </row>
    <row r="32" spans="1:12" x14ac:dyDescent="0.3">
      <c r="A32" s="28" t="s">
        <v>19</v>
      </c>
      <c r="B32" s="28" t="s">
        <v>18</v>
      </c>
      <c r="C32" s="28" t="s">
        <v>7</v>
      </c>
      <c r="D32" s="28" t="s">
        <v>20</v>
      </c>
      <c r="E32" s="28">
        <v>2</v>
      </c>
      <c r="F32" s="28">
        <v>125</v>
      </c>
      <c r="G32" s="28">
        <f t="shared" si="0"/>
        <v>0.9</v>
      </c>
      <c r="H32" s="28">
        <f t="shared" si="1"/>
        <v>11.180339887498949</v>
      </c>
      <c r="I32" s="28">
        <f t="shared" si="2"/>
        <v>8.0498447189992425E-2</v>
      </c>
      <c r="J32" s="28">
        <f t="shared" si="4"/>
        <v>0.9</v>
      </c>
      <c r="K32" s="28">
        <f t="shared" si="5"/>
        <v>11.180339887498949</v>
      </c>
      <c r="L32" s="28">
        <f t="shared" si="3"/>
        <v>8.0498447189992425E-2</v>
      </c>
    </row>
    <row r="33" spans="1:12" x14ac:dyDescent="0.3">
      <c r="A33" s="28" t="s">
        <v>19</v>
      </c>
      <c r="B33" s="28" t="s">
        <v>18</v>
      </c>
      <c r="C33" s="28" t="s">
        <v>7</v>
      </c>
      <c r="D33" s="28" t="s">
        <v>20</v>
      </c>
      <c r="E33" s="28">
        <v>3</v>
      </c>
      <c r="F33" s="28">
        <v>246</v>
      </c>
      <c r="G33" s="28">
        <f t="shared" si="0"/>
        <v>1.8</v>
      </c>
      <c r="H33" s="28">
        <f t="shared" si="1"/>
        <v>15.684387141358123</v>
      </c>
      <c r="I33" s="28">
        <f t="shared" si="2"/>
        <v>0.11476380835140089</v>
      </c>
      <c r="J33" s="28">
        <f t="shared" si="4"/>
        <v>0.9</v>
      </c>
      <c r="K33" s="28">
        <f t="shared" si="5"/>
        <v>4.5040472538591736</v>
      </c>
      <c r="L33" s="28">
        <f t="shared" si="3"/>
        <v>0.19982028368571375</v>
      </c>
    </row>
    <row r="34" spans="1:12" x14ac:dyDescent="0.3">
      <c r="A34" s="28" t="s">
        <v>19</v>
      </c>
      <c r="B34" s="28" t="s">
        <v>18</v>
      </c>
      <c r="C34" s="28" t="s">
        <v>7</v>
      </c>
      <c r="D34" s="28" t="s">
        <v>20</v>
      </c>
      <c r="E34" s="28">
        <v>4</v>
      </c>
      <c r="F34" s="28">
        <v>265</v>
      </c>
      <c r="G34" s="28">
        <f t="shared" si="0"/>
        <v>2.7</v>
      </c>
      <c r="H34" s="28">
        <f t="shared" si="1"/>
        <v>16.278820596099706</v>
      </c>
      <c r="I34" s="28">
        <f t="shared" si="2"/>
        <v>0.16585968154516684</v>
      </c>
      <c r="J34" s="28">
        <f t="shared" si="4"/>
        <v>0.90000000000000013</v>
      </c>
      <c r="K34" s="28">
        <f t="shared" si="5"/>
        <v>0.59443345474158349</v>
      </c>
      <c r="L34" s="28">
        <f t="shared" si="3"/>
        <v>1.5140466823006367</v>
      </c>
    </row>
    <row r="35" spans="1:12" x14ac:dyDescent="0.3">
      <c r="A35" s="28" t="s">
        <v>19</v>
      </c>
      <c r="B35" s="28" t="s">
        <v>18</v>
      </c>
      <c r="C35" s="28" t="s">
        <v>7</v>
      </c>
      <c r="D35" s="28" t="s">
        <v>20</v>
      </c>
      <c r="E35" s="28">
        <v>5</v>
      </c>
      <c r="F35" s="28">
        <v>366</v>
      </c>
      <c r="G35" s="28">
        <f t="shared" si="0"/>
        <v>3.6</v>
      </c>
      <c r="H35" s="28">
        <f t="shared" si="1"/>
        <v>19.131126469708992</v>
      </c>
      <c r="I35" s="28">
        <f t="shared" si="2"/>
        <v>0.18817501445615401</v>
      </c>
      <c r="J35" s="28">
        <f t="shared" si="4"/>
        <v>0.89999999999999991</v>
      </c>
      <c r="K35" s="28">
        <f t="shared" si="5"/>
        <v>2.8523058736092857</v>
      </c>
      <c r="L35" s="28">
        <f t="shared" si="3"/>
        <v>0.3155341817745328</v>
      </c>
    </row>
    <row r="36" spans="1:12" x14ac:dyDescent="0.3">
      <c r="A36" s="28" t="s">
        <v>19</v>
      </c>
      <c r="B36" s="28" t="s">
        <v>18</v>
      </c>
      <c r="C36" s="28" t="s">
        <v>7</v>
      </c>
      <c r="D36" s="28" t="s">
        <v>20</v>
      </c>
      <c r="E36" s="28">
        <v>6</v>
      </c>
      <c r="F36" s="28">
        <v>449</v>
      </c>
      <c r="G36" s="28">
        <f t="shared" si="0"/>
        <v>4.5</v>
      </c>
      <c r="H36" s="28">
        <f t="shared" si="1"/>
        <v>21.189620100417091</v>
      </c>
      <c r="I36" s="28">
        <f t="shared" si="2"/>
        <v>0.21236813018235393</v>
      </c>
      <c r="J36" s="28">
        <f t="shared" si="4"/>
        <v>0.89999999999999991</v>
      </c>
      <c r="K36" s="28">
        <f t="shared" si="5"/>
        <v>2.0584936307080994</v>
      </c>
      <c r="L36" s="28">
        <f t="shared" si="3"/>
        <v>0.43721291461582501</v>
      </c>
    </row>
    <row r="37" spans="1:12" x14ac:dyDescent="0.3">
      <c r="A37" s="28" t="s">
        <v>19</v>
      </c>
      <c r="B37" s="28" t="s">
        <v>18</v>
      </c>
      <c r="C37" s="28" t="s">
        <v>7</v>
      </c>
      <c r="D37" s="28" t="s">
        <v>20</v>
      </c>
      <c r="E37" s="28">
        <v>7</v>
      </c>
      <c r="F37" s="28">
        <v>523</v>
      </c>
      <c r="G37" s="28">
        <f t="shared" si="0"/>
        <v>5.4</v>
      </c>
      <c r="H37" s="28">
        <f t="shared" si="1"/>
        <v>22.869193252058544</v>
      </c>
      <c r="I37" s="28">
        <f t="shared" si="2"/>
        <v>0.23612551350117808</v>
      </c>
      <c r="J37" s="28">
        <f t="shared" si="4"/>
        <v>0.90000000000000036</v>
      </c>
      <c r="K37" s="28">
        <f t="shared" si="5"/>
        <v>1.6795731516414527</v>
      </c>
      <c r="L37" s="28">
        <f t="shared" si="3"/>
        <v>0.53585043266524424</v>
      </c>
    </row>
    <row r="38" spans="1:12" x14ac:dyDescent="0.3">
      <c r="A38" s="28" t="s">
        <v>19</v>
      </c>
      <c r="B38" s="28" t="s">
        <v>18</v>
      </c>
      <c r="C38" s="28" t="s">
        <v>7</v>
      </c>
      <c r="D38" s="28" t="s">
        <v>20</v>
      </c>
      <c r="E38" s="28">
        <v>8</v>
      </c>
      <c r="F38" s="28">
        <v>737</v>
      </c>
      <c r="G38" s="28">
        <f t="shared" si="0"/>
        <v>6.3</v>
      </c>
      <c r="H38" s="28">
        <f t="shared" si="1"/>
        <v>27.147743920996454</v>
      </c>
      <c r="I38" s="28">
        <f t="shared" si="2"/>
        <v>0.23206348263538354</v>
      </c>
      <c r="J38" s="28">
        <f t="shared" si="4"/>
        <v>0.89999999999999947</v>
      </c>
      <c r="K38" s="28">
        <f t="shared" si="5"/>
        <v>4.2785506689379105</v>
      </c>
      <c r="L38" s="28">
        <f t="shared" si="3"/>
        <v>0.21035160493340885</v>
      </c>
    </row>
    <row r="39" spans="1:12" x14ac:dyDescent="0.3">
      <c r="A39" t="s">
        <v>21</v>
      </c>
      <c r="B39" t="s">
        <v>18</v>
      </c>
      <c r="C39" t="s">
        <v>7</v>
      </c>
      <c r="D39" s="7" t="s">
        <v>20</v>
      </c>
      <c r="E39">
        <v>1</v>
      </c>
      <c r="F39" s="8">
        <v>0</v>
      </c>
      <c r="G39" s="26">
        <f t="shared" si="0"/>
        <v>0</v>
      </c>
      <c r="H39" s="26">
        <f t="shared" si="1"/>
        <v>0</v>
      </c>
      <c r="I39" s="26" t="e">
        <f t="shared" si="2"/>
        <v>#DIV/0!</v>
      </c>
      <c r="J39" s="26">
        <f t="shared" si="4"/>
        <v>-6.3</v>
      </c>
      <c r="K39" s="26">
        <f t="shared" si="5"/>
        <v>-27.147743920996454</v>
      </c>
      <c r="L39" s="26">
        <f t="shared" si="3"/>
        <v>0.23206348263538354</v>
      </c>
    </row>
    <row r="40" spans="1:12" x14ac:dyDescent="0.3">
      <c r="A40" s="8" t="s">
        <v>21</v>
      </c>
      <c r="B40" s="8" t="s">
        <v>18</v>
      </c>
      <c r="C40" s="8" t="s">
        <v>7</v>
      </c>
      <c r="D40" s="8" t="s">
        <v>20</v>
      </c>
      <c r="E40">
        <v>2</v>
      </c>
      <c r="F40" s="8">
        <v>84</v>
      </c>
      <c r="G40" s="26">
        <f t="shared" si="0"/>
        <v>0.9</v>
      </c>
      <c r="H40" s="26">
        <f t="shared" si="1"/>
        <v>9.1651513899116797</v>
      </c>
      <c r="I40" s="26">
        <f t="shared" si="2"/>
        <v>9.8198050606196574E-2</v>
      </c>
      <c r="J40" s="26">
        <f t="shared" si="4"/>
        <v>0.9</v>
      </c>
      <c r="K40" s="26">
        <f t="shared" si="5"/>
        <v>9.1651513899116797</v>
      </c>
      <c r="L40" s="26">
        <f t="shared" si="3"/>
        <v>9.8198050606196574E-2</v>
      </c>
    </row>
    <row r="41" spans="1:12" x14ac:dyDescent="0.3">
      <c r="A41" s="8" t="s">
        <v>21</v>
      </c>
      <c r="B41" s="8" t="s">
        <v>18</v>
      </c>
      <c r="C41" s="8" t="s">
        <v>7</v>
      </c>
      <c r="D41" s="8" t="s">
        <v>20</v>
      </c>
      <c r="E41" s="8">
        <v>3</v>
      </c>
      <c r="F41" s="8">
        <v>395</v>
      </c>
      <c r="G41" s="26">
        <f t="shared" si="0"/>
        <v>1.8</v>
      </c>
      <c r="H41" s="26">
        <f t="shared" si="1"/>
        <v>19.874606914351791</v>
      </c>
      <c r="I41" s="26">
        <f t="shared" si="2"/>
        <v>9.0567828976792969E-2</v>
      </c>
      <c r="J41" s="26">
        <f t="shared" si="4"/>
        <v>0.9</v>
      </c>
      <c r="K41" s="26">
        <f t="shared" si="5"/>
        <v>10.709455524440111</v>
      </c>
      <c r="L41" s="26">
        <f t="shared" si="3"/>
        <v>8.4037885767965032E-2</v>
      </c>
    </row>
    <row r="42" spans="1:12" x14ac:dyDescent="0.3">
      <c r="A42" s="8" t="s">
        <v>21</v>
      </c>
      <c r="B42" s="8" t="s">
        <v>18</v>
      </c>
      <c r="C42" s="8" t="s">
        <v>7</v>
      </c>
      <c r="D42" s="8" t="s">
        <v>20</v>
      </c>
      <c r="E42" s="8">
        <v>4</v>
      </c>
      <c r="F42" s="8">
        <v>619</v>
      </c>
      <c r="G42" s="26">
        <f t="shared" si="0"/>
        <v>2.7</v>
      </c>
      <c r="H42" s="26">
        <f t="shared" si="1"/>
        <v>24.879710609249457</v>
      </c>
      <c r="I42" s="26">
        <f t="shared" si="2"/>
        <v>0.10852216259284901</v>
      </c>
      <c r="J42" s="26">
        <f t="shared" si="4"/>
        <v>0.90000000000000013</v>
      </c>
      <c r="K42" s="26">
        <f t="shared" si="5"/>
        <v>5.0051036948976666</v>
      </c>
      <c r="L42" s="26">
        <f t="shared" si="3"/>
        <v>0.17981645433589791</v>
      </c>
    </row>
    <row r="43" spans="1:12" x14ac:dyDescent="0.3">
      <c r="A43" s="8" t="s">
        <v>21</v>
      </c>
      <c r="B43" s="8" t="s">
        <v>18</v>
      </c>
      <c r="C43" s="8" t="s">
        <v>7</v>
      </c>
      <c r="D43" s="8" t="s">
        <v>20</v>
      </c>
      <c r="E43" s="8">
        <v>5</v>
      </c>
      <c r="F43" s="8">
        <v>1394</v>
      </c>
      <c r="G43" s="26">
        <f t="shared" si="0"/>
        <v>3.6</v>
      </c>
      <c r="H43" s="26">
        <f t="shared" si="1"/>
        <v>37.336309405188942</v>
      </c>
      <c r="I43" s="26">
        <f t="shared" si="2"/>
        <v>9.6420885121004427E-2</v>
      </c>
      <c r="J43" s="26">
        <f t="shared" si="4"/>
        <v>0.89999999999999991</v>
      </c>
      <c r="K43" s="26">
        <f t="shared" si="5"/>
        <v>12.456598795939485</v>
      </c>
      <c r="L43" s="26">
        <f t="shared" si="3"/>
        <v>7.2250861952251014E-2</v>
      </c>
    </row>
    <row r="44" spans="1:12" x14ac:dyDescent="0.3">
      <c r="A44" t="s">
        <v>11</v>
      </c>
      <c r="B44" s="8" t="s">
        <v>18</v>
      </c>
      <c r="C44" s="8" t="s">
        <v>7</v>
      </c>
      <c r="D44" s="8" t="s">
        <v>20</v>
      </c>
      <c r="E44">
        <v>1</v>
      </c>
      <c r="F44" s="9">
        <v>0</v>
      </c>
      <c r="G44" s="26">
        <f t="shared" si="0"/>
        <v>0</v>
      </c>
      <c r="H44" s="26">
        <f t="shared" si="1"/>
        <v>0</v>
      </c>
      <c r="I44" s="26" t="e">
        <f t="shared" si="2"/>
        <v>#DIV/0!</v>
      </c>
      <c r="J44" s="26">
        <f t="shared" si="4"/>
        <v>-3.6</v>
      </c>
      <c r="K44" s="26">
        <f t="shared" si="5"/>
        <v>-37.336309405188942</v>
      </c>
      <c r="L44" s="26">
        <f t="shared" si="3"/>
        <v>9.6420885121004427E-2</v>
      </c>
    </row>
    <row r="45" spans="1:12" x14ac:dyDescent="0.3">
      <c r="A45" s="9" t="s">
        <v>11</v>
      </c>
      <c r="B45" s="9" t="s">
        <v>18</v>
      </c>
      <c r="C45" s="9" t="s">
        <v>7</v>
      </c>
      <c r="D45" s="9" t="s">
        <v>20</v>
      </c>
      <c r="E45">
        <v>2</v>
      </c>
      <c r="F45" s="9">
        <v>92</v>
      </c>
      <c r="G45" s="26">
        <f t="shared" si="0"/>
        <v>0.9</v>
      </c>
      <c r="H45" s="26">
        <f t="shared" si="1"/>
        <v>9.5916630466254382</v>
      </c>
      <c r="I45" s="26">
        <f t="shared" si="2"/>
        <v>9.3831486325683652E-2</v>
      </c>
      <c r="J45" s="26">
        <f t="shared" si="4"/>
        <v>0.9</v>
      </c>
      <c r="K45" s="26">
        <f t="shared" si="5"/>
        <v>9.5916630466254382</v>
      </c>
      <c r="L45" s="26">
        <f t="shared" si="3"/>
        <v>9.3831486325683652E-2</v>
      </c>
    </row>
    <row r="46" spans="1:12" x14ac:dyDescent="0.3">
      <c r="A46" s="9" t="s">
        <v>11</v>
      </c>
      <c r="B46" s="9" t="s">
        <v>18</v>
      </c>
      <c r="C46" s="9" t="s">
        <v>7</v>
      </c>
      <c r="D46" s="9" t="s">
        <v>20</v>
      </c>
      <c r="E46" s="9">
        <v>3</v>
      </c>
      <c r="F46" s="9">
        <v>263</v>
      </c>
      <c r="G46" s="26">
        <f t="shared" si="0"/>
        <v>1.8</v>
      </c>
      <c r="H46" s="26">
        <f t="shared" si="1"/>
        <v>16.217274740226856</v>
      </c>
      <c r="I46" s="26">
        <f t="shared" si="2"/>
        <v>0.11099275487607733</v>
      </c>
      <c r="J46" s="26">
        <f t="shared" si="4"/>
        <v>0.9</v>
      </c>
      <c r="K46" s="26">
        <f t="shared" si="5"/>
        <v>6.6256116936014173</v>
      </c>
      <c r="L46" s="26">
        <f t="shared" si="3"/>
        <v>0.13583651466764363</v>
      </c>
    </row>
    <row r="47" spans="1:12" x14ac:dyDescent="0.3">
      <c r="A47" s="9" t="s">
        <v>11</v>
      </c>
      <c r="B47" s="9" t="s">
        <v>18</v>
      </c>
      <c r="C47" s="9" t="s">
        <v>7</v>
      </c>
      <c r="D47" s="9" t="s">
        <v>20</v>
      </c>
      <c r="E47" s="9">
        <v>4</v>
      </c>
      <c r="F47" s="9">
        <v>443</v>
      </c>
      <c r="G47" s="26">
        <f t="shared" si="0"/>
        <v>2.7</v>
      </c>
      <c r="H47" s="26">
        <f t="shared" si="1"/>
        <v>21.047565179849187</v>
      </c>
      <c r="I47" s="26">
        <f t="shared" si="2"/>
        <v>0.1282808712993066</v>
      </c>
      <c r="J47" s="26">
        <f t="shared" si="4"/>
        <v>0.90000000000000013</v>
      </c>
      <c r="K47" s="26">
        <f t="shared" si="5"/>
        <v>4.8302904396223312</v>
      </c>
      <c r="L47" s="26">
        <f t="shared" si="3"/>
        <v>0.18632419960038035</v>
      </c>
    </row>
    <row r="48" spans="1:12" x14ac:dyDescent="0.3">
      <c r="A48" s="9" t="s">
        <v>11</v>
      </c>
      <c r="B48" s="9" t="s">
        <v>18</v>
      </c>
      <c r="C48" s="9" t="s">
        <v>7</v>
      </c>
      <c r="D48" s="9" t="s">
        <v>20</v>
      </c>
      <c r="E48" s="9">
        <v>5</v>
      </c>
      <c r="F48" s="9">
        <v>551</v>
      </c>
      <c r="G48" s="26">
        <f t="shared" si="0"/>
        <v>3.6</v>
      </c>
      <c r="H48" s="26">
        <f t="shared" si="1"/>
        <v>23.473389188611005</v>
      </c>
      <c r="I48" s="26">
        <f t="shared" si="2"/>
        <v>0.1533651562232298</v>
      </c>
      <c r="J48" s="26">
        <f t="shared" si="4"/>
        <v>0.89999999999999991</v>
      </c>
      <c r="K48" s="26">
        <f t="shared" si="5"/>
        <v>2.4258240087618184</v>
      </c>
      <c r="L48" s="26">
        <f t="shared" si="3"/>
        <v>0.37100795307050127</v>
      </c>
    </row>
    <row r="49" spans="1:12" x14ac:dyDescent="0.3">
      <c r="A49" s="9" t="s">
        <v>11</v>
      </c>
      <c r="B49" s="9" t="s">
        <v>18</v>
      </c>
      <c r="C49" s="9" t="s">
        <v>7</v>
      </c>
      <c r="D49" s="9" t="s">
        <v>20</v>
      </c>
      <c r="E49" s="9">
        <v>6</v>
      </c>
      <c r="F49" s="9">
        <v>879</v>
      </c>
      <c r="G49" s="26">
        <f t="shared" si="0"/>
        <v>4.5</v>
      </c>
      <c r="H49" s="26">
        <f t="shared" si="1"/>
        <v>29.647934160747187</v>
      </c>
      <c r="I49" s="26">
        <f t="shared" si="2"/>
        <v>0.15178123290484907</v>
      </c>
      <c r="J49" s="26">
        <f t="shared" si="4"/>
        <v>0.89999999999999991</v>
      </c>
      <c r="K49" s="26">
        <f t="shared" si="5"/>
        <v>6.1745449721361823</v>
      </c>
      <c r="L49" s="26">
        <f t="shared" si="3"/>
        <v>0.14575972870250722</v>
      </c>
    </row>
    <row r="50" spans="1:12" x14ac:dyDescent="0.3">
      <c r="A50" s="9" t="s">
        <v>11</v>
      </c>
      <c r="B50" s="9" t="s">
        <v>18</v>
      </c>
      <c r="C50" s="9" t="s">
        <v>7</v>
      </c>
      <c r="D50" s="9" t="s">
        <v>20</v>
      </c>
      <c r="E50" s="9">
        <v>7</v>
      </c>
      <c r="F50" s="9">
        <v>1284</v>
      </c>
      <c r="G50" s="26">
        <f t="shared" si="0"/>
        <v>5.4</v>
      </c>
      <c r="H50" s="26">
        <f t="shared" si="1"/>
        <v>35.832945734337834</v>
      </c>
      <c r="I50" s="26">
        <f t="shared" si="2"/>
        <v>0.15069930449020585</v>
      </c>
      <c r="J50" s="26">
        <f t="shared" si="4"/>
        <v>0.90000000000000036</v>
      </c>
      <c r="K50" s="26">
        <f t="shared" si="5"/>
        <v>6.1850115735906463</v>
      </c>
      <c r="L50" s="26">
        <f t="shared" si="3"/>
        <v>0.14551306643352235</v>
      </c>
    </row>
    <row r="51" spans="1:12" x14ac:dyDescent="0.3">
      <c r="A51" t="s">
        <v>22</v>
      </c>
      <c r="B51" s="10" t="s">
        <v>18</v>
      </c>
      <c r="C51" s="10" t="s">
        <v>7</v>
      </c>
      <c r="D51" s="10" t="s">
        <v>20</v>
      </c>
      <c r="E51">
        <v>1</v>
      </c>
      <c r="F51" s="10">
        <v>0</v>
      </c>
      <c r="G51" s="26">
        <f t="shared" si="0"/>
        <v>0</v>
      </c>
      <c r="H51" s="26">
        <f t="shared" si="1"/>
        <v>0</v>
      </c>
      <c r="I51" s="26" t="e">
        <f t="shared" si="2"/>
        <v>#DIV/0!</v>
      </c>
      <c r="J51" s="26">
        <f t="shared" si="4"/>
        <v>-5.4</v>
      </c>
      <c r="K51" s="26">
        <f t="shared" si="5"/>
        <v>-35.832945734337834</v>
      </c>
      <c r="L51" s="26">
        <f t="shared" si="3"/>
        <v>0.15069930449020585</v>
      </c>
    </row>
    <row r="52" spans="1:12" x14ac:dyDescent="0.3">
      <c r="A52" s="10" t="s">
        <v>22</v>
      </c>
      <c r="B52" s="10" t="s">
        <v>18</v>
      </c>
      <c r="C52" s="10" t="s">
        <v>7</v>
      </c>
      <c r="D52" s="10" t="s">
        <v>20</v>
      </c>
      <c r="E52" s="10">
        <v>2</v>
      </c>
      <c r="F52" s="10">
        <v>369</v>
      </c>
      <c r="G52" s="26">
        <f t="shared" si="0"/>
        <v>0.9</v>
      </c>
      <c r="H52" s="26">
        <f t="shared" si="1"/>
        <v>19.209372712298546</v>
      </c>
      <c r="I52" s="26">
        <f t="shared" si="2"/>
        <v>4.6852128566581823E-2</v>
      </c>
      <c r="J52" s="26">
        <f t="shared" si="4"/>
        <v>0.9</v>
      </c>
      <c r="K52" s="26">
        <f t="shared" si="5"/>
        <v>19.209372712298546</v>
      </c>
      <c r="L52" s="26">
        <f t="shared" si="3"/>
        <v>4.6852128566581823E-2</v>
      </c>
    </row>
    <row r="53" spans="1:12" x14ac:dyDescent="0.3">
      <c r="A53" s="10" t="s">
        <v>22</v>
      </c>
      <c r="B53" s="10" t="s">
        <v>18</v>
      </c>
      <c r="C53" s="10" t="s">
        <v>7</v>
      </c>
      <c r="D53" s="10" t="s">
        <v>20</v>
      </c>
      <c r="E53" s="10">
        <v>3</v>
      </c>
      <c r="F53" s="10">
        <v>687</v>
      </c>
      <c r="G53" s="26">
        <f t="shared" si="0"/>
        <v>1.8</v>
      </c>
      <c r="H53" s="26">
        <f t="shared" si="1"/>
        <v>26.210684844162312</v>
      </c>
      <c r="I53" s="26">
        <f t="shared" si="2"/>
        <v>6.8674283434486422E-2</v>
      </c>
      <c r="J53" s="26">
        <f t="shared" si="4"/>
        <v>0.9</v>
      </c>
      <c r="K53" s="26">
        <f t="shared" si="5"/>
        <v>7.0013121318637666</v>
      </c>
      <c r="L53" s="26">
        <f t="shared" si="3"/>
        <v>0.12854733270696472</v>
      </c>
    </row>
    <row r="54" spans="1:12" x14ac:dyDescent="0.3">
      <c r="A54" s="10" t="s">
        <v>22</v>
      </c>
      <c r="B54" s="10" t="s">
        <v>18</v>
      </c>
      <c r="C54" s="10" t="s">
        <v>7</v>
      </c>
      <c r="D54" s="10" t="s">
        <v>20</v>
      </c>
      <c r="E54" s="10">
        <v>4</v>
      </c>
      <c r="F54" s="10">
        <v>948</v>
      </c>
      <c r="G54" s="26">
        <f t="shared" si="0"/>
        <v>2.7</v>
      </c>
      <c r="H54" s="26">
        <f t="shared" si="1"/>
        <v>30.789608636681304</v>
      </c>
      <c r="I54" s="26">
        <f t="shared" si="2"/>
        <v>8.7691923332320176E-2</v>
      </c>
      <c r="J54" s="26">
        <f t="shared" si="4"/>
        <v>0.90000000000000013</v>
      </c>
      <c r="K54" s="26">
        <f t="shared" si="5"/>
        <v>4.5789237925189923</v>
      </c>
      <c r="L54" s="26">
        <f t="shared" si="3"/>
        <v>0.19655273614084004</v>
      </c>
    </row>
    <row r="55" spans="1:12" x14ac:dyDescent="0.3">
      <c r="A55" s="10" t="s">
        <v>22</v>
      </c>
      <c r="B55" s="10" t="s">
        <v>18</v>
      </c>
      <c r="C55" s="10" t="s">
        <v>7</v>
      </c>
      <c r="D55" s="10" t="s">
        <v>20</v>
      </c>
      <c r="E55" s="10">
        <v>5</v>
      </c>
      <c r="F55" s="10">
        <v>1222</v>
      </c>
      <c r="G55" s="26">
        <f t="shared" si="0"/>
        <v>3.6</v>
      </c>
      <c r="H55" s="26">
        <f t="shared" si="1"/>
        <v>34.957116585897069</v>
      </c>
      <c r="I55" s="26">
        <f t="shared" si="2"/>
        <v>0.10298332218431216</v>
      </c>
      <c r="J55" s="26">
        <f t="shared" si="4"/>
        <v>0.89999999999999991</v>
      </c>
      <c r="K55" s="26">
        <f t="shared" si="5"/>
        <v>4.1675079492157643</v>
      </c>
      <c r="L55" s="26">
        <f t="shared" si="3"/>
        <v>0.21595639671649833</v>
      </c>
    </row>
    <row r="56" spans="1:12" x14ac:dyDescent="0.3">
      <c r="A56" s="10" t="s">
        <v>22</v>
      </c>
      <c r="B56" s="10" t="s">
        <v>18</v>
      </c>
      <c r="C56" s="10" t="s">
        <v>7</v>
      </c>
      <c r="D56" s="10" t="s">
        <v>20</v>
      </c>
      <c r="E56" s="10">
        <v>6</v>
      </c>
      <c r="F56" s="10">
        <v>2551</v>
      </c>
      <c r="G56" s="26">
        <f t="shared" si="0"/>
        <v>4.5</v>
      </c>
      <c r="H56" s="26">
        <f t="shared" si="1"/>
        <v>50.507425196697561</v>
      </c>
      <c r="I56" s="26">
        <f t="shared" si="2"/>
        <v>8.9095810813461018E-2</v>
      </c>
      <c r="J56" s="26">
        <f t="shared" si="4"/>
        <v>0.89999999999999991</v>
      </c>
      <c r="K56" s="26">
        <f t="shared" si="5"/>
        <v>15.550308610800492</v>
      </c>
      <c r="L56" s="26">
        <f t="shared" si="3"/>
        <v>5.7876664864059575E-2</v>
      </c>
    </row>
    <row r="57" spans="1:12" x14ac:dyDescent="0.3">
      <c r="A57" t="s">
        <v>24</v>
      </c>
      <c r="B57" t="s">
        <v>6</v>
      </c>
      <c r="C57" t="s">
        <v>25</v>
      </c>
      <c r="D57" t="s">
        <v>23</v>
      </c>
      <c r="E57">
        <v>1</v>
      </c>
      <c r="F57" s="11">
        <v>0</v>
      </c>
      <c r="G57" s="26">
        <f t="shared" si="0"/>
        <v>0</v>
      </c>
      <c r="H57" s="26">
        <f t="shared" si="1"/>
        <v>0</v>
      </c>
      <c r="I57" s="26" t="e">
        <f t="shared" si="2"/>
        <v>#DIV/0!</v>
      </c>
      <c r="J57" s="26">
        <f t="shared" si="4"/>
        <v>-4.5</v>
      </c>
      <c r="K57" s="26">
        <f t="shared" si="5"/>
        <v>-50.507425196697561</v>
      </c>
      <c r="L57" s="26">
        <f t="shared" si="3"/>
        <v>8.9095810813461018E-2</v>
      </c>
    </row>
    <row r="58" spans="1:12" x14ac:dyDescent="0.3">
      <c r="A58" s="11" t="s">
        <v>24</v>
      </c>
      <c r="B58" s="11" t="s">
        <v>6</v>
      </c>
      <c r="C58" s="11" t="s">
        <v>25</v>
      </c>
      <c r="D58" s="11" t="s">
        <v>23</v>
      </c>
      <c r="E58">
        <v>2</v>
      </c>
      <c r="F58" s="11">
        <v>81</v>
      </c>
      <c r="G58" s="26">
        <f t="shared" si="0"/>
        <v>0.9</v>
      </c>
      <c r="H58" s="26">
        <f t="shared" si="1"/>
        <v>9</v>
      </c>
      <c r="I58" s="26">
        <f t="shared" si="2"/>
        <v>0.1</v>
      </c>
      <c r="J58" s="26">
        <f t="shared" si="4"/>
        <v>0.9</v>
      </c>
      <c r="K58" s="26">
        <f t="shared" si="5"/>
        <v>9</v>
      </c>
      <c r="L58" s="26">
        <f t="shared" si="3"/>
        <v>0.1</v>
      </c>
    </row>
    <row r="59" spans="1:12" x14ac:dyDescent="0.3">
      <c r="A59" s="11" t="s">
        <v>24</v>
      </c>
      <c r="B59" s="11" t="s">
        <v>6</v>
      </c>
      <c r="C59" s="11" t="s">
        <v>25</v>
      </c>
      <c r="D59" s="11" t="s">
        <v>23</v>
      </c>
      <c r="E59" s="11">
        <v>3</v>
      </c>
      <c r="F59" s="11">
        <v>330</v>
      </c>
      <c r="G59" s="26">
        <f t="shared" si="0"/>
        <v>1.8</v>
      </c>
      <c r="H59" s="26">
        <f t="shared" si="1"/>
        <v>18.165902124584949</v>
      </c>
      <c r="I59" s="26">
        <f t="shared" si="2"/>
        <v>9.9086738861372453E-2</v>
      </c>
      <c r="J59" s="26">
        <f t="shared" si="4"/>
        <v>0.9</v>
      </c>
      <c r="K59" s="26">
        <f t="shared" si="5"/>
        <v>9.1659021245849495</v>
      </c>
      <c r="L59" s="26">
        <f t="shared" si="3"/>
        <v>9.8190007679222716E-2</v>
      </c>
    </row>
    <row r="60" spans="1:12" x14ac:dyDescent="0.3">
      <c r="A60" s="11" t="s">
        <v>24</v>
      </c>
      <c r="B60" s="11" t="s">
        <v>6</v>
      </c>
      <c r="C60" s="11" t="s">
        <v>25</v>
      </c>
      <c r="D60" s="11" t="s">
        <v>23</v>
      </c>
      <c r="E60" s="11">
        <v>4</v>
      </c>
      <c r="F60" s="11">
        <v>643</v>
      </c>
      <c r="G60" s="26">
        <f t="shared" si="0"/>
        <v>2.7</v>
      </c>
      <c r="H60" s="26">
        <f t="shared" si="1"/>
        <v>25.357444666211933</v>
      </c>
      <c r="I60" s="26">
        <f t="shared" si="2"/>
        <v>0.10647760590788838</v>
      </c>
      <c r="J60" s="26">
        <f t="shared" si="4"/>
        <v>0.90000000000000013</v>
      </c>
      <c r="K60" s="26">
        <f t="shared" si="5"/>
        <v>7.1915425416269834</v>
      </c>
      <c r="L60" s="26">
        <f t="shared" si="3"/>
        <v>0.12514700355181213</v>
      </c>
    </row>
    <row r="61" spans="1:12" x14ac:dyDescent="0.3">
      <c r="A61" s="11" t="s">
        <v>24</v>
      </c>
      <c r="B61" s="11" t="s">
        <v>6</v>
      </c>
      <c r="C61" s="11" t="s">
        <v>25</v>
      </c>
      <c r="D61" s="11" t="s">
        <v>23</v>
      </c>
      <c r="E61" s="11">
        <v>5</v>
      </c>
      <c r="F61" s="11">
        <v>1138</v>
      </c>
      <c r="G61" s="26">
        <f t="shared" si="0"/>
        <v>3.6</v>
      </c>
      <c r="H61" s="26">
        <f t="shared" si="1"/>
        <v>33.734255586865999</v>
      </c>
      <c r="I61" s="26">
        <f t="shared" si="2"/>
        <v>0.10671645001117541</v>
      </c>
      <c r="J61" s="26">
        <f t="shared" si="4"/>
        <v>0.89999999999999991</v>
      </c>
      <c r="K61" s="26">
        <f t="shared" si="5"/>
        <v>8.3768109206540657</v>
      </c>
      <c r="L61" s="26">
        <f t="shared" si="3"/>
        <v>0.10743945500559626</v>
      </c>
    </row>
    <row r="62" spans="1:12" x14ac:dyDescent="0.3">
      <c r="A62" s="11" t="s">
        <v>24</v>
      </c>
      <c r="B62" s="11" t="s">
        <v>6</v>
      </c>
      <c r="C62" s="11" t="s">
        <v>25</v>
      </c>
      <c r="D62" s="11" t="s">
        <v>23</v>
      </c>
      <c r="E62" s="11">
        <v>6</v>
      </c>
      <c r="F62" s="11">
        <v>1479</v>
      </c>
      <c r="G62" s="26">
        <f t="shared" si="0"/>
        <v>4.5</v>
      </c>
      <c r="H62" s="26">
        <f t="shared" si="1"/>
        <v>38.457769046058822</v>
      </c>
      <c r="I62" s="26">
        <f t="shared" si="2"/>
        <v>0.11701146768577735</v>
      </c>
      <c r="J62" s="26">
        <f t="shared" si="4"/>
        <v>0.89999999999999991</v>
      </c>
      <c r="K62" s="26">
        <f t="shared" si="5"/>
        <v>4.7235134591928229</v>
      </c>
      <c r="L62" s="26">
        <f t="shared" si="3"/>
        <v>0.19053613539481612</v>
      </c>
    </row>
    <row r="63" spans="1:12" x14ac:dyDescent="0.3">
      <c r="A63" s="11" t="s">
        <v>24</v>
      </c>
      <c r="B63" s="11" t="s">
        <v>6</v>
      </c>
      <c r="C63" s="11" t="s">
        <v>25</v>
      </c>
      <c r="D63" s="11" t="s">
        <v>23</v>
      </c>
      <c r="E63" s="11">
        <v>7</v>
      </c>
      <c r="F63" s="11">
        <v>2394</v>
      </c>
      <c r="G63" s="26">
        <f t="shared" si="0"/>
        <v>5.4</v>
      </c>
      <c r="H63" s="26">
        <f t="shared" si="1"/>
        <v>48.928519290900269</v>
      </c>
      <c r="I63" s="26">
        <f t="shared" si="2"/>
        <v>0.11036508110729386</v>
      </c>
      <c r="J63" s="26">
        <f t="shared" si="4"/>
        <v>0.90000000000000036</v>
      </c>
      <c r="K63" s="26">
        <f t="shared" si="5"/>
        <v>10.470750244841447</v>
      </c>
      <c r="L63" s="26">
        <f t="shared" si="3"/>
        <v>8.5953726233074582E-2</v>
      </c>
    </row>
    <row r="64" spans="1:12" x14ac:dyDescent="0.3">
      <c r="A64" s="11" t="s">
        <v>24</v>
      </c>
      <c r="B64" s="11" t="s">
        <v>6</v>
      </c>
      <c r="C64" s="11" t="s">
        <v>25</v>
      </c>
      <c r="D64" s="11" t="s">
        <v>23</v>
      </c>
      <c r="E64" s="11">
        <v>8</v>
      </c>
      <c r="F64" s="11">
        <v>4111</v>
      </c>
      <c r="G64" s="26">
        <f t="shared" si="0"/>
        <v>6.3</v>
      </c>
      <c r="H64" s="26">
        <f t="shared" si="1"/>
        <v>64.117080407641765</v>
      </c>
      <c r="I64" s="26">
        <f t="shared" si="2"/>
        <v>9.8257749104388989E-2</v>
      </c>
      <c r="J64" s="26">
        <f t="shared" si="4"/>
        <v>0.89999999999999947</v>
      </c>
      <c r="K64" s="26">
        <f t="shared" si="5"/>
        <v>15.188561116741496</v>
      </c>
      <c r="L64" s="26">
        <f t="shared" si="3"/>
        <v>5.9255119236277104E-2</v>
      </c>
    </row>
    <row r="65" spans="1:12" x14ac:dyDescent="0.3">
      <c r="A65" s="28" t="s">
        <v>26</v>
      </c>
      <c r="B65" s="28" t="s">
        <v>6</v>
      </c>
      <c r="C65" s="28" t="s">
        <v>25</v>
      </c>
      <c r="D65" s="28" t="s">
        <v>23</v>
      </c>
      <c r="E65" s="28">
        <v>1</v>
      </c>
      <c r="F65" s="28">
        <v>0</v>
      </c>
      <c r="G65" s="28">
        <f t="shared" si="0"/>
        <v>0</v>
      </c>
      <c r="H65" s="28">
        <f t="shared" si="1"/>
        <v>0</v>
      </c>
      <c r="I65" s="28" t="e">
        <f t="shared" si="2"/>
        <v>#DIV/0!</v>
      </c>
      <c r="J65" s="28">
        <f t="shared" si="4"/>
        <v>-6.3</v>
      </c>
      <c r="K65" s="28">
        <f t="shared" si="5"/>
        <v>-64.117080407641765</v>
      </c>
      <c r="L65" s="28">
        <f t="shared" si="3"/>
        <v>9.8257749104388989E-2</v>
      </c>
    </row>
    <row r="66" spans="1:12" x14ac:dyDescent="0.3">
      <c r="A66" s="28" t="s">
        <v>26</v>
      </c>
      <c r="B66" s="28" t="s">
        <v>6</v>
      </c>
      <c r="C66" s="28" t="s">
        <v>25</v>
      </c>
      <c r="D66" s="28" t="s">
        <v>23</v>
      </c>
      <c r="E66" s="28">
        <v>2</v>
      </c>
      <c r="F66" s="28">
        <v>112</v>
      </c>
      <c r="G66" s="28">
        <f t="shared" si="0"/>
        <v>0.9</v>
      </c>
      <c r="H66" s="28">
        <f t="shared" si="1"/>
        <v>10.583005244258363</v>
      </c>
      <c r="I66" s="28">
        <f t="shared" si="2"/>
        <v>8.5042006427076128E-2</v>
      </c>
      <c r="J66" s="28">
        <f t="shared" si="4"/>
        <v>0.9</v>
      </c>
      <c r="K66" s="28">
        <f t="shared" si="5"/>
        <v>10.583005244258363</v>
      </c>
      <c r="L66" s="28">
        <f t="shared" si="3"/>
        <v>8.5042006427076128E-2</v>
      </c>
    </row>
    <row r="67" spans="1:12" x14ac:dyDescent="0.3">
      <c r="A67" s="28" t="s">
        <v>26</v>
      </c>
      <c r="B67" s="28" t="s">
        <v>6</v>
      </c>
      <c r="C67" s="28" t="s">
        <v>25</v>
      </c>
      <c r="D67" s="28" t="s">
        <v>23</v>
      </c>
      <c r="E67" s="28">
        <v>3</v>
      </c>
      <c r="F67" s="28">
        <v>275</v>
      </c>
      <c r="G67" s="28">
        <f t="shared" ref="G67:G130" si="6">(E67-1)*0.9</f>
        <v>1.8</v>
      </c>
      <c r="H67" s="28">
        <f t="shared" ref="H67:H130" si="7">SQRT(F67)</f>
        <v>16.583123951777001</v>
      </c>
      <c r="I67" s="28">
        <f t="shared" ref="I67:I130" si="8">(G67/H67)</f>
        <v>0.1085440840479949</v>
      </c>
      <c r="J67" s="28">
        <f t="shared" si="4"/>
        <v>0.9</v>
      </c>
      <c r="K67" s="28">
        <f t="shared" si="5"/>
        <v>6.000118707518638</v>
      </c>
      <c r="L67" s="28">
        <f t="shared" ref="L67:L130" si="9">J67/K67</f>
        <v>0.14999703237074738</v>
      </c>
    </row>
    <row r="68" spans="1:12" x14ac:dyDescent="0.3">
      <c r="A68" s="28" t="s">
        <v>26</v>
      </c>
      <c r="B68" s="28" t="s">
        <v>6</v>
      </c>
      <c r="C68" s="28" t="s">
        <v>25</v>
      </c>
      <c r="D68" s="28" t="s">
        <v>23</v>
      </c>
      <c r="E68" s="28">
        <v>4</v>
      </c>
      <c r="F68" s="28">
        <v>504</v>
      </c>
      <c r="G68" s="28">
        <f t="shared" si="6"/>
        <v>2.7</v>
      </c>
      <c r="H68" s="28">
        <f t="shared" si="7"/>
        <v>22.449944320643649</v>
      </c>
      <c r="I68" s="28">
        <f t="shared" si="8"/>
        <v>0.12026755886059098</v>
      </c>
      <c r="J68" s="28">
        <f t="shared" ref="J68:J131" si="10">G68-G67</f>
        <v>0.90000000000000013</v>
      </c>
      <c r="K68" s="28">
        <f t="shared" ref="K68:K131" si="11">H68-H67</f>
        <v>5.866820368866648</v>
      </c>
      <c r="L68" s="28">
        <f t="shared" si="9"/>
        <v>0.15340507181300697</v>
      </c>
    </row>
    <row r="69" spans="1:12" x14ac:dyDescent="0.3">
      <c r="A69" s="28" t="s">
        <v>26</v>
      </c>
      <c r="B69" s="28" t="s">
        <v>6</v>
      </c>
      <c r="C69" s="28" t="s">
        <v>25</v>
      </c>
      <c r="D69" s="28" t="s">
        <v>23</v>
      </c>
      <c r="E69" s="28">
        <v>5</v>
      </c>
      <c r="F69" s="28">
        <v>762</v>
      </c>
      <c r="G69" s="28">
        <f t="shared" si="6"/>
        <v>3.6</v>
      </c>
      <c r="H69" s="28">
        <f t="shared" si="7"/>
        <v>27.604347483684521</v>
      </c>
      <c r="I69" s="28">
        <f t="shared" si="8"/>
        <v>0.13041424008039931</v>
      </c>
      <c r="J69" s="28">
        <f t="shared" si="10"/>
        <v>0.89999999999999991</v>
      </c>
      <c r="K69" s="28">
        <f t="shared" si="11"/>
        <v>5.1544031630408718</v>
      </c>
      <c r="L69" s="28">
        <f t="shared" si="9"/>
        <v>0.17460799466626112</v>
      </c>
    </row>
    <row r="70" spans="1:12" x14ac:dyDescent="0.3">
      <c r="A70" s="28" t="s">
        <v>26</v>
      </c>
      <c r="B70" s="28" t="s">
        <v>6</v>
      </c>
      <c r="C70" s="28" t="s">
        <v>25</v>
      </c>
      <c r="D70" s="28" t="s">
        <v>23</v>
      </c>
      <c r="E70" s="28">
        <v>6</v>
      </c>
      <c r="F70" s="28">
        <v>1095</v>
      </c>
      <c r="G70" s="28">
        <f t="shared" si="6"/>
        <v>4.5</v>
      </c>
      <c r="H70" s="28">
        <f t="shared" si="7"/>
        <v>33.090784215548595</v>
      </c>
      <c r="I70" s="28">
        <f t="shared" si="8"/>
        <v>0.13598952417348736</v>
      </c>
      <c r="J70" s="28">
        <f t="shared" si="10"/>
        <v>0.89999999999999991</v>
      </c>
      <c r="K70" s="28">
        <f t="shared" si="11"/>
        <v>5.4864367318640745</v>
      </c>
      <c r="L70" s="28">
        <f t="shared" si="9"/>
        <v>0.16404089648441375</v>
      </c>
    </row>
    <row r="71" spans="1:12" x14ac:dyDescent="0.3">
      <c r="A71" s="28" t="s">
        <v>26</v>
      </c>
      <c r="B71" s="28" t="s">
        <v>6</v>
      </c>
      <c r="C71" s="28" t="s">
        <v>25</v>
      </c>
      <c r="D71" s="28" t="s">
        <v>23</v>
      </c>
      <c r="E71" s="28">
        <v>7</v>
      </c>
      <c r="F71" s="28">
        <v>1356</v>
      </c>
      <c r="G71" s="28">
        <f t="shared" si="6"/>
        <v>5.4</v>
      </c>
      <c r="H71" s="28">
        <f t="shared" si="7"/>
        <v>36.823905279043935</v>
      </c>
      <c r="I71" s="28">
        <f t="shared" si="8"/>
        <v>0.14664387058026349</v>
      </c>
      <c r="J71" s="28">
        <f t="shared" si="10"/>
        <v>0.90000000000000036</v>
      </c>
      <c r="K71" s="28">
        <f t="shared" si="11"/>
        <v>3.7331210634953393</v>
      </c>
      <c r="L71" s="28">
        <f t="shared" si="9"/>
        <v>0.24108513618825048</v>
      </c>
    </row>
    <row r="72" spans="1:12" x14ac:dyDescent="0.3">
      <c r="A72" s="28" t="s">
        <v>26</v>
      </c>
      <c r="B72" s="28" t="s">
        <v>6</v>
      </c>
      <c r="C72" s="28" t="s">
        <v>25</v>
      </c>
      <c r="D72" s="28" t="s">
        <v>23</v>
      </c>
      <c r="E72" s="28">
        <v>8</v>
      </c>
      <c r="F72" s="28">
        <v>2073</v>
      </c>
      <c r="G72" s="28">
        <f t="shared" si="6"/>
        <v>6.3</v>
      </c>
      <c r="H72" s="28">
        <f t="shared" si="7"/>
        <v>45.53020975132884</v>
      </c>
      <c r="I72" s="28">
        <f t="shared" si="8"/>
        <v>0.13836966784050733</v>
      </c>
      <c r="J72" s="28">
        <f t="shared" si="10"/>
        <v>0.89999999999999947</v>
      </c>
      <c r="K72" s="28">
        <f t="shared" si="11"/>
        <v>8.7063044722849057</v>
      </c>
      <c r="L72" s="28">
        <f t="shared" si="9"/>
        <v>0.10337336614691137</v>
      </c>
    </row>
    <row r="73" spans="1:12" x14ac:dyDescent="0.3">
      <c r="A73" t="s">
        <v>27</v>
      </c>
      <c r="B73" s="12" t="s">
        <v>6</v>
      </c>
      <c r="C73" s="12" t="s">
        <v>25</v>
      </c>
      <c r="D73" s="12" t="s">
        <v>23</v>
      </c>
      <c r="E73">
        <v>1</v>
      </c>
      <c r="F73" s="12">
        <v>0</v>
      </c>
      <c r="G73" s="26">
        <f t="shared" si="6"/>
        <v>0</v>
      </c>
      <c r="H73" s="26">
        <f t="shared" si="7"/>
        <v>0</v>
      </c>
      <c r="I73" s="26" t="e">
        <f t="shared" si="8"/>
        <v>#DIV/0!</v>
      </c>
      <c r="J73" s="26">
        <f t="shared" si="10"/>
        <v>-6.3</v>
      </c>
      <c r="K73" s="26">
        <f t="shared" si="11"/>
        <v>-45.53020975132884</v>
      </c>
      <c r="L73" s="26">
        <f t="shared" si="9"/>
        <v>0.13836966784050733</v>
      </c>
    </row>
    <row r="74" spans="1:12" x14ac:dyDescent="0.3">
      <c r="A74" s="12" t="s">
        <v>27</v>
      </c>
      <c r="B74" s="12" t="s">
        <v>6</v>
      </c>
      <c r="C74" s="12" t="s">
        <v>25</v>
      </c>
      <c r="D74" s="12" t="s">
        <v>23</v>
      </c>
      <c r="E74">
        <v>2</v>
      </c>
      <c r="F74" s="12">
        <v>45</v>
      </c>
      <c r="G74" s="26">
        <f t="shared" si="6"/>
        <v>0.9</v>
      </c>
      <c r="H74" s="26">
        <f t="shared" si="7"/>
        <v>6.7082039324993694</v>
      </c>
      <c r="I74" s="26">
        <f t="shared" si="8"/>
        <v>0.13416407864998739</v>
      </c>
      <c r="J74" s="26">
        <f t="shared" si="10"/>
        <v>0.9</v>
      </c>
      <c r="K74" s="26">
        <f t="shared" si="11"/>
        <v>6.7082039324993694</v>
      </c>
      <c r="L74" s="26">
        <f t="shared" si="9"/>
        <v>0.13416407864998739</v>
      </c>
    </row>
    <row r="75" spans="1:12" x14ac:dyDescent="0.3">
      <c r="A75" s="12" t="s">
        <v>27</v>
      </c>
      <c r="B75" s="12" t="s">
        <v>6</v>
      </c>
      <c r="C75" s="12" t="s">
        <v>25</v>
      </c>
      <c r="D75" s="12" t="s">
        <v>23</v>
      </c>
      <c r="E75" s="12">
        <v>3</v>
      </c>
      <c r="F75" s="12">
        <v>116</v>
      </c>
      <c r="G75" s="26">
        <f t="shared" si="6"/>
        <v>1.8</v>
      </c>
      <c r="H75" s="26">
        <f t="shared" si="7"/>
        <v>10.770329614269007</v>
      </c>
      <c r="I75" s="26">
        <f t="shared" si="8"/>
        <v>0.16712580435934668</v>
      </c>
      <c r="J75" s="26">
        <f t="shared" si="10"/>
        <v>0.9</v>
      </c>
      <c r="K75" s="26">
        <f t="shared" si="11"/>
        <v>4.0621256817696381</v>
      </c>
      <c r="L75" s="26">
        <f t="shared" si="9"/>
        <v>0.22155887594495133</v>
      </c>
    </row>
    <row r="76" spans="1:12" x14ac:dyDescent="0.3">
      <c r="A76" s="12" t="s">
        <v>27</v>
      </c>
      <c r="B76" s="12" t="s">
        <v>6</v>
      </c>
      <c r="C76" s="12" t="s">
        <v>25</v>
      </c>
      <c r="D76" s="12" t="s">
        <v>23</v>
      </c>
      <c r="E76" s="12">
        <v>4</v>
      </c>
      <c r="F76" s="12">
        <v>284</v>
      </c>
      <c r="G76" s="26">
        <f t="shared" si="6"/>
        <v>2.7</v>
      </c>
      <c r="H76" s="26">
        <f t="shared" si="7"/>
        <v>16.852299546352718</v>
      </c>
      <c r="I76" s="26">
        <f t="shared" si="8"/>
        <v>0.16021552385617019</v>
      </c>
      <c r="J76" s="26">
        <f t="shared" si="10"/>
        <v>0.90000000000000013</v>
      </c>
      <c r="K76" s="26">
        <f t="shared" si="11"/>
        <v>6.0819699320837106</v>
      </c>
      <c r="L76" s="26">
        <f t="shared" si="9"/>
        <v>0.14797837050333065</v>
      </c>
    </row>
    <row r="77" spans="1:12" x14ac:dyDescent="0.3">
      <c r="A77" s="12" t="s">
        <v>27</v>
      </c>
      <c r="B77" s="12" t="s">
        <v>6</v>
      </c>
      <c r="C77" s="12" t="s">
        <v>25</v>
      </c>
      <c r="D77" s="12" t="s">
        <v>23</v>
      </c>
      <c r="E77" s="12">
        <v>5</v>
      </c>
      <c r="F77" s="12">
        <v>669</v>
      </c>
      <c r="G77" s="26">
        <f t="shared" si="6"/>
        <v>3.6</v>
      </c>
      <c r="H77" s="26">
        <f t="shared" si="7"/>
        <v>25.865034312755125</v>
      </c>
      <c r="I77" s="26">
        <f t="shared" si="8"/>
        <v>0.13918404114487062</v>
      </c>
      <c r="J77" s="26">
        <f t="shared" si="10"/>
        <v>0.89999999999999991</v>
      </c>
      <c r="K77" s="26">
        <f t="shared" si="11"/>
        <v>9.0127347664024064</v>
      </c>
      <c r="L77" s="26">
        <f t="shared" si="9"/>
        <v>9.9858702527784574E-2</v>
      </c>
    </row>
    <row r="78" spans="1:12" x14ac:dyDescent="0.3">
      <c r="A78" s="12" t="s">
        <v>27</v>
      </c>
      <c r="B78" s="12" t="s">
        <v>6</v>
      </c>
      <c r="C78" s="12" t="s">
        <v>25</v>
      </c>
      <c r="D78" s="12" t="s">
        <v>23</v>
      </c>
      <c r="E78" s="12">
        <v>6</v>
      </c>
      <c r="F78" s="12">
        <v>923</v>
      </c>
      <c r="G78" s="26">
        <f t="shared" si="6"/>
        <v>4.5</v>
      </c>
      <c r="H78" s="26">
        <f t="shared" si="7"/>
        <v>30.380915061926625</v>
      </c>
      <c r="I78" s="26">
        <f t="shared" si="8"/>
        <v>0.14811930420224248</v>
      </c>
      <c r="J78" s="26">
        <f t="shared" si="10"/>
        <v>0.89999999999999991</v>
      </c>
      <c r="K78" s="26">
        <f t="shared" si="11"/>
        <v>4.515880749171501</v>
      </c>
      <c r="L78" s="26">
        <f t="shared" si="9"/>
        <v>0.19929667101265175</v>
      </c>
    </row>
    <row r="79" spans="1:12" x14ac:dyDescent="0.3">
      <c r="A79" s="12" t="s">
        <v>27</v>
      </c>
      <c r="B79" s="12" t="s">
        <v>6</v>
      </c>
      <c r="C79" s="12" t="s">
        <v>25</v>
      </c>
      <c r="D79" s="12" t="s">
        <v>23</v>
      </c>
      <c r="E79" s="12">
        <v>7</v>
      </c>
      <c r="F79" s="12">
        <v>1238</v>
      </c>
      <c r="G79" s="26">
        <f t="shared" si="6"/>
        <v>5.4</v>
      </c>
      <c r="H79" s="26">
        <f t="shared" si="7"/>
        <v>35.185224171518364</v>
      </c>
      <c r="I79" s="26">
        <f t="shared" si="8"/>
        <v>0.15347351415686522</v>
      </c>
      <c r="J79" s="26">
        <f t="shared" si="10"/>
        <v>0.90000000000000036</v>
      </c>
      <c r="K79" s="26">
        <f t="shared" si="11"/>
        <v>4.8043091095917383</v>
      </c>
      <c r="L79" s="26">
        <f t="shared" si="9"/>
        <v>0.18733182638127144</v>
      </c>
    </row>
    <row r="80" spans="1:12" x14ac:dyDescent="0.3">
      <c r="A80" s="12" t="s">
        <v>27</v>
      </c>
      <c r="B80" s="12" t="s">
        <v>6</v>
      </c>
      <c r="C80" s="12" t="s">
        <v>25</v>
      </c>
      <c r="D80" s="12" t="s">
        <v>23</v>
      </c>
      <c r="E80" s="12">
        <v>8</v>
      </c>
      <c r="F80" s="12">
        <v>1599</v>
      </c>
      <c r="G80" s="26">
        <f t="shared" si="6"/>
        <v>6.3</v>
      </c>
      <c r="H80" s="26">
        <f t="shared" si="7"/>
        <v>39.987498046264413</v>
      </c>
      <c r="I80" s="26">
        <f t="shared" si="8"/>
        <v>0.15754924183331193</v>
      </c>
      <c r="J80" s="26">
        <f t="shared" si="10"/>
        <v>0.89999999999999947</v>
      </c>
      <c r="K80" s="26">
        <f t="shared" si="11"/>
        <v>4.8022738747460494</v>
      </c>
      <c r="L80" s="26">
        <f t="shared" si="9"/>
        <v>0.18741121882549705</v>
      </c>
    </row>
    <row r="81" spans="1:12" x14ac:dyDescent="0.3">
      <c r="A81" t="s">
        <v>28</v>
      </c>
      <c r="B81" s="13" t="s">
        <v>6</v>
      </c>
      <c r="C81" s="13" t="s">
        <v>25</v>
      </c>
      <c r="D81" s="13" t="s">
        <v>23</v>
      </c>
      <c r="E81">
        <v>1</v>
      </c>
      <c r="F81" s="13">
        <v>0</v>
      </c>
      <c r="G81" s="26">
        <f t="shared" si="6"/>
        <v>0</v>
      </c>
      <c r="H81" s="26">
        <f t="shared" si="7"/>
        <v>0</v>
      </c>
      <c r="I81" s="26" t="e">
        <f t="shared" si="8"/>
        <v>#DIV/0!</v>
      </c>
      <c r="J81" s="26">
        <f t="shared" si="10"/>
        <v>-6.3</v>
      </c>
      <c r="K81" s="26">
        <f t="shared" si="11"/>
        <v>-39.987498046264413</v>
      </c>
      <c r="L81" s="26">
        <f t="shared" si="9"/>
        <v>0.15754924183331193</v>
      </c>
    </row>
    <row r="82" spans="1:12" x14ac:dyDescent="0.3">
      <c r="A82" s="13" t="s">
        <v>28</v>
      </c>
      <c r="B82" s="13" t="s">
        <v>6</v>
      </c>
      <c r="C82" s="13" t="s">
        <v>25</v>
      </c>
      <c r="D82" s="13" t="s">
        <v>23</v>
      </c>
      <c r="E82">
        <v>2</v>
      </c>
      <c r="F82" s="13">
        <v>178</v>
      </c>
      <c r="G82" s="26">
        <f t="shared" si="6"/>
        <v>0.9</v>
      </c>
      <c r="H82" s="26">
        <f t="shared" si="7"/>
        <v>13.341664064126334</v>
      </c>
      <c r="I82" s="26">
        <f t="shared" si="8"/>
        <v>6.7457852009627534E-2</v>
      </c>
      <c r="J82" s="26">
        <f t="shared" si="10"/>
        <v>0.9</v>
      </c>
      <c r="K82" s="26">
        <f t="shared" si="11"/>
        <v>13.341664064126334</v>
      </c>
      <c r="L82" s="26">
        <f t="shared" si="9"/>
        <v>6.7457852009627534E-2</v>
      </c>
    </row>
    <row r="83" spans="1:12" x14ac:dyDescent="0.3">
      <c r="A83" s="13" t="s">
        <v>28</v>
      </c>
      <c r="B83" s="13" t="s">
        <v>6</v>
      </c>
      <c r="C83" s="13" t="s">
        <v>25</v>
      </c>
      <c r="D83" s="13" t="s">
        <v>23</v>
      </c>
      <c r="E83" s="13">
        <v>3</v>
      </c>
      <c r="F83" s="13">
        <v>485</v>
      </c>
      <c r="G83" s="26">
        <f t="shared" si="6"/>
        <v>1.8</v>
      </c>
      <c r="H83" s="26">
        <f t="shared" si="7"/>
        <v>22.022715545545239</v>
      </c>
      <c r="I83" s="26">
        <f t="shared" si="8"/>
        <v>8.1733789653569977E-2</v>
      </c>
      <c r="J83" s="26">
        <f t="shared" si="10"/>
        <v>0.9</v>
      </c>
      <c r="K83" s="26">
        <f t="shared" si="11"/>
        <v>8.6810514814189048</v>
      </c>
      <c r="L83" s="26">
        <f t="shared" si="9"/>
        <v>0.10367407703161051</v>
      </c>
    </row>
    <row r="84" spans="1:12" x14ac:dyDescent="0.3">
      <c r="A84" s="13" t="s">
        <v>28</v>
      </c>
      <c r="B84" s="13" t="s">
        <v>6</v>
      </c>
      <c r="C84" s="13" t="s">
        <v>25</v>
      </c>
      <c r="D84" s="13" t="s">
        <v>23</v>
      </c>
      <c r="E84" s="13">
        <v>4</v>
      </c>
      <c r="F84" s="13">
        <v>1099</v>
      </c>
      <c r="G84" s="26">
        <f t="shared" si="6"/>
        <v>2.7</v>
      </c>
      <c r="H84" s="26">
        <f t="shared" si="7"/>
        <v>33.151168908501553</v>
      </c>
      <c r="I84" s="26">
        <f t="shared" si="8"/>
        <v>8.1445091949912826E-2</v>
      </c>
      <c r="J84" s="26">
        <f t="shared" si="10"/>
        <v>0.90000000000000013</v>
      </c>
      <c r="K84" s="26">
        <f t="shared" si="11"/>
        <v>11.128453362956314</v>
      </c>
      <c r="L84" s="26">
        <f t="shared" si="9"/>
        <v>8.0873772001045785E-2</v>
      </c>
    </row>
    <row r="85" spans="1:12" x14ac:dyDescent="0.3">
      <c r="A85" s="13" t="s">
        <v>28</v>
      </c>
      <c r="B85" s="13" t="s">
        <v>6</v>
      </c>
      <c r="C85" s="13" t="s">
        <v>25</v>
      </c>
      <c r="D85" s="13" t="s">
        <v>23</v>
      </c>
      <c r="E85" s="13">
        <v>5</v>
      </c>
      <c r="F85" s="13">
        <v>1955</v>
      </c>
      <c r="G85" s="26">
        <f t="shared" si="6"/>
        <v>3.6</v>
      </c>
      <c r="H85" s="26">
        <f t="shared" si="7"/>
        <v>44.21538193886829</v>
      </c>
      <c r="I85" s="26">
        <f t="shared" si="8"/>
        <v>8.141962914574212E-2</v>
      </c>
      <c r="J85" s="26">
        <f t="shared" si="10"/>
        <v>0.89999999999999991</v>
      </c>
      <c r="K85" s="26">
        <f t="shared" si="11"/>
        <v>11.064213030366737</v>
      </c>
      <c r="L85" s="26">
        <f t="shared" si="9"/>
        <v>8.1343336171300046E-2</v>
      </c>
    </row>
    <row r="86" spans="1:12" x14ac:dyDescent="0.3">
      <c r="A86" s="13" t="s">
        <v>28</v>
      </c>
      <c r="B86" s="13" t="s">
        <v>6</v>
      </c>
      <c r="C86" s="13" t="s">
        <v>25</v>
      </c>
      <c r="D86" s="13" t="s">
        <v>23</v>
      </c>
      <c r="E86" s="13">
        <v>6</v>
      </c>
      <c r="F86" s="13">
        <v>2968</v>
      </c>
      <c r="G86" s="26">
        <f t="shared" si="6"/>
        <v>4.5</v>
      </c>
      <c r="H86" s="26">
        <f t="shared" si="7"/>
        <v>54.479353887504942</v>
      </c>
      <c r="I86" s="26">
        <f t="shared" si="8"/>
        <v>8.2600098549114639E-2</v>
      </c>
      <c r="J86" s="26">
        <f t="shared" si="10"/>
        <v>0.89999999999999991</v>
      </c>
      <c r="K86" s="26">
        <f t="shared" si="11"/>
        <v>10.263971948636652</v>
      </c>
      <c r="L86" s="26">
        <f t="shared" si="9"/>
        <v>8.7685352659166771E-2</v>
      </c>
    </row>
    <row r="87" spans="1:12" x14ac:dyDescent="0.3">
      <c r="A87" s="13" t="s">
        <v>28</v>
      </c>
      <c r="B87" s="13" t="s">
        <v>6</v>
      </c>
      <c r="C87" s="13" t="s">
        <v>25</v>
      </c>
      <c r="D87" s="13" t="s">
        <v>23</v>
      </c>
      <c r="E87" s="13">
        <v>7</v>
      </c>
      <c r="F87" s="13">
        <v>4581</v>
      </c>
      <c r="G87" s="26">
        <f t="shared" si="6"/>
        <v>5.4</v>
      </c>
      <c r="H87" s="26">
        <f t="shared" si="7"/>
        <v>67.683085036070864</v>
      </c>
      <c r="I87" s="26">
        <f t="shared" si="8"/>
        <v>7.9783597292028538E-2</v>
      </c>
      <c r="J87" s="26">
        <f t="shared" si="10"/>
        <v>0.90000000000000036</v>
      </c>
      <c r="K87" s="26">
        <f t="shared" si="11"/>
        <v>13.203731148565922</v>
      </c>
      <c r="L87" s="26">
        <f t="shared" si="9"/>
        <v>6.8162551166285362E-2</v>
      </c>
    </row>
    <row r="88" spans="1:12" x14ac:dyDescent="0.3">
      <c r="A88" s="13" t="s">
        <v>28</v>
      </c>
      <c r="B88" s="13" t="s">
        <v>6</v>
      </c>
      <c r="C88" s="13" t="s">
        <v>25</v>
      </c>
      <c r="D88" s="13" t="s">
        <v>23</v>
      </c>
      <c r="E88" s="13">
        <v>8</v>
      </c>
      <c r="F88" s="13">
        <v>7018</v>
      </c>
      <c r="G88" s="26">
        <f t="shared" si="6"/>
        <v>6.3</v>
      </c>
      <c r="H88" s="26">
        <f t="shared" si="7"/>
        <v>83.773504164502995</v>
      </c>
      <c r="I88" s="26">
        <f t="shared" si="8"/>
        <v>7.5202775183295642E-2</v>
      </c>
      <c r="J88" s="26">
        <f t="shared" si="10"/>
        <v>0.89999999999999947</v>
      </c>
      <c r="K88" s="26">
        <f t="shared" si="11"/>
        <v>16.090419128432131</v>
      </c>
      <c r="L88" s="26">
        <f t="shared" si="9"/>
        <v>5.5933906557454387E-2</v>
      </c>
    </row>
    <row r="89" spans="1:12" x14ac:dyDescent="0.3">
      <c r="A89" s="27" t="s">
        <v>29</v>
      </c>
      <c r="B89" s="27" t="s">
        <v>6</v>
      </c>
      <c r="C89" s="27" t="s">
        <v>25</v>
      </c>
      <c r="D89" s="27" t="s">
        <v>23</v>
      </c>
      <c r="E89" s="27">
        <v>1</v>
      </c>
      <c r="F89" s="27">
        <v>0</v>
      </c>
      <c r="G89" s="27">
        <f t="shared" si="6"/>
        <v>0</v>
      </c>
      <c r="H89" s="27">
        <f t="shared" si="7"/>
        <v>0</v>
      </c>
      <c r="I89" s="27" t="e">
        <f t="shared" si="8"/>
        <v>#DIV/0!</v>
      </c>
      <c r="J89" s="26">
        <f t="shared" si="10"/>
        <v>-6.3</v>
      </c>
      <c r="K89" s="26">
        <f t="shared" si="11"/>
        <v>-83.773504164502995</v>
      </c>
      <c r="L89" s="26">
        <f t="shared" si="9"/>
        <v>7.5202775183295642E-2</v>
      </c>
    </row>
    <row r="90" spans="1:12" x14ac:dyDescent="0.3">
      <c r="A90" s="27" t="s">
        <v>29</v>
      </c>
      <c r="B90" s="27" t="s">
        <v>6</v>
      </c>
      <c r="C90" s="27" t="s">
        <v>25</v>
      </c>
      <c r="D90" s="27" t="s">
        <v>23</v>
      </c>
      <c r="E90" s="27">
        <v>2</v>
      </c>
      <c r="F90" s="27">
        <v>52</v>
      </c>
      <c r="G90" s="27">
        <f t="shared" si="6"/>
        <v>0.9</v>
      </c>
      <c r="H90" s="27">
        <f>SQRT(F90)</f>
        <v>7.2111025509279782</v>
      </c>
      <c r="I90" s="27">
        <f>(G90/H90)</f>
        <v>0.12480754415067656</v>
      </c>
      <c r="J90" s="26">
        <f t="shared" si="10"/>
        <v>0.9</v>
      </c>
      <c r="K90" s="26">
        <f t="shared" si="11"/>
        <v>7.2111025509279782</v>
      </c>
      <c r="L90" s="26">
        <f t="shared" si="9"/>
        <v>0.12480754415067656</v>
      </c>
    </row>
    <row r="91" spans="1:12" x14ac:dyDescent="0.3">
      <c r="A91" s="27" t="s">
        <v>29</v>
      </c>
      <c r="B91" s="27" t="s">
        <v>6</v>
      </c>
      <c r="C91" s="27" t="s">
        <v>25</v>
      </c>
      <c r="D91" s="27" t="s">
        <v>23</v>
      </c>
      <c r="E91" s="27">
        <v>3</v>
      </c>
      <c r="F91" s="27">
        <v>337</v>
      </c>
      <c r="G91" s="27">
        <f t="shared" si="6"/>
        <v>1.8</v>
      </c>
      <c r="H91" s="27">
        <f t="shared" si="7"/>
        <v>18.357559750685819</v>
      </c>
      <c r="I91" s="27">
        <f t="shared" si="8"/>
        <v>9.8052247926511793E-2</v>
      </c>
      <c r="J91" s="26">
        <f t="shared" si="10"/>
        <v>0.9</v>
      </c>
      <c r="K91" s="26">
        <f t="shared" si="11"/>
        <v>11.14645719975784</v>
      </c>
      <c r="L91" s="26">
        <f t="shared" si="9"/>
        <v>8.0743144110359363E-2</v>
      </c>
    </row>
    <row r="92" spans="1:12" x14ac:dyDescent="0.3">
      <c r="A92" s="27" t="s">
        <v>29</v>
      </c>
      <c r="B92" s="27" t="s">
        <v>6</v>
      </c>
      <c r="C92" s="27" t="s">
        <v>25</v>
      </c>
      <c r="D92" s="27" t="s">
        <v>23</v>
      </c>
      <c r="E92" s="27">
        <v>4</v>
      </c>
      <c r="F92" s="27">
        <v>659</v>
      </c>
      <c r="G92" s="27">
        <f t="shared" si="6"/>
        <v>2.7</v>
      </c>
      <c r="H92" s="27">
        <f t="shared" si="7"/>
        <v>25.670995305986871</v>
      </c>
      <c r="I92" s="27">
        <f t="shared" si="8"/>
        <v>0.10517706726276868</v>
      </c>
      <c r="J92" s="26">
        <f t="shared" si="10"/>
        <v>0.90000000000000013</v>
      </c>
      <c r="K92" s="26">
        <f t="shared" si="11"/>
        <v>7.3134355553010515</v>
      </c>
      <c r="L92" s="26">
        <f t="shared" si="9"/>
        <v>0.12306117872983054</v>
      </c>
    </row>
    <row r="93" spans="1:12" x14ac:dyDescent="0.3">
      <c r="A93" s="27" t="s">
        <v>29</v>
      </c>
      <c r="B93" s="27" t="s">
        <v>6</v>
      </c>
      <c r="C93" s="27" t="s">
        <v>25</v>
      </c>
      <c r="D93" s="27" t="s">
        <v>23</v>
      </c>
      <c r="E93" s="27">
        <v>5</v>
      </c>
      <c r="F93" s="27">
        <v>1062</v>
      </c>
      <c r="G93" s="27">
        <f t="shared" si="6"/>
        <v>3.6</v>
      </c>
      <c r="H93" s="27">
        <f t="shared" si="7"/>
        <v>32.58834147360065</v>
      </c>
      <c r="I93" s="27">
        <f t="shared" si="8"/>
        <v>0.1104689541477988</v>
      </c>
      <c r="J93" s="26">
        <f t="shared" si="10"/>
        <v>0.89999999999999991</v>
      </c>
      <c r="K93" s="26">
        <f t="shared" si="11"/>
        <v>6.9173461676137791</v>
      </c>
      <c r="L93" s="26">
        <f t="shared" si="9"/>
        <v>0.13010770000404154</v>
      </c>
    </row>
    <row r="94" spans="1:12" x14ac:dyDescent="0.3">
      <c r="A94" s="27" t="s">
        <v>29</v>
      </c>
      <c r="B94" s="27" t="s">
        <v>6</v>
      </c>
      <c r="C94" s="27" t="s">
        <v>25</v>
      </c>
      <c r="D94" s="27" t="s">
        <v>23</v>
      </c>
      <c r="E94" s="27">
        <v>6</v>
      </c>
      <c r="F94" s="27">
        <v>1541</v>
      </c>
      <c r="G94" s="27">
        <f t="shared" si="6"/>
        <v>4.5</v>
      </c>
      <c r="H94" s="27">
        <f t="shared" si="7"/>
        <v>39.255572852781043</v>
      </c>
      <c r="I94" s="27">
        <f t="shared" si="8"/>
        <v>0.11463340547535023</v>
      </c>
      <c r="J94" s="26">
        <f t="shared" si="10"/>
        <v>0.89999999999999991</v>
      </c>
      <c r="K94" s="26">
        <f t="shared" si="11"/>
        <v>6.667231379180393</v>
      </c>
      <c r="L94" s="26">
        <f t="shared" si="9"/>
        <v>0.13498856554017441</v>
      </c>
    </row>
    <row r="95" spans="1:12" x14ac:dyDescent="0.3">
      <c r="A95" s="27" t="s">
        <v>29</v>
      </c>
      <c r="B95" s="27" t="s">
        <v>6</v>
      </c>
      <c r="C95" s="27" t="s">
        <v>25</v>
      </c>
      <c r="D95" s="27" t="s">
        <v>23</v>
      </c>
      <c r="E95" s="27">
        <v>7</v>
      </c>
      <c r="F95" s="27">
        <v>2238</v>
      </c>
      <c r="G95" s="27">
        <f t="shared" si="6"/>
        <v>5.4</v>
      </c>
      <c r="H95" s="27">
        <f t="shared" si="7"/>
        <v>47.307504690059481</v>
      </c>
      <c r="I95" s="27">
        <f t="shared" si="8"/>
        <v>0.11414679415832048</v>
      </c>
      <c r="J95" s="26">
        <f t="shared" si="10"/>
        <v>0.90000000000000036</v>
      </c>
      <c r="K95" s="26">
        <f t="shared" si="11"/>
        <v>8.0519318372784383</v>
      </c>
      <c r="L95" s="26">
        <f t="shared" si="9"/>
        <v>0.11177441863494479</v>
      </c>
    </row>
    <row r="96" spans="1:12" x14ac:dyDescent="0.3">
      <c r="A96" s="27" t="s">
        <v>29</v>
      </c>
      <c r="B96" s="27" t="s">
        <v>6</v>
      </c>
      <c r="C96" s="27" t="s">
        <v>25</v>
      </c>
      <c r="D96" s="27" t="s">
        <v>23</v>
      </c>
      <c r="E96" s="27">
        <v>8</v>
      </c>
      <c r="F96" s="27">
        <v>3578</v>
      </c>
      <c r="G96" s="27">
        <f t="shared" si="6"/>
        <v>6.3</v>
      </c>
      <c r="H96" s="27">
        <f t="shared" si="7"/>
        <v>59.816385714952723</v>
      </c>
      <c r="I96" s="27">
        <f t="shared" si="8"/>
        <v>0.10532231134829573</v>
      </c>
      <c r="J96" s="26">
        <f t="shared" si="10"/>
        <v>0.89999999999999947</v>
      </c>
      <c r="K96" s="26">
        <f t="shared" si="11"/>
        <v>12.508881024893242</v>
      </c>
      <c r="L96" s="26">
        <f t="shared" si="9"/>
        <v>7.1948881615306645E-2</v>
      </c>
    </row>
    <row r="97" spans="1:12" x14ac:dyDescent="0.3">
      <c r="A97" t="s">
        <v>30</v>
      </c>
      <c r="B97" t="s">
        <v>6</v>
      </c>
      <c r="C97" s="14" t="s">
        <v>25</v>
      </c>
      <c r="D97" t="s">
        <v>17</v>
      </c>
      <c r="E97">
        <v>1</v>
      </c>
      <c r="F97" s="14">
        <v>0</v>
      </c>
      <c r="G97" s="26">
        <f t="shared" si="6"/>
        <v>0</v>
      </c>
      <c r="H97" s="26">
        <f t="shared" si="7"/>
        <v>0</v>
      </c>
      <c r="I97" s="26" t="e">
        <f t="shared" si="8"/>
        <v>#DIV/0!</v>
      </c>
      <c r="J97" s="26">
        <f t="shared" si="10"/>
        <v>-6.3</v>
      </c>
      <c r="K97" s="26">
        <f t="shared" si="11"/>
        <v>-59.816385714952723</v>
      </c>
      <c r="L97" s="26">
        <f t="shared" si="9"/>
        <v>0.10532231134829573</v>
      </c>
    </row>
    <row r="98" spans="1:12" x14ac:dyDescent="0.3">
      <c r="A98" s="14" t="s">
        <v>30</v>
      </c>
      <c r="B98" s="14" t="s">
        <v>6</v>
      </c>
      <c r="C98" s="14" t="s">
        <v>25</v>
      </c>
      <c r="D98" s="14" t="s">
        <v>17</v>
      </c>
      <c r="E98">
        <v>2</v>
      </c>
      <c r="F98" s="14">
        <v>51</v>
      </c>
      <c r="G98" s="26">
        <f t="shared" si="6"/>
        <v>0.9</v>
      </c>
      <c r="H98" s="26">
        <f t="shared" si="7"/>
        <v>7.1414284285428504</v>
      </c>
      <c r="I98" s="26">
        <f t="shared" si="8"/>
        <v>0.12602520756252089</v>
      </c>
      <c r="J98" s="26">
        <f t="shared" si="10"/>
        <v>0.9</v>
      </c>
      <c r="K98" s="26">
        <f t="shared" si="11"/>
        <v>7.1414284285428504</v>
      </c>
      <c r="L98" s="26">
        <f t="shared" si="9"/>
        <v>0.12602520756252089</v>
      </c>
    </row>
    <row r="99" spans="1:12" x14ac:dyDescent="0.3">
      <c r="A99" s="14" t="s">
        <v>30</v>
      </c>
      <c r="B99" s="14" t="s">
        <v>6</v>
      </c>
      <c r="C99" s="14" t="s">
        <v>25</v>
      </c>
      <c r="D99" s="14" t="s">
        <v>17</v>
      </c>
      <c r="E99" s="14">
        <v>3</v>
      </c>
      <c r="F99" s="14">
        <v>167</v>
      </c>
      <c r="G99" s="26">
        <f t="shared" si="6"/>
        <v>1.8</v>
      </c>
      <c r="H99" s="26">
        <f t="shared" si="7"/>
        <v>12.922847983320086</v>
      </c>
      <c r="I99" s="26">
        <f t="shared" si="8"/>
        <v>0.13928818185614464</v>
      </c>
      <c r="J99" s="26">
        <f t="shared" si="10"/>
        <v>0.9</v>
      </c>
      <c r="K99" s="26">
        <f t="shared" si="11"/>
        <v>5.7814195547772353</v>
      </c>
      <c r="L99" s="26">
        <f t="shared" si="9"/>
        <v>0.15567111009204002</v>
      </c>
    </row>
    <row r="100" spans="1:12" x14ac:dyDescent="0.3">
      <c r="A100" s="14" t="s">
        <v>30</v>
      </c>
      <c r="B100" s="14" t="s">
        <v>6</v>
      </c>
      <c r="C100" s="14" t="s">
        <v>25</v>
      </c>
      <c r="D100" s="14" t="s">
        <v>17</v>
      </c>
      <c r="E100" s="14">
        <v>4</v>
      </c>
      <c r="F100" s="14">
        <v>271</v>
      </c>
      <c r="G100" s="26">
        <f t="shared" si="6"/>
        <v>2.7</v>
      </c>
      <c r="H100" s="26">
        <f t="shared" si="7"/>
        <v>16.46207763315433</v>
      </c>
      <c r="I100" s="26">
        <f t="shared" si="8"/>
        <v>0.1640133195923125</v>
      </c>
      <c r="J100" s="26">
        <f t="shared" si="10"/>
        <v>0.90000000000000013</v>
      </c>
      <c r="K100" s="26">
        <f t="shared" si="11"/>
        <v>3.5392296498342439</v>
      </c>
      <c r="L100" s="26">
        <f t="shared" si="9"/>
        <v>0.25429262552718235</v>
      </c>
    </row>
    <row r="101" spans="1:12" x14ac:dyDescent="0.3">
      <c r="A101" s="14" t="s">
        <v>30</v>
      </c>
      <c r="B101" s="14" t="s">
        <v>6</v>
      </c>
      <c r="C101" s="14" t="s">
        <v>25</v>
      </c>
      <c r="D101" s="14" t="s">
        <v>17</v>
      </c>
      <c r="E101" s="14">
        <v>5</v>
      </c>
      <c r="F101" s="14">
        <v>402</v>
      </c>
      <c r="G101" s="26">
        <f t="shared" si="6"/>
        <v>3.6</v>
      </c>
      <c r="H101" s="26">
        <f t="shared" si="7"/>
        <v>20.049937655763422</v>
      </c>
      <c r="I101" s="26">
        <f t="shared" si="8"/>
        <v>0.17955168049937392</v>
      </c>
      <c r="J101" s="26">
        <f t="shared" si="10"/>
        <v>0.89999999999999991</v>
      </c>
      <c r="K101" s="26">
        <f t="shared" si="11"/>
        <v>3.5878600226090924</v>
      </c>
      <c r="L101" s="26">
        <f t="shared" si="9"/>
        <v>0.25084590656508382</v>
      </c>
    </row>
    <row r="102" spans="1:12" x14ac:dyDescent="0.3">
      <c r="A102" s="14" t="s">
        <v>30</v>
      </c>
      <c r="B102" s="14" t="s">
        <v>6</v>
      </c>
      <c r="C102" s="14" t="s">
        <v>25</v>
      </c>
      <c r="D102" s="14" t="s">
        <v>17</v>
      </c>
      <c r="E102" s="14">
        <v>6</v>
      </c>
      <c r="F102" s="14">
        <v>523</v>
      </c>
      <c r="G102" s="26">
        <f t="shared" si="6"/>
        <v>4.5</v>
      </c>
      <c r="H102" s="26">
        <f t="shared" si="7"/>
        <v>22.869193252058544</v>
      </c>
      <c r="I102" s="26">
        <f t="shared" si="8"/>
        <v>0.19677126125098171</v>
      </c>
      <c r="J102" s="26">
        <f t="shared" si="10"/>
        <v>0.89999999999999991</v>
      </c>
      <c r="K102" s="26">
        <f t="shared" si="11"/>
        <v>2.8192555962951218</v>
      </c>
      <c r="L102" s="26">
        <f t="shared" si="9"/>
        <v>0.31923320509950215</v>
      </c>
    </row>
    <row r="103" spans="1:12" x14ac:dyDescent="0.3">
      <c r="A103" s="14" t="s">
        <v>30</v>
      </c>
      <c r="B103" s="14" t="s">
        <v>6</v>
      </c>
      <c r="C103" s="14" t="s">
        <v>25</v>
      </c>
      <c r="D103" s="14" t="s">
        <v>17</v>
      </c>
      <c r="E103" s="14">
        <v>7</v>
      </c>
      <c r="F103" s="14">
        <v>691</v>
      </c>
      <c r="G103" s="26">
        <f t="shared" si="6"/>
        <v>5.4</v>
      </c>
      <c r="H103" s="26">
        <f t="shared" si="7"/>
        <v>26.28687885618983</v>
      </c>
      <c r="I103" s="26">
        <f t="shared" si="8"/>
        <v>0.20542568136530406</v>
      </c>
      <c r="J103" s="26">
        <f t="shared" si="10"/>
        <v>0.90000000000000036</v>
      </c>
      <c r="K103" s="26">
        <f t="shared" si="11"/>
        <v>3.417685604131286</v>
      </c>
      <c r="L103" s="26">
        <f t="shared" si="9"/>
        <v>0.26333610057990225</v>
      </c>
    </row>
    <row r="104" spans="1:12" x14ac:dyDescent="0.3">
      <c r="A104" s="14" t="s">
        <v>30</v>
      </c>
      <c r="B104" s="14" t="s">
        <v>6</v>
      </c>
      <c r="C104" s="14" t="s">
        <v>25</v>
      </c>
      <c r="D104" s="14" t="s">
        <v>17</v>
      </c>
      <c r="E104" s="14">
        <v>8</v>
      </c>
      <c r="F104" s="14">
        <v>769</v>
      </c>
      <c r="G104" s="26">
        <f t="shared" si="6"/>
        <v>6.3</v>
      </c>
      <c r="H104" s="26">
        <f t="shared" si="7"/>
        <v>27.730849247724095</v>
      </c>
      <c r="I104" s="26">
        <f t="shared" si="8"/>
        <v>0.22718381048200492</v>
      </c>
      <c r="J104" s="26">
        <f t="shared" si="10"/>
        <v>0.89999999999999947</v>
      </c>
      <c r="K104" s="26">
        <f t="shared" si="11"/>
        <v>1.4439703915342648</v>
      </c>
      <c r="L104" s="26">
        <f t="shared" si="9"/>
        <v>0.62328147812208301</v>
      </c>
    </row>
    <row r="105" spans="1:12" x14ac:dyDescent="0.3">
      <c r="A105" s="28" t="s">
        <v>31</v>
      </c>
      <c r="B105" s="28" t="s">
        <v>6</v>
      </c>
      <c r="C105" s="28" t="s">
        <v>25</v>
      </c>
      <c r="D105" s="28" t="s">
        <v>17</v>
      </c>
      <c r="E105" s="28">
        <v>1</v>
      </c>
      <c r="F105" s="28">
        <v>0</v>
      </c>
      <c r="G105" s="28">
        <f t="shared" si="6"/>
        <v>0</v>
      </c>
      <c r="H105" s="28">
        <f t="shared" si="7"/>
        <v>0</v>
      </c>
      <c r="I105" s="28" t="e">
        <f t="shared" si="8"/>
        <v>#DIV/0!</v>
      </c>
      <c r="J105" s="28">
        <f t="shared" si="10"/>
        <v>-6.3</v>
      </c>
      <c r="K105" s="28">
        <f t="shared" si="11"/>
        <v>-27.730849247724095</v>
      </c>
      <c r="L105" s="28">
        <f t="shared" si="9"/>
        <v>0.22718381048200492</v>
      </c>
    </row>
    <row r="106" spans="1:12" x14ac:dyDescent="0.3">
      <c r="A106" s="28" t="s">
        <v>31</v>
      </c>
      <c r="B106" s="28" t="s">
        <v>6</v>
      </c>
      <c r="C106" s="28" t="s">
        <v>25</v>
      </c>
      <c r="D106" s="28" t="s">
        <v>17</v>
      </c>
      <c r="E106" s="28">
        <v>2</v>
      </c>
      <c r="F106" s="28">
        <v>281</v>
      </c>
      <c r="G106" s="28">
        <f t="shared" si="6"/>
        <v>0.9</v>
      </c>
      <c r="H106" s="28">
        <f t="shared" si="7"/>
        <v>16.763054614240211</v>
      </c>
      <c r="I106" s="28">
        <f t="shared" si="8"/>
        <v>5.368949876447042E-2</v>
      </c>
      <c r="J106" s="28">
        <f t="shared" si="10"/>
        <v>0.9</v>
      </c>
      <c r="K106" s="28">
        <f t="shared" si="11"/>
        <v>16.763054614240211</v>
      </c>
      <c r="L106" s="28">
        <f t="shared" si="9"/>
        <v>5.368949876447042E-2</v>
      </c>
    </row>
    <row r="107" spans="1:12" x14ac:dyDescent="0.3">
      <c r="A107" s="28" t="s">
        <v>31</v>
      </c>
      <c r="B107" s="28" t="s">
        <v>6</v>
      </c>
      <c r="C107" s="28" t="s">
        <v>25</v>
      </c>
      <c r="D107" s="28" t="s">
        <v>17</v>
      </c>
      <c r="E107" s="28">
        <v>3</v>
      </c>
      <c r="F107" s="28">
        <v>343</v>
      </c>
      <c r="G107" s="28">
        <f t="shared" si="6"/>
        <v>1.8</v>
      </c>
      <c r="H107" s="28">
        <f t="shared" si="7"/>
        <v>18.520259177452136</v>
      </c>
      <c r="I107" s="28">
        <f t="shared" si="8"/>
        <v>9.7190864488086989E-2</v>
      </c>
      <c r="J107" s="28">
        <f t="shared" si="10"/>
        <v>0.9</v>
      </c>
      <c r="K107" s="28">
        <f t="shared" si="11"/>
        <v>1.7572045632119249</v>
      </c>
      <c r="L107" s="28">
        <f t="shared" si="9"/>
        <v>0.51217713568585632</v>
      </c>
    </row>
    <row r="108" spans="1:12" x14ac:dyDescent="0.3">
      <c r="A108" s="28" t="s">
        <v>31</v>
      </c>
      <c r="B108" s="28" t="s">
        <v>6</v>
      </c>
      <c r="C108" s="28" t="s">
        <v>25</v>
      </c>
      <c r="D108" s="28" t="s">
        <v>17</v>
      </c>
      <c r="E108" s="28">
        <v>4</v>
      </c>
      <c r="F108" s="28">
        <v>470</v>
      </c>
      <c r="G108" s="28">
        <f t="shared" si="6"/>
        <v>2.7</v>
      </c>
      <c r="H108" s="28">
        <f t="shared" si="7"/>
        <v>21.679483388678801</v>
      </c>
      <c r="I108" s="28">
        <f t="shared" si="8"/>
        <v>0.12454171308389948</v>
      </c>
      <c r="J108" s="28">
        <f t="shared" si="10"/>
        <v>0.90000000000000013</v>
      </c>
      <c r="K108" s="28">
        <f t="shared" si="11"/>
        <v>3.1592242112266646</v>
      </c>
      <c r="L108" s="28">
        <f t="shared" si="9"/>
        <v>0.28488006542927441</v>
      </c>
    </row>
    <row r="109" spans="1:12" x14ac:dyDescent="0.3">
      <c r="A109" s="28" t="s">
        <v>31</v>
      </c>
      <c r="B109" s="28" t="s">
        <v>6</v>
      </c>
      <c r="C109" s="28" t="s">
        <v>25</v>
      </c>
      <c r="D109" s="28" t="s">
        <v>17</v>
      </c>
      <c r="E109" s="28">
        <v>5</v>
      </c>
      <c r="F109" s="28">
        <v>629</v>
      </c>
      <c r="G109" s="28">
        <f t="shared" si="6"/>
        <v>3.6</v>
      </c>
      <c r="H109" s="28">
        <f t="shared" si="7"/>
        <v>25.079872407968907</v>
      </c>
      <c r="I109" s="28">
        <f t="shared" si="8"/>
        <v>0.14354140010920199</v>
      </c>
      <c r="J109" s="28">
        <f t="shared" si="10"/>
        <v>0.89999999999999991</v>
      </c>
      <c r="K109" s="28">
        <f t="shared" si="11"/>
        <v>3.4003890192901061</v>
      </c>
      <c r="L109" s="28">
        <f t="shared" si="9"/>
        <v>0.2646755988489492</v>
      </c>
    </row>
    <row r="110" spans="1:12" x14ac:dyDescent="0.3">
      <c r="A110" s="28" t="s">
        <v>31</v>
      </c>
      <c r="B110" s="28" t="s">
        <v>6</v>
      </c>
      <c r="C110" s="28" t="s">
        <v>25</v>
      </c>
      <c r="D110" s="28" t="s">
        <v>17</v>
      </c>
      <c r="E110" s="28">
        <v>6</v>
      </c>
      <c r="F110" s="28">
        <v>770</v>
      </c>
      <c r="G110" s="28">
        <f t="shared" si="6"/>
        <v>4.5</v>
      </c>
      <c r="H110" s="28">
        <f t="shared" si="7"/>
        <v>27.748873851023216</v>
      </c>
      <c r="I110" s="28">
        <f t="shared" si="8"/>
        <v>0.16216874328520062</v>
      </c>
      <c r="J110" s="28">
        <f t="shared" si="10"/>
        <v>0.89999999999999991</v>
      </c>
      <c r="K110" s="28">
        <f t="shared" si="11"/>
        <v>2.6690014430543094</v>
      </c>
      <c r="L110" s="28">
        <f t="shared" si="9"/>
        <v>0.337204763355269</v>
      </c>
    </row>
    <row r="111" spans="1:12" x14ac:dyDescent="0.3">
      <c r="A111" s="28" t="s">
        <v>31</v>
      </c>
      <c r="B111" s="28" t="s">
        <v>6</v>
      </c>
      <c r="C111" s="28" t="s">
        <v>25</v>
      </c>
      <c r="D111" s="28" t="s">
        <v>17</v>
      </c>
      <c r="E111" s="28">
        <v>7</v>
      </c>
      <c r="F111" s="28">
        <v>950</v>
      </c>
      <c r="G111" s="28">
        <f t="shared" si="6"/>
        <v>5.4</v>
      </c>
      <c r="H111" s="28">
        <f t="shared" si="7"/>
        <v>30.822070014844883</v>
      </c>
      <c r="I111" s="28">
        <f t="shared" si="8"/>
        <v>0.17519913482122354</v>
      </c>
      <c r="J111" s="28">
        <f t="shared" si="10"/>
        <v>0.90000000000000036</v>
      </c>
      <c r="K111" s="28">
        <f t="shared" si="11"/>
        <v>3.0731961638216667</v>
      </c>
      <c r="L111" s="28">
        <f t="shared" si="9"/>
        <v>0.2928547193293406</v>
      </c>
    </row>
    <row r="112" spans="1:12" x14ac:dyDescent="0.3">
      <c r="A112" s="28" t="s">
        <v>31</v>
      </c>
      <c r="B112" s="28" t="s">
        <v>6</v>
      </c>
      <c r="C112" s="28" t="s">
        <v>25</v>
      </c>
      <c r="D112" s="28" t="s">
        <v>17</v>
      </c>
      <c r="E112" s="28">
        <v>8</v>
      </c>
      <c r="F112" s="28">
        <v>1134</v>
      </c>
      <c r="G112" s="28">
        <f t="shared" si="6"/>
        <v>6.3</v>
      </c>
      <c r="H112" s="28">
        <f t="shared" si="7"/>
        <v>33.674916480965472</v>
      </c>
      <c r="I112" s="28">
        <f t="shared" si="8"/>
        <v>0.18708286933869708</v>
      </c>
      <c r="J112" s="28">
        <f t="shared" si="10"/>
        <v>0.89999999999999947</v>
      </c>
      <c r="K112" s="28">
        <f t="shared" si="11"/>
        <v>2.8528464661205888</v>
      </c>
      <c r="L112" s="28">
        <f t="shared" si="9"/>
        <v>0.31547439046863757</v>
      </c>
    </row>
    <row r="113" spans="1:12" x14ac:dyDescent="0.3">
      <c r="A113" t="s">
        <v>32</v>
      </c>
      <c r="B113" s="15" t="s">
        <v>6</v>
      </c>
      <c r="C113" s="15" t="s">
        <v>25</v>
      </c>
      <c r="D113" s="15" t="s">
        <v>17</v>
      </c>
      <c r="E113">
        <v>1</v>
      </c>
      <c r="F113" s="15">
        <v>0</v>
      </c>
      <c r="G113" s="26">
        <f t="shared" si="6"/>
        <v>0</v>
      </c>
      <c r="H113" s="26">
        <f t="shared" si="7"/>
        <v>0</v>
      </c>
      <c r="I113" s="26" t="e">
        <f t="shared" si="8"/>
        <v>#DIV/0!</v>
      </c>
      <c r="J113" s="26">
        <f t="shared" si="10"/>
        <v>-6.3</v>
      </c>
      <c r="K113" s="26">
        <f t="shared" si="11"/>
        <v>-33.674916480965472</v>
      </c>
      <c r="L113" s="26">
        <f t="shared" si="9"/>
        <v>0.18708286933869708</v>
      </c>
    </row>
    <row r="114" spans="1:12" x14ac:dyDescent="0.3">
      <c r="A114" s="15" t="s">
        <v>32</v>
      </c>
      <c r="B114" s="15" t="s">
        <v>6</v>
      </c>
      <c r="C114" s="15" t="s">
        <v>25</v>
      </c>
      <c r="D114" s="15" t="s">
        <v>17</v>
      </c>
      <c r="E114">
        <v>2</v>
      </c>
      <c r="F114" s="15">
        <v>159</v>
      </c>
      <c r="G114" s="26">
        <f t="shared" si="6"/>
        <v>0.9</v>
      </c>
      <c r="H114" s="26">
        <f t="shared" si="7"/>
        <v>12.609520212918492</v>
      </c>
      <c r="I114" s="26">
        <f t="shared" si="8"/>
        <v>7.1374642714632966E-2</v>
      </c>
      <c r="J114" s="26">
        <f t="shared" si="10"/>
        <v>0.9</v>
      </c>
      <c r="K114" s="26">
        <f t="shared" si="11"/>
        <v>12.609520212918492</v>
      </c>
      <c r="L114" s="26">
        <f t="shared" si="9"/>
        <v>7.1374642714632966E-2</v>
      </c>
    </row>
    <row r="115" spans="1:12" x14ac:dyDescent="0.3">
      <c r="A115" s="15" t="s">
        <v>32</v>
      </c>
      <c r="B115" s="15" t="s">
        <v>6</v>
      </c>
      <c r="C115" s="15" t="s">
        <v>25</v>
      </c>
      <c r="D115" s="15" t="s">
        <v>17</v>
      </c>
      <c r="E115" s="15">
        <v>3</v>
      </c>
      <c r="F115" s="15">
        <v>372</v>
      </c>
      <c r="G115" s="26">
        <f t="shared" si="6"/>
        <v>1.8</v>
      </c>
      <c r="H115" s="26">
        <f t="shared" si="7"/>
        <v>19.28730152198591</v>
      </c>
      <c r="I115" s="26">
        <f t="shared" si="8"/>
        <v>9.3325652525738281E-2</v>
      </c>
      <c r="J115" s="26">
        <f t="shared" si="10"/>
        <v>0.9</v>
      </c>
      <c r="K115" s="26">
        <f t="shared" si="11"/>
        <v>6.6777813090674183</v>
      </c>
      <c r="L115" s="26">
        <f t="shared" si="9"/>
        <v>0.13477530310522987</v>
      </c>
    </row>
    <row r="116" spans="1:12" x14ac:dyDescent="0.3">
      <c r="A116" s="15" t="s">
        <v>32</v>
      </c>
      <c r="B116" s="15" t="s">
        <v>6</v>
      </c>
      <c r="C116" s="15" t="s">
        <v>25</v>
      </c>
      <c r="D116" s="15" t="s">
        <v>17</v>
      </c>
      <c r="E116" s="15">
        <v>4</v>
      </c>
      <c r="F116" s="15">
        <v>647</v>
      </c>
      <c r="G116" s="26">
        <f t="shared" si="6"/>
        <v>2.7</v>
      </c>
      <c r="H116" s="26">
        <f t="shared" si="7"/>
        <v>25.436194683953808</v>
      </c>
      <c r="I116" s="26">
        <f t="shared" si="8"/>
        <v>0.10614795308605146</v>
      </c>
      <c r="J116" s="26">
        <f t="shared" si="10"/>
        <v>0.90000000000000013</v>
      </c>
      <c r="K116" s="26">
        <f t="shared" si="11"/>
        <v>6.1488931619678979</v>
      </c>
      <c r="L116" s="26">
        <f t="shared" si="9"/>
        <v>0.14636780576489367</v>
      </c>
    </row>
    <row r="117" spans="1:12" x14ac:dyDescent="0.3">
      <c r="A117" s="15" t="s">
        <v>32</v>
      </c>
      <c r="B117" s="15" t="s">
        <v>6</v>
      </c>
      <c r="C117" s="15" t="s">
        <v>25</v>
      </c>
      <c r="D117" s="15" t="s">
        <v>17</v>
      </c>
      <c r="E117" s="15">
        <v>5</v>
      </c>
      <c r="F117" s="15">
        <v>1067</v>
      </c>
      <c r="G117" s="26">
        <f t="shared" si="6"/>
        <v>3.6</v>
      </c>
      <c r="H117" s="26">
        <f t="shared" si="7"/>
        <v>32.664965942122151</v>
      </c>
      <c r="I117" s="26">
        <f t="shared" si="8"/>
        <v>0.11020981948607286</v>
      </c>
      <c r="J117" s="26">
        <f t="shared" si="10"/>
        <v>0.89999999999999991</v>
      </c>
      <c r="K117" s="26">
        <f t="shared" si="11"/>
        <v>7.2287712581683436</v>
      </c>
      <c r="L117" s="26">
        <f t="shared" si="9"/>
        <v>0.12450248705587701</v>
      </c>
    </row>
    <row r="118" spans="1:12" x14ac:dyDescent="0.3">
      <c r="A118" s="15" t="s">
        <v>32</v>
      </c>
      <c r="B118" s="15" t="s">
        <v>6</v>
      </c>
      <c r="C118" s="15" t="s">
        <v>25</v>
      </c>
      <c r="D118" s="15" t="s">
        <v>17</v>
      </c>
      <c r="E118" s="15">
        <v>6</v>
      </c>
      <c r="F118" s="15">
        <v>1495</v>
      </c>
      <c r="G118" s="26">
        <f t="shared" si="6"/>
        <v>4.5</v>
      </c>
      <c r="H118" s="26">
        <f t="shared" si="7"/>
        <v>38.665229858362409</v>
      </c>
      <c r="I118" s="26">
        <f t="shared" si="8"/>
        <v>0.11638363502517113</v>
      </c>
      <c r="J118" s="26">
        <f t="shared" si="10"/>
        <v>0.89999999999999991</v>
      </c>
      <c r="K118" s="26">
        <f t="shared" si="11"/>
        <v>6.0002639162402573</v>
      </c>
      <c r="L118" s="26">
        <f t="shared" si="9"/>
        <v>0.14999340238419653</v>
      </c>
    </row>
    <row r="119" spans="1:12" x14ac:dyDescent="0.3">
      <c r="A119" s="15" t="s">
        <v>32</v>
      </c>
      <c r="B119" s="15" t="s">
        <v>6</v>
      </c>
      <c r="C119" s="15" t="s">
        <v>25</v>
      </c>
      <c r="D119" s="15" t="s">
        <v>17</v>
      </c>
      <c r="E119" s="15">
        <v>7</v>
      </c>
      <c r="F119" s="15">
        <v>1917</v>
      </c>
      <c r="G119" s="26">
        <f t="shared" si="6"/>
        <v>5.4</v>
      </c>
      <c r="H119" s="26">
        <f t="shared" si="7"/>
        <v>43.783558557979269</v>
      </c>
      <c r="I119" s="26">
        <f t="shared" si="8"/>
        <v>0.12333396776895572</v>
      </c>
      <c r="J119" s="26">
        <f t="shared" si="10"/>
        <v>0.90000000000000036</v>
      </c>
      <c r="K119" s="26">
        <f t="shared" si="11"/>
        <v>5.1183286996168604</v>
      </c>
      <c r="L119" s="26">
        <f t="shared" si="9"/>
        <v>0.17583864828129758</v>
      </c>
    </row>
    <row r="120" spans="1:12" x14ac:dyDescent="0.3">
      <c r="A120" s="15" t="s">
        <v>32</v>
      </c>
      <c r="B120" s="15" t="s">
        <v>6</v>
      </c>
      <c r="C120" s="15" t="s">
        <v>25</v>
      </c>
      <c r="D120" s="15" t="s">
        <v>17</v>
      </c>
      <c r="E120" s="15">
        <v>8</v>
      </c>
      <c r="F120" s="15">
        <v>2382</v>
      </c>
      <c r="G120" s="26">
        <f t="shared" si="6"/>
        <v>6.3</v>
      </c>
      <c r="H120" s="26">
        <f t="shared" si="7"/>
        <v>48.805737367649719</v>
      </c>
      <c r="I120" s="26">
        <f t="shared" si="8"/>
        <v>0.12908318447363273</v>
      </c>
      <c r="J120" s="26">
        <f t="shared" si="10"/>
        <v>0.89999999999999947</v>
      </c>
      <c r="K120" s="26">
        <f t="shared" si="11"/>
        <v>5.0221788096704501</v>
      </c>
      <c r="L120" s="26">
        <f t="shared" si="9"/>
        <v>0.17920508888831391</v>
      </c>
    </row>
    <row r="121" spans="1:12" x14ac:dyDescent="0.3">
      <c r="A121" t="s">
        <v>33</v>
      </c>
      <c r="B121" s="15" t="s">
        <v>6</v>
      </c>
      <c r="C121" s="15" t="s">
        <v>25</v>
      </c>
      <c r="D121" s="15" t="s">
        <v>17</v>
      </c>
      <c r="E121">
        <v>1</v>
      </c>
      <c r="F121" s="16">
        <v>0</v>
      </c>
      <c r="G121" s="26">
        <f t="shared" si="6"/>
        <v>0</v>
      </c>
      <c r="H121" s="26">
        <f t="shared" si="7"/>
        <v>0</v>
      </c>
      <c r="I121" s="26" t="e">
        <f t="shared" si="8"/>
        <v>#DIV/0!</v>
      </c>
      <c r="J121" s="26">
        <f t="shared" si="10"/>
        <v>-6.3</v>
      </c>
      <c r="K121" s="26">
        <f t="shared" si="11"/>
        <v>-48.805737367649719</v>
      </c>
      <c r="L121" s="26">
        <f t="shared" si="9"/>
        <v>0.12908318447363273</v>
      </c>
    </row>
    <row r="122" spans="1:12" x14ac:dyDescent="0.3">
      <c r="A122" s="16" t="s">
        <v>33</v>
      </c>
      <c r="B122" s="16" t="s">
        <v>6</v>
      </c>
      <c r="C122" s="16" t="s">
        <v>25</v>
      </c>
      <c r="D122" s="16" t="s">
        <v>17</v>
      </c>
      <c r="E122">
        <v>2</v>
      </c>
      <c r="F122" s="16">
        <v>44</v>
      </c>
      <c r="G122" s="26">
        <f t="shared" si="6"/>
        <v>0.9</v>
      </c>
      <c r="H122" s="26">
        <f t="shared" si="7"/>
        <v>6.6332495807107996</v>
      </c>
      <c r="I122" s="26">
        <f t="shared" si="8"/>
        <v>0.13568010505999364</v>
      </c>
      <c r="J122" s="26">
        <f t="shared" si="10"/>
        <v>0.9</v>
      </c>
      <c r="K122" s="26">
        <f t="shared" si="11"/>
        <v>6.6332495807107996</v>
      </c>
      <c r="L122" s="26">
        <f t="shared" si="9"/>
        <v>0.13568010505999364</v>
      </c>
    </row>
    <row r="123" spans="1:12" x14ac:dyDescent="0.3">
      <c r="A123" s="16" t="s">
        <v>33</v>
      </c>
      <c r="B123" s="16" t="s">
        <v>6</v>
      </c>
      <c r="C123" s="16" t="s">
        <v>25</v>
      </c>
      <c r="D123" s="16" t="s">
        <v>17</v>
      </c>
      <c r="E123" s="16">
        <v>3</v>
      </c>
      <c r="F123" s="16">
        <v>235</v>
      </c>
      <c r="G123" s="26">
        <f t="shared" si="6"/>
        <v>1.8</v>
      </c>
      <c r="H123" s="26">
        <f t="shared" si="7"/>
        <v>15.329709716755891</v>
      </c>
      <c r="I123" s="26">
        <f t="shared" si="8"/>
        <v>0.1174190531496196</v>
      </c>
      <c r="J123" s="26">
        <f t="shared" si="10"/>
        <v>0.9</v>
      </c>
      <c r="K123" s="26">
        <f t="shared" si="11"/>
        <v>8.6964601360450917</v>
      </c>
      <c r="L123" s="26">
        <f t="shared" si="9"/>
        <v>0.10349038412418861</v>
      </c>
    </row>
    <row r="124" spans="1:12" x14ac:dyDescent="0.3">
      <c r="A124" s="16" t="s">
        <v>33</v>
      </c>
      <c r="B124" s="16" t="s">
        <v>6</v>
      </c>
      <c r="C124" s="16" t="s">
        <v>25</v>
      </c>
      <c r="D124" s="16" t="s">
        <v>17</v>
      </c>
      <c r="E124" s="16">
        <v>4</v>
      </c>
      <c r="F124" s="16">
        <v>360</v>
      </c>
      <c r="G124" s="26">
        <f t="shared" si="6"/>
        <v>2.7</v>
      </c>
      <c r="H124" s="26">
        <f t="shared" si="7"/>
        <v>18.973665961010276</v>
      </c>
      <c r="I124" s="26">
        <f t="shared" si="8"/>
        <v>0.14230249470757708</v>
      </c>
      <c r="J124" s="26">
        <f t="shared" si="10"/>
        <v>0.90000000000000013</v>
      </c>
      <c r="K124" s="26">
        <f t="shared" si="11"/>
        <v>3.6439562442543849</v>
      </c>
      <c r="L124" s="26">
        <f t="shared" si="9"/>
        <v>0.24698430487991641</v>
      </c>
    </row>
    <row r="125" spans="1:12" x14ac:dyDescent="0.3">
      <c r="A125" s="16" t="s">
        <v>33</v>
      </c>
      <c r="B125" s="16" t="s">
        <v>6</v>
      </c>
      <c r="C125" s="16" t="s">
        <v>25</v>
      </c>
      <c r="D125" s="16" t="s">
        <v>17</v>
      </c>
      <c r="E125" s="16">
        <v>5</v>
      </c>
      <c r="F125" s="16">
        <v>532</v>
      </c>
      <c r="G125" s="26">
        <f t="shared" si="6"/>
        <v>3.6</v>
      </c>
      <c r="H125" s="26">
        <f t="shared" si="7"/>
        <v>23.065125189341593</v>
      </c>
      <c r="I125" s="26">
        <f t="shared" si="8"/>
        <v>0.15607979451434159</v>
      </c>
      <c r="J125" s="26">
        <f t="shared" si="10"/>
        <v>0.89999999999999991</v>
      </c>
      <c r="K125" s="26">
        <f t="shared" si="11"/>
        <v>4.0914592283313169</v>
      </c>
      <c r="L125" s="26">
        <f t="shared" si="9"/>
        <v>0.21997041880998061</v>
      </c>
    </row>
    <row r="126" spans="1:12" x14ac:dyDescent="0.3">
      <c r="A126" s="16" t="s">
        <v>33</v>
      </c>
      <c r="B126" s="16" t="s">
        <v>6</v>
      </c>
      <c r="C126" s="16" t="s">
        <v>25</v>
      </c>
      <c r="D126" s="16" t="s">
        <v>17</v>
      </c>
      <c r="E126" s="16">
        <v>6</v>
      </c>
      <c r="F126" s="16">
        <v>637</v>
      </c>
      <c r="G126" s="26">
        <f t="shared" si="6"/>
        <v>4.5</v>
      </c>
      <c r="H126" s="26">
        <f t="shared" si="7"/>
        <v>25.238858928247925</v>
      </c>
      <c r="I126" s="26">
        <f t="shared" si="8"/>
        <v>0.17829649164382363</v>
      </c>
      <c r="J126" s="26">
        <f t="shared" si="10"/>
        <v>0.89999999999999991</v>
      </c>
      <c r="K126" s="26">
        <f t="shared" si="11"/>
        <v>2.173733738906332</v>
      </c>
      <c r="L126" s="26">
        <f t="shared" si="9"/>
        <v>0.41403414957933893</v>
      </c>
    </row>
    <row r="127" spans="1:12" x14ac:dyDescent="0.3">
      <c r="A127" s="16" t="s">
        <v>33</v>
      </c>
      <c r="B127" s="16" t="s">
        <v>6</v>
      </c>
      <c r="C127" s="16" t="s">
        <v>25</v>
      </c>
      <c r="D127" s="16" t="s">
        <v>17</v>
      </c>
      <c r="E127" s="16">
        <v>7</v>
      </c>
      <c r="F127" s="16">
        <v>720</v>
      </c>
      <c r="G127" s="26">
        <f t="shared" si="6"/>
        <v>5.4</v>
      </c>
      <c r="H127" s="26">
        <f t="shared" si="7"/>
        <v>26.832815729997478</v>
      </c>
      <c r="I127" s="26">
        <f t="shared" si="8"/>
        <v>0.20124611797498107</v>
      </c>
      <c r="J127" s="26">
        <f t="shared" si="10"/>
        <v>0.90000000000000036</v>
      </c>
      <c r="K127" s="26">
        <f t="shared" si="11"/>
        <v>1.5939568017495525</v>
      </c>
      <c r="L127" s="26">
        <f t="shared" si="9"/>
        <v>0.56463261677615473</v>
      </c>
    </row>
    <row r="128" spans="1:12" x14ac:dyDescent="0.3">
      <c r="A128" s="16" t="s">
        <v>33</v>
      </c>
      <c r="B128" s="16" t="s">
        <v>6</v>
      </c>
      <c r="C128" s="16" t="s">
        <v>25</v>
      </c>
      <c r="D128" s="16" t="s">
        <v>17</v>
      </c>
      <c r="E128" s="16">
        <v>8</v>
      </c>
      <c r="F128" s="16">
        <v>819</v>
      </c>
      <c r="G128" s="26">
        <f t="shared" si="6"/>
        <v>6.3</v>
      </c>
      <c r="H128" s="26">
        <f t="shared" si="7"/>
        <v>28.61817604250837</v>
      </c>
      <c r="I128" s="26">
        <f t="shared" si="8"/>
        <v>0.22013981571160282</v>
      </c>
      <c r="J128" s="26">
        <f t="shared" si="10"/>
        <v>0.89999999999999947</v>
      </c>
      <c r="K128" s="26">
        <f t="shared" si="11"/>
        <v>1.7853603125108926</v>
      </c>
      <c r="L128" s="26">
        <f t="shared" si="9"/>
        <v>0.50409992520459845</v>
      </c>
    </row>
    <row r="129" spans="1:12" x14ac:dyDescent="0.3">
      <c r="A129" t="s">
        <v>34</v>
      </c>
      <c r="B129" s="17" t="s">
        <v>6</v>
      </c>
      <c r="C129" s="17" t="s">
        <v>25</v>
      </c>
      <c r="D129" s="17" t="s">
        <v>17</v>
      </c>
      <c r="E129">
        <v>1</v>
      </c>
      <c r="F129" s="17">
        <v>0</v>
      </c>
      <c r="G129" s="26">
        <f t="shared" si="6"/>
        <v>0</v>
      </c>
      <c r="H129" s="26">
        <f t="shared" si="7"/>
        <v>0</v>
      </c>
      <c r="I129" s="26" t="e">
        <f t="shared" si="8"/>
        <v>#DIV/0!</v>
      </c>
      <c r="J129" s="26">
        <f t="shared" si="10"/>
        <v>-6.3</v>
      </c>
      <c r="K129" s="26">
        <f t="shared" si="11"/>
        <v>-28.61817604250837</v>
      </c>
      <c r="L129" s="26">
        <f t="shared" si="9"/>
        <v>0.22013981571160282</v>
      </c>
    </row>
    <row r="130" spans="1:12" x14ac:dyDescent="0.3">
      <c r="A130" s="17" t="s">
        <v>34</v>
      </c>
      <c r="B130" s="17" t="s">
        <v>6</v>
      </c>
      <c r="C130" s="17" t="s">
        <v>25</v>
      </c>
      <c r="D130" s="17" t="s">
        <v>17</v>
      </c>
      <c r="E130">
        <v>2</v>
      </c>
      <c r="F130" s="17">
        <v>189</v>
      </c>
      <c r="G130" s="26">
        <f t="shared" si="6"/>
        <v>0.9</v>
      </c>
      <c r="H130" s="26">
        <f t="shared" si="7"/>
        <v>13.74772708486752</v>
      </c>
      <c r="I130" s="26">
        <f t="shared" si="8"/>
        <v>6.5465367070797711E-2</v>
      </c>
      <c r="J130" s="26">
        <f t="shared" si="10"/>
        <v>0.9</v>
      </c>
      <c r="K130" s="26">
        <f t="shared" si="11"/>
        <v>13.74772708486752</v>
      </c>
      <c r="L130" s="26">
        <f t="shared" si="9"/>
        <v>6.5465367070797711E-2</v>
      </c>
    </row>
    <row r="131" spans="1:12" x14ac:dyDescent="0.3">
      <c r="A131" s="17" t="s">
        <v>34</v>
      </c>
      <c r="B131" s="17" t="s">
        <v>6</v>
      </c>
      <c r="C131" s="17" t="s">
        <v>25</v>
      </c>
      <c r="D131" s="17" t="s">
        <v>17</v>
      </c>
      <c r="E131" s="17">
        <v>3</v>
      </c>
      <c r="F131" s="17">
        <v>517</v>
      </c>
      <c r="G131" s="26">
        <f t="shared" ref="G131:G194" si="12">(E131-1)*0.9</f>
        <v>1.8</v>
      </c>
      <c r="H131" s="26">
        <f t="shared" ref="H131:H194" si="13">SQRT(F131)</f>
        <v>22.737634001804146</v>
      </c>
      <c r="I131" s="26">
        <f t="shared" ref="I131:I194" si="14">(G131/H131)</f>
        <v>7.9163909484037648E-2</v>
      </c>
      <c r="J131" s="26">
        <f t="shared" si="10"/>
        <v>0.9</v>
      </c>
      <c r="K131" s="26">
        <f t="shared" si="11"/>
        <v>8.9899069169366257</v>
      </c>
      <c r="L131" s="26">
        <f t="shared" ref="L131:L194" si="15">J131/K131</f>
        <v>0.10011227127440396</v>
      </c>
    </row>
    <row r="132" spans="1:12" x14ac:dyDescent="0.3">
      <c r="A132" s="17" t="s">
        <v>34</v>
      </c>
      <c r="B132" s="17" t="s">
        <v>6</v>
      </c>
      <c r="C132" s="17" t="s">
        <v>25</v>
      </c>
      <c r="D132" s="17" t="s">
        <v>17</v>
      </c>
      <c r="E132" s="17">
        <v>4</v>
      </c>
      <c r="F132" s="17">
        <v>799</v>
      </c>
      <c r="G132" s="26">
        <f t="shared" si="12"/>
        <v>2.7</v>
      </c>
      <c r="H132" s="26">
        <f t="shared" si="13"/>
        <v>28.26658805020514</v>
      </c>
      <c r="I132" s="26">
        <f t="shared" si="14"/>
        <v>9.5519133586425387E-2</v>
      </c>
      <c r="J132" s="26">
        <f t="shared" ref="J132:J195" si="16">G132-G131</f>
        <v>0.90000000000000013</v>
      </c>
      <c r="K132" s="26">
        <f t="shared" ref="K132:K195" si="17">H132-H131</f>
        <v>5.528954048400994</v>
      </c>
      <c r="L132" s="26">
        <f t="shared" si="15"/>
        <v>0.16277943208088072</v>
      </c>
    </row>
    <row r="133" spans="1:12" x14ac:dyDescent="0.3">
      <c r="A133" s="17" t="s">
        <v>34</v>
      </c>
      <c r="B133" s="17" t="s">
        <v>6</v>
      </c>
      <c r="C133" s="17" t="s">
        <v>25</v>
      </c>
      <c r="D133" s="17" t="s">
        <v>17</v>
      </c>
      <c r="E133" s="17">
        <v>5</v>
      </c>
      <c r="F133" s="17">
        <v>1041</v>
      </c>
      <c r="G133" s="26">
        <f t="shared" si="12"/>
        <v>3.6</v>
      </c>
      <c r="H133" s="26">
        <f t="shared" si="13"/>
        <v>32.264531609803356</v>
      </c>
      <c r="I133" s="26">
        <f t="shared" si="14"/>
        <v>0.11157763092727387</v>
      </c>
      <c r="J133" s="26">
        <f t="shared" si="16"/>
        <v>0.89999999999999991</v>
      </c>
      <c r="K133" s="26">
        <f t="shared" si="17"/>
        <v>3.997943559598216</v>
      </c>
      <c r="L133" s="26">
        <f t="shared" si="15"/>
        <v>0.22511573427275891</v>
      </c>
    </row>
    <row r="134" spans="1:12" x14ac:dyDescent="0.3">
      <c r="A134" s="17" t="s">
        <v>34</v>
      </c>
      <c r="B134" s="17" t="s">
        <v>6</v>
      </c>
      <c r="C134" s="17" t="s">
        <v>25</v>
      </c>
      <c r="D134" s="17" t="s">
        <v>17</v>
      </c>
      <c r="E134" s="17">
        <v>6</v>
      </c>
      <c r="F134" s="17">
        <v>1263</v>
      </c>
      <c r="G134" s="26">
        <f t="shared" si="12"/>
        <v>4.5</v>
      </c>
      <c r="H134" s="26">
        <f t="shared" si="13"/>
        <v>35.538711287833721</v>
      </c>
      <c r="I134" s="26">
        <f t="shared" si="14"/>
        <v>0.12662248677375434</v>
      </c>
      <c r="J134" s="26">
        <f t="shared" si="16"/>
        <v>0.89999999999999991</v>
      </c>
      <c r="K134" s="26">
        <f t="shared" si="17"/>
        <v>3.2741796780303645</v>
      </c>
      <c r="L134" s="26">
        <f t="shared" si="15"/>
        <v>0.27487801174717735</v>
      </c>
    </row>
    <row r="135" spans="1:12" x14ac:dyDescent="0.3">
      <c r="A135" s="17" t="s">
        <v>34</v>
      </c>
      <c r="B135" s="17" t="s">
        <v>6</v>
      </c>
      <c r="C135" s="17" t="s">
        <v>25</v>
      </c>
      <c r="D135" s="17" t="s">
        <v>17</v>
      </c>
      <c r="E135" s="17">
        <v>7</v>
      </c>
      <c r="F135" s="17">
        <v>1726</v>
      </c>
      <c r="G135" s="26">
        <f t="shared" si="12"/>
        <v>5.4</v>
      </c>
      <c r="H135" s="26">
        <f t="shared" si="13"/>
        <v>41.54515615568198</v>
      </c>
      <c r="I135" s="26">
        <f t="shared" si="14"/>
        <v>0.1299790517037559</v>
      </c>
      <c r="J135" s="26">
        <f t="shared" si="16"/>
        <v>0.90000000000000036</v>
      </c>
      <c r="K135" s="26">
        <f t="shared" si="17"/>
        <v>6.0064448678482592</v>
      </c>
      <c r="L135" s="26">
        <f t="shared" si="15"/>
        <v>0.14983905118609958</v>
      </c>
    </row>
    <row r="136" spans="1:12" x14ac:dyDescent="0.3">
      <c r="A136" s="17" t="s">
        <v>34</v>
      </c>
      <c r="B136" s="17" t="s">
        <v>6</v>
      </c>
      <c r="C136" s="17" t="s">
        <v>25</v>
      </c>
      <c r="D136" s="17" t="s">
        <v>17</v>
      </c>
      <c r="E136" s="17">
        <v>8</v>
      </c>
      <c r="F136" s="17">
        <v>2040</v>
      </c>
      <c r="G136" s="26">
        <f t="shared" si="12"/>
        <v>6.3</v>
      </c>
      <c r="H136" s="26">
        <f t="shared" si="13"/>
        <v>45.166359162544857</v>
      </c>
      <c r="I136" s="26">
        <f t="shared" si="14"/>
        <v>0.139484344472565</v>
      </c>
      <c r="J136" s="26">
        <f t="shared" si="16"/>
        <v>0.89999999999999947</v>
      </c>
      <c r="K136" s="26">
        <f t="shared" si="17"/>
        <v>3.6212030068628778</v>
      </c>
      <c r="L136" s="26">
        <f t="shared" si="15"/>
        <v>0.24853619040256125</v>
      </c>
    </row>
    <row r="137" spans="1:12" x14ac:dyDescent="0.3">
      <c r="A137" t="s">
        <v>35</v>
      </c>
      <c r="B137" s="18" t="s">
        <v>6</v>
      </c>
      <c r="C137" s="18" t="s">
        <v>25</v>
      </c>
      <c r="D137" s="18" t="s">
        <v>17</v>
      </c>
      <c r="E137">
        <v>1</v>
      </c>
      <c r="F137" s="30">
        <v>0</v>
      </c>
      <c r="G137" s="26">
        <f t="shared" si="12"/>
        <v>0</v>
      </c>
      <c r="H137" s="26">
        <f t="shared" si="13"/>
        <v>0</v>
      </c>
      <c r="I137" s="26" t="e">
        <f t="shared" si="14"/>
        <v>#DIV/0!</v>
      </c>
      <c r="J137" s="26">
        <f t="shared" si="16"/>
        <v>-6.3</v>
      </c>
      <c r="K137" s="26">
        <f t="shared" si="17"/>
        <v>-45.166359162544857</v>
      </c>
      <c r="L137" s="26">
        <f t="shared" si="15"/>
        <v>0.139484344472565</v>
      </c>
    </row>
    <row r="138" spans="1:12" x14ac:dyDescent="0.3">
      <c r="A138" s="18" t="s">
        <v>35</v>
      </c>
      <c r="B138" s="18" t="s">
        <v>6</v>
      </c>
      <c r="C138" s="18" t="s">
        <v>25</v>
      </c>
      <c r="D138" s="18" t="s">
        <v>17</v>
      </c>
      <c r="E138">
        <v>2</v>
      </c>
      <c r="F138" s="30">
        <v>206</v>
      </c>
      <c r="G138" s="26">
        <f t="shared" si="12"/>
        <v>0.9</v>
      </c>
      <c r="H138" s="26">
        <f t="shared" si="13"/>
        <v>14.352700094407323</v>
      </c>
      <c r="I138" s="26">
        <f t="shared" si="14"/>
        <v>6.2705971286245596E-2</v>
      </c>
      <c r="J138" s="26">
        <f t="shared" si="16"/>
        <v>0.9</v>
      </c>
      <c r="K138" s="26">
        <f t="shared" si="17"/>
        <v>14.352700094407323</v>
      </c>
      <c r="L138" s="26">
        <f t="shared" si="15"/>
        <v>6.2705971286245596E-2</v>
      </c>
    </row>
    <row r="139" spans="1:12" x14ac:dyDescent="0.3">
      <c r="A139" s="18" t="s">
        <v>35</v>
      </c>
      <c r="B139" s="18" t="s">
        <v>6</v>
      </c>
      <c r="C139" s="18" t="s">
        <v>25</v>
      </c>
      <c r="D139" s="18" t="s">
        <v>17</v>
      </c>
      <c r="E139" s="18">
        <v>3</v>
      </c>
      <c r="F139" s="30">
        <v>532</v>
      </c>
      <c r="G139" s="26">
        <f t="shared" si="12"/>
        <v>1.8</v>
      </c>
      <c r="H139" s="26">
        <f t="shared" si="13"/>
        <v>23.065125189341593</v>
      </c>
      <c r="I139" s="26">
        <f t="shared" si="14"/>
        <v>7.8039897257170796E-2</v>
      </c>
      <c r="J139" s="26">
        <f t="shared" si="16"/>
        <v>0.9</v>
      </c>
      <c r="K139" s="26">
        <f t="shared" si="17"/>
        <v>8.7124250949342699</v>
      </c>
      <c r="L139" s="26">
        <f t="shared" si="15"/>
        <v>0.10330074464838655</v>
      </c>
    </row>
    <row r="140" spans="1:12" x14ac:dyDescent="0.3">
      <c r="A140" s="18" t="s">
        <v>35</v>
      </c>
      <c r="B140" s="18" t="s">
        <v>6</v>
      </c>
      <c r="C140" s="18" t="s">
        <v>25</v>
      </c>
      <c r="D140" s="18" t="s">
        <v>17</v>
      </c>
      <c r="E140" s="18">
        <v>4</v>
      </c>
      <c r="F140" s="30">
        <v>811</v>
      </c>
      <c r="G140" s="26">
        <f t="shared" si="12"/>
        <v>2.7</v>
      </c>
      <c r="H140" s="26">
        <f t="shared" si="13"/>
        <v>28.478061731796284</v>
      </c>
      <c r="I140" s="26">
        <f t="shared" si="14"/>
        <v>9.4809823274784183E-2</v>
      </c>
      <c r="J140" s="26">
        <f t="shared" si="16"/>
        <v>0.90000000000000013</v>
      </c>
      <c r="K140" s="26">
        <f t="shared" si="17"/>
        <v>5.4129365424546911</v>
      </c>
      <c r="L140" s="26">
        <f t="shared" si="15"/>
        <v>0.16626834490689646</v>
      </c>
    </row>
    <row r="141" spans="1:12" x14ac:dyDescent="0.3">
      <c r="A141" s="18" t="s">
        <v>35</v>
      </c>
      <c r="B141" s="18" t="s">
        <v>6</v>
      </c>
      <c r="C141" s="18" t="s">
        <v>25</v>
      </c>
      <c r="D141" s="18" t="s">
        <v>17</v>
      </c>
      <c r="E141" s="18">
        <v>5</v>
      </c>
      <c r="F141" s="30">
        <v>1120</v>
      </c>
      <c r="G141" s="26">
        <f t="shared" si="12"/>
        <v>3.6</v>
      </c>
      <c r="H141" s="26">
        <f t="shared" si="13"/>
        <v>33.466401061363023</v>
      </c>
      <c r="I141" s="26">
        <f t="shared" si="14"/>
        <v>0.10757057484009543</v>
      </c>
      <c r="J141" s="26">
        <f t="shared" si="16"/>
        <v>0.89999999999999991</v>
      </c>
      <c r="K141" s="26">
        <f t="shared" si="17"/>
        <v>4.9883393295667382</v>
      </c>
      <c r="L141" s="26">
        <f t="shared" si="15"/>
        <v>0.1804207654169688</v>
      </c>
    </row>
    <row r="142" spans="1:12" x14ac:dyDescent="0.3">
      <c r="A142" s="18" t="s">
        <v>35</v>
      </c>
      <c r="B142" s="18" t="s">
        <v>6</v>
      </c>
      <c r="C142" s="18" t="s">
        <v>25</v>
      </c>
      <c r="D142" s="18" t="s">
        <v>17</v>
      </c>
      <c r="E142" s="18">
        <v>6</v>
      </c>
      <c r="F142" s="30">
        <v>1489</v>
      </c>
      <c r="G142" s="26">
        <f t="shared" si="12"/>
        <v>4.5</v>
      </c>
      <c r="H142" s="26">
        <f t="shared" si="13"/>
        <v>38.587562763149478</v>
      </c>
      <c r="I142" s="26">
        <f t="shared" si="14"/>
        <v>0.11661788612100243</v>
      </c>
      <c r="J142" s="26">
        <f t="shared" si="16"/>
        <v>0.89999999999999991</v>
      </c>
      <c r="K142" s="26">
        <f t="shared" si="17"/>
        <v>5.1211617017864555</v>
      </c>
      <c r="L142" s="26">
        <f t="shared" si="15"/>
        <v>0.17574137518173771</v>
      </c>
    </row>
    <row r="143" spans="1:12" x14ac:dyDescent="0.3">
      <c r="A143" s="18" t="s">
        <v>35</v>
      </c>
      <c r="B143" s="18" t="s">
        <v>6</v>
      </c>
      <c r="C143" s="18" t="s">
        <v>25</v>
      </c>
      <c r="D143" s="18" t="s">
        <v>17</v>
      </c>
      <c r="E143" s="18">
        <v>7</v>
      </c>
      <c r="F143" s="30">
        <v>1807</v>
      </c>
      <c r="G143" s="26">
        <f t="shared" si="12"/>
        <v>5.4</v>
      </c>
      <c r="H143" s="26">
        <f t="shared" si="13"/>
        <v>42.508822613664563</v>
      </c>
      <c r="I143" s="26">
        <f t="shared" si="14"/>
        <v>0.12703245274697769</v>
      </c>
      <c r="J143" s="26">
        <f t="shared" si="16"/>
        <v>0.90000000000000036</v>
      </c>
      <c r="K143" s="26">
        <f t="shared" si="17"/>
        <v>3.9212598505150851</v>
      </c>
      <c r="L143" s="26">
        <f t="shared" si="15"/>
        <v>0.22951807182117223</v>
      </c>
    </row>
    <row r="144" spans="1:12" x14ac:dyDescent="0.3">
      <c r="A144" s="18" t="s">
        <v>35</v>
      </c>
      <c r="B144" s="18" t="s">
        <v>6</v>
      </c>
      <c r="C144" s="18" t="s">
        <v>25</v>
      </c>
      <c r="D144" s="18" t="s">
        <v>17</v>
      </c>
      <c r="E144" s="18">
        <v>8</v>
      </c>
      <c r="F144" s="30">
        <v>2157</v>
      </c>
      <c r="G144" s="26">
        <f t="shared" si="12"/>
        <v>6.3</v>
      </c>
      <c r="H144" s="26">
        <f t="shared" si="13"/>
        <v>46.443514078932488</v>
      </c>
      <c r="I144" s="26">
        <f t="shared" si="14"/>
        <v>0.13564865030008097</v>
      </c>
      <c r="J144" s="26">
        <f t="shared" si="16"/>
        <v>0.89999999999999947</v>
      </c>
      <c r="K144" s="26">
        <f t="shared" si="17"/>
        <v>3.9346914652679246</v>
      </c>
      <c r="L144" s="26">
        <f t="shared" si="15"/>
        <v>0.22873458006667768</v>
      </c>
    </row>
    <row r="145" spans="1:12" x14ac:dyDescent="0.3">
      <c r="A145" s="28" t="s">
        <v>10</v>
      </c>
      <c r="B145" s="28" t="s">
        <v>6</v>
      </c>
      <c r="C145" s="28" t="s">
        <v>25</v>
      </c>
      <c r="D145" s="28" t="s">
        <v>17</v>
      </c>
      <c r="E145" s="28">
        <v>1</v>
      </c>
      <c r="F145" s="28">
        <v>0</v>
      </c>
      <c r="G145" s="28">
        <f t="shared" si="12"/>
        <v>0</v>
      </c>
      <c r="H145" s="28">
        <f t="shared" si="13"/>
        <v>0</v>
      </c>
      <c r="I145" s="28" t="e">
        <f t="shared" si="14"/>
        <v>#DIV/0!</v>
      </c>
      <c r="J145" s="28">
        <f t="shared" si="16"/>
        <v>-6.3</v>
      </c>
      <c r="K145" s="28">
        <f t="shared" si="17"/>
        <v>-46.443514078932488</v>
      </c>
      <c r="L145" s="28">
        <f t="shared" si="15"/>
        <v>0.13564865030008097</v>
      </c>
    </row>
    <row r="146" spans="1:12" x14ac:dyDescent="0.3">
      <c r="A146" s="28" t="s">
        <v>10</v>
      </c>
      <c r="B146" s="28" t="s">
        <v>6</v>
      </c>
      <c r="C146" s="28" t="s">
        <v>25</v>
      </c>
      <c r="D146" s="28" t="s">
        <v>17</v>
      </c>
      <c r="E146" s="28">
        <v>2</v>
      </c>
      <c r="F146" s="28">
        <v>59</v>
      </c>
      <c r="G146" s="28">
        <f t="shared" si="12"/>
        <v>0.9</v>
      </c>
      <c r="H146" s="28">
        <f t="shared" si="13"/>
        <v>7.6811457478686078</v>
      </c>
      <c r="I146" s="28">
        <f t="shared" si="14"/>
        <v>0.11717001988274149</v>
      </c>
      <c r="J146" s="28">
        <f t="shared" si="16"/>
        <v>0.9</v>
      </c>
      <c r="K146" s="28">
        <f t="shared" si="17"/>
        <v>7.6811457478686078</v>
      </c>
      <c r="L146" s="28">
        <f t="shared" si="15"/>
        <v>0.11717001988274149</v>
      </c>
    </row>
    <row r="147" spans="1:12" x14ac:dyDescent="0.3">
      <c r="A147" s="28" t="s">
        <v>10</v>
      </c>
      <c r="B147" s="28" t="s">
        <v>6</v>
      </c>
      <c r="C147" s="28" t="s">
        <v>25</v>
      </c>
      <c r="D147" s="28" t="s">
        <v>17</v>
      </c>
      <c r="E147" s="28">
        <v>3</v>
      </c>
      <c r="F147" s="28">
        <v>132</v>
      </c>
      <c r="G147" s="28">
        <f t="shared" si="12"/>
        <v>1.8</v>
      </c>
      <c r="H147" s="28">
        <f t="shared" si="13"/>
        <v>11.489125293076057</v>
      </c>
      <c r="I147" s="28">
        <f t="shared" si="14"/>
        <v>0.15666989036012807</v>
      </c>
      <c r="J147" s="28">
        <f t="shared" si="16"/>
        <v>0.9</v>
      </c>
      <c r="K147" s="28">
        <f t="shared" si="17"/>
        <v>3.8079795452074494</v>
      </c>
      <c r="L147" s="28">
        <f t="shared" si="15"/>
        <v>0.23634580735411231</v>
      </c>
    </row>
    <row r="148" spans="1:12" x14ac:dyDescent="0.3">
      <c r="A148" s="28" t="s">
        <v>10</v>
      </c>
      <c r="B148" s="28" t="s">
        <v>6</v>
      </c>
      <c r="C148" s="28" t="s">
        <v>25</v>
      </c>
      <c r="D148" s="28" t="s">
        <v>17</v>
      </c>
      <c r="E148" s="28">
        <v>4</v>
      </c>
      <c r="F148" s="28">
        <v>271</v>
      </c>
      <c r="G148" s="28">
        <f t="shared" si="12"/>
        <v>2.7</v>
      </c>
      <c r="H148" s="28">
        <f t="shared" si="13"/>
        <v>16.46207763315433</v>
      </c>
      <c r="I148" s="28">
        <f t="shared" si="14"/>
        <v>0.1640133195923125</v>
      </c>
      <c r="J148" s="28">
        <f t="shared" si="16"/>
        <v>0.90000000000000013</v>
      </c>
      <c r="K148" s="28">
        <f t="shared" si="17"/>
        <v>4.9729523400782725</v>
      </c>
      <c r="L148" s="28">
        <f t="shared" si="15"/>
        <v>0.18097901175257081</v>
      </c>
    </row>
    <row r="149" spans="1:12" x14ac:dyDescent="0.3">
      <c r="A149" s="28" t="s">
        <v>10</v>
      </c>
      <c r="B149" s="28" t="s">
        <v>6</v>
      </c>
      <c r="C149" s="28" t="s">
        <v>25</v>
      </c>
      <c r="D149" s="28" t="s">
        <v>17</v>
      </c>
      <c r="E149" s="28">
        <v>5</v>
      </c>
      <c r="F149" s="28">
        <v>463</v>
      </c>
      <c r="G149" s="28">
        <f t="shared" si="12"/>
        <v>3.6</v>
      </c>
      <c r="H149" s="28">
        <f t="shared" si="13"/>
        <v>21.517434791350013</v>
      </c>
      <c r="I149" s="28">
        <f t="shared" si="14"/>
        <v>0.16730618844246231</v>
      </c>
      <c r="J149" s="28">
        <f t="shared" si="16"/>
        <v>0.89999999999999991</v>
      </c>
      <c r="K149" s="28">
        <f t="shared" si="17"/>
        <v>5.0553571581956831</v>
      </c>
      <c r="L149" s="28">
        <f t="shared" si="15"/>
        <v>0.17802896448986416</v>
      </c>
    </row>
    <row r="150" spans="1:12" x14ac:dyDescent="0.3">
      <c r="A150" s="28" t="s">
        <v>10</v>
      </c>
      <c r="B150" s="28" t="s">
        <v>6</v>
      </c>
      <c r="C150" s="28" t="s">
        <v>25</v>
      </c>
      <c r="D150" s="28" t="s">
        <v>17</v>
      </c>
      <c r="E150" s="28">
        <v>6</v>
      </c>
      <c r="F150" s="28">
        <v>610</v>
      </c>
      <c r="G150" s="28">
        <f t="shared" si="12"/>
        <v>4.5</v>
      </c>
      <c r="H150" s="28">
        <f t="shared" si="13"/>
        <v>24.698178070456937</v>
      </c>
      <c r="I150" s="28">
        <f t="shared" si="14"/>
        <v>0.1821996742902561</v>
      </c>
      <c r="J150" s="28">
        <f t="shared" si="16"/>
        <v>0.89999999999999991</v>
      </c>
      <c r="K150" s="28">
        <f t="shared" si="17"/>
        <v>3.1807432791069239</v>
      </c>
      <c r="L150" s="28">
        <f t="shared" si="15"/>
        <v>0.28295273180698138</v>
      </c>
    </row>
    <row r="151" spans="1:12" x14ac:dyDescent="0.3">
      <c r="A151" s="28" t="s">
        <v>10</v>
      </c>
      <c r="B151" s="28" t="s">
        <v>6</v>
      </c>
      <c r="C151" s="28" t="s">
        <v>25</v>
      </c>
      <c r="D151" s="28" t="s">
        <v>17</v>
      </c>
      <c r="E151" s="28">
        <v>7</v>
      </c>
      <c r="F151" s="28">
        <v>862</v>
      </c>
      <c r="G151" s="28">
        <f t="shared" si="12"/>
        <v>5.4</v>
      </c>
      <c r="H151" s="28">
        <f t="shared" si="13"/>
        <v>29.359836511806396</v>
      </c>
      <c r="I151" s="28">
        <f t="shared" si="14"/>
        <v>0.18392472988834635</v>
      </c>
      <c r="J151" s="28">
        <f t="shared" si="16"/>
        <v>0.90000000000000036</v>
      </c>
      <c r="K151" s="28">
        <f t="shared" si="17"/>
        <v>4.6616584413494593</v>
      </c>
      <c r="L151" s="28">
        <f t="shared" si="15"/>
        <v>0.19306433779379767</v>
      </c>
    </row>
    <row r="152" spans="1:12" x14ac:dyDescent="0.3">
      <c r="A152" s="28" t="s">
        <v>10</v>
      </c>
      <c r="B152" s="28" t="s">
        <v>6</v>
      </c>
      <c r="C152" s="28" t="s">
        <v>25</v>
      </c>
      <c r="D152" s="28" t="s">
        <v>17</v>
      </c>
      <c r="E152" s="28">
        <v>8</v>
      </c>
      <c r="F152" s="28">
        <v>1039</v>
      </c>
      <c r="G152" s="28">
        <f t="shared" si="12"/>
        <v>6.3</v>
      </c>
      <c r="H152" s="28">
        <f t="shared" si="13"/>
        <v>32.233522922572398</v>
      </c>
      <c r="I152" s="28">
        <f t="shared" si="14"/>
        <v>0.19544869529567474</v>
      </c>
      <c r="J152" s="28">
        <f t="shared" si="16"/>
        <v>0.89999999999999947</v>
      </c>
      <c r="K152" s="28">
        <f t="shared" si="17"/>
        <v>2.8736864107660018</v>
      </c>
      <c r="L152" s="28">
        <f t="shared" si="15"/>
        <v>0.31318657339514577</v>
      </c>
    </row>
    <row r="153" spans="1:12" x14ac:dyDescent="0.3">
      <c r="A153" t="s">
        <v>36</v>
      </c>
      <c r="B153" s="19" t="s">
        <v>6</v>
      </c>
      <c r="C153" s="19" t="s">
        <v>25</v>
      </c>
      <c r="D153" s="19" t="s">
        <v>17</v>
      </c>
      <c r="E153">
        <v>1</v>
      </c>
      <c r="F153" s="20">
        <v>0</v>
      </c>
      <c r="G153" s="26">
        <f t="shared" si="12"/>
        <v>0</v>
      </c>
      <c r="H153" s="26">
        <f t="shared" si="13"/>
        <v>0</v>
      </c>
      <c r="I153" s="26" t="e">
        <f t="shared" si="14"/>
        <v>#DIV/0!</v>
      </c>
      <c r="J153" s="26">
        <f t="shared" si="16"/>
        <v>-6.3</v>
      </c>
      <c r="K153" s="26">
        <f t="shared" si="17"/>
        <v>-32.233522922572398</v>
      </c>
      <c r="L153" s="26">
        <f t="shared" si="15"/>
        <v>0.19544869529567474</v>
      </c>
    </row>
    <row r="154" spans="1:12" x14ac:dyDescent="0.3">
      <c r="A154" s="20" t="s">
        <v>36</v>
      </c>
      <c r="B154" s="20" t="s">
        <v>6</v>
      </c>
      <c r="C154" s="20" t="s">
        <v>25</v>
      </c>
      <c r="D154" s="20" t="s">
        <v>17</v>
      </c>
      <c r="E154">
        <v>2</v>
      </c>
      <c r="F154" s="20">
        <v>163</v>
      </c>
      <c r="G154" s="26">
        <f t="shared" si="12"/>
        <v>0.9</v>
      </c>
      <c r="H154" s="26">
        <f t="shared" si="13"/>
        <v>12.767145334803704</v>
      </c>
      <c r="I154" s="26">
        <f t="shared" si="14"/>
        <v>7.0493440498916163E-2</v>
      </c>
      <c r="J154" s="26">
        <f t="shared" si="16"/>
        <v>0.9</v>
      </c>
      <c r="K154" s="26">
        <f t="shared" si="17"/>
        <v>12.767145334803704</v>
      </c>
      <c r="L154" s="26">
        <f t="shared" si="15"/>
        <v>7.0493440498916163E-2</v>
      </c>
    </row>
    <row r="155" spans="1:12" x14ac:dyDescent="0.3">
      <c r="A155" s="20" t="s">
        <v>36</v>
      </c>
      <c r="B155" s="20" t="s">
        <v>6</v>
      </c>
      <c r="C155" s="20" t="s">
        <v>25</v>
      </c>
      <c r="D155" s="20" t="s">
        <v>17</v>
      </c>
      <c r="E155" s="20">
        <v>3</v>
      </c>
      <c r="F155" s="20">
        <v>344</v>
      </c>
      <c r="G155" s="26">
        <f t="shared" si="12"/>
        <v>1.8</v>
      </c>
      <c r="H155" s="26">
        <f t="shared" si="13"/>
        <v>18.547236990991408</v>
      </c>
      <c r="I155" s="26">
        <f t="shared" si="14"/>
        <v>9.7049495883094569E-2</v>
      </c>
      <c r="J155" s="26">
        <f t="shared" si="16"/>
        <v>0.9</v>
      </c>
      <c r="K155" s="26">
        <f t="shared" si="17"/>
        <v>5.7800916561877038</v>
      </c>
      <c r="L155" s="26">
        <f t="shared" si="15"/>
        <v>0.1557068734431801</v>
      </c>
    </row>
    <row r="156" spans="1:12" x14ac:dyDescent="0.3">
      <c r="A156" s="20" t="s">
        <v>36</v>
      </c>
      <c r="B156" s="20" t="s">
        <v>6</v>
      </c>
      <c r="C156" s="20" t="s">
        <v>25</v>
      </c>
      <c r="D156" s="20" t="s">
        <v>17</v>
      </c>
      <c r="E156" s="20">
        <v>4</v>
      </c>
      <c r="F156" s="20">
        <v>509</v>
      </c>
      <c r="G156" s="26">
        <f t="shared" si="12"/>
        <v>2.7</v>
      </c>
      <c r="H156" s="26">
        <f t="shared" si="13"/>
        <v>22.561028345356956</v>
      </c>
      <c r="I156" s="26">
        <f t="shared" si="14"/>
        <v>0.1196753959380428</v>
      </c>
      <c r="J156" s="26">
        <f t="shared" si="16"/>
        <v>0.90000000000000013</v>
      </c>
      <c r="K156" s="26">
        <f t="shared" si="17"/>
        <v>4.0137913543655479</v>
      </c>
      <c r="L156" s="26">
        <f t="shared" si="15"/>
        <v>0.22422690183462746</v>
      </c>
    </row>
    <row r="157" spans="1:12" x14ac:dyDescent="0.3">
      <c r="A157" s="20" t="s">
        <v>36</v>
      </c>
      <c r="B157" s="20" t="s">
        <v>6</v>
      </c>
      <c r="C157" s="20" t="s">
        <v>25</v>
      </c>
      <c r="D157" s="20" t="s">
        <v>17</v>
      </c>
      <c r="E157" s="20">
        <v>5</v>
      </c>
      <c r="F157" s="20">
        <v>774</v>
      </c>
      <c r="G157" s="26">
        <f t="shared" si="12"/>
        <v>3.6</v>
      </c>
      <c r="H157" s="26">
        <f t="shared" si="13"/>
        <v>27.820855486487112</v>
      </c>
      <c r="I157" s="26">
        <f t="shared" si="14"/>
        <v>0.12939932784412611</v>
      </c>
      <c r="J157" s="26">
        <f t="shared" si="16"/>
        <v>0.89999999999999991</v>
      </c>
      <c r="K157" s="26">
        <f t="shared" si="17"/>
        <v>5.259827141130156</v>
      </c>
      <c r="L157" s="26">
        <f t="shared" si="15"/>
        <v>0.17110828471192321</v>
      </c>
    </row>
    <row r="158" spans="1:12" x14ac:dyDescent="0.3">
      <c r="A158" s="20" t="s">
        <v>36</v>
      </c>
      <c r="B158" s="20" t="s">
        <v>6</v>
      </c>
      <c r="C158" s="20" t="s">
        <v>25</v>
      </c>
      <c r="D158" s="20" t="s">
        <v>17</v>
      </c>
      <c r="E158" s="20">
        <v>6</v>
      </c>
      <c r="F158" s="20">
        <v>984</v>
      </c>
      <c r="G158" s="26">
        <f t="shared" si="12"/>
        <v>4.5</v>
      </c>
      <c r="H158" s="26">
        <f t="shared" si="13"/>
        <v>31.368774282716245</v>
      </c>
      <c r="I158" s="26">
        <f t="shared" si="14"/>
        <v>0.14345476043925112</v>
      </c>
      <c r="J158" s="26">
        <f t="shared" si="16"/>
        <v>0.89999999999999991</v>
      </c>
      <c r="K158" s="26">
        <f t="shared" si="17"/>
        <v>3.5479187962291334</v>
      </c>
      <c r="L158" s="26">
        <f t="shared" si="15"/>
        <v>0.25366984186801428</v>
      </c>
    </row>
    <row r="159" spans="1:12" x14ac:dyDescent="0.3">
      <c r="A159" s="20" t="s">
        <v>36</v>
      </c>
      <c r="B159" s="20" t="s">
        <v>6</v>
      </c>
      <c r="C159" s="20" t="s">
        <v>25</v>
      </c>
      <c r="D159" s="20" t="s">
        <v>17</v>
      </c>
      <c r="E159" s="20">
        <v>7</v>
      </c>
      <c r="F159" s="20">
        <v>1285</v>
      </c>
      <c r="G159" s="26">
        <f t="shared" si="12"/>
        <v>5.4</v>
      </c>
      <c r="H159" s="26">
        <f t="shared" si="13"/>
        <v>35.846896657869841</v>
      </c>
      <c r="I159" s="26">
        <f t="shared" si="14"/>
        <v>0.1506406552159511</v>
      </c>
      <c r="J159" s="26">
        <f t="shared" si="16"/>
        <v>0.90000000000000036</v>
      </c>
      <c r="K159" s="26">
        <f t="shared" si="17"/>
        <v>4.4781223751535961</v>
      </c>
      <c r="L159" s="26">
        <f t="shared" si="15"/>
        <v>0.20097708919112131</v>
      </c>
    </row>
    <row r="160" spans="1:12" x14ac:dyDescent="0.3">
      <c r="A160" t="s">
        <v>12</v>
      </c>
      <c r="B160" t="s">
        <v>18</v>
      </c>
      <c r="C160" s="20" t="s">
        <v>25</v>
      </c>
      <c r="D160" t="s">
        <v>20</v>
      </c>
      <c r="E160">
        <v>1</v>
      </c>
      <c r="F160" s="21">
        <v>0</v>
      </c>
      <c r="G160" s="26">
        <f t="shared" si="12"/>
        <v>0</v>
      </c>
      <c r="H160" s="26">
        <f t="shared" si="13"/>
        <v>0</v>
      </c>
      <c r="I160" s="26" t="e">
        <f t="shared" si="14"/>
        <v>#DIV/0!</v>
      </c>
      <c r="J160" s="26">
        <f t="shared" si="16"/>
        <v>-5.4</v>
      </c>
      <c r="K160" s="26">
        <f t="shared" si="17"/>
        <v>-35.846896657869841</v>
      </c>
      <c r="L160" s="26">
        <f t="shared" si="15"/>
        <v>0.1506406552159511</v>
      </c>
    </row>
    <row r="161" spans="1:12" x14ac:dyDescent="0.3">
      <c r="A161" s="21" t="s">
        <v>12</v>
      </c>
      <c r="B161" s="21" t="s">
        <v>18</v>
      </c>
      <c r="C161" s="21" t="s">
        <v>25</v>
      </c>
      <c r="D161" s="21" t="s">
        <v>20</v>
      </c>
      <c r="E161">
        <v>2</v>
      </c>
      <c r="F161" s="21">
        <v>74</v>
      </c>
      <c r="G161" s="26">
        <f t="shared" si="12"/>
        <v>0.9</v>
      </c>
      <c r="H161" s="26">
        <f t="shared" si="13"/>
        <v>8.6023252670426267</v>
      </c>
      <c r="I161" s="26">
        <f t="shared" si="14"/>
        <v>0.10462287486943736</v>
      </c>
      <c r="J161" s="26">
        <f t="shared" si="16"/>
        <v>0.9</v>
      </c>
      <c r="K161" s="26">
        <f t="shared" si="17"/>
        <v>8.6023252670426267</v>
      </c>
      <c r="L161" s="26">
        <f t="shared" si="15"/>
        <v>0.10462287486943736</v>
      </c>
    </row>
    <row r="162" spans="1:12" x14ac:dyDescent="0.3">
      <c r="A162" s="21" t="s">
        <v>12</v>
      </c>
      <c r="B162" s="21" t="s">
        <v>18</v>
      </c>
      <c r="C162" s="21" t="s">
        <v>25</v>
      </c>
      <c r="D162" s="21" t="s">
        <v>20</v>
      </c>
      <c r="E162" s="21">
        <v>3</v>
      </c>
      <c r="F162" s="21">
        <v>154</v>
      </c>
      <c r="G162" s="26">
        <f t="shared" si="12"/>
        <v>1.8</v>
      </c>
      <c r="H162" s="26">
        <f t="shared" si="13"/>
        <v>12.409673645990857</v>
      </c>
      <c r="I162" s="26">
        <f t="shared" si="14"/>
        <v>0.14504813352456844</v>
      </c>
      <c r="J162" s="26">
        <f t="shared" si="16"/>
        <v>0.9</v>
      </c>
      <c r="K162" s="26">
        <f t="shared" si="17"/>
        <v>3.8073483789482303</v>
      </c>
      <c r="L162" s="26">
        <f t="shared" si="15"/>
        <v>0.23638498777162667</v>
      </c>
    </row>
    <row r="163" spans="1:12" x14ac:dyDescent="0.3">
      <c r="A163" s="21" t="s">
        <v>12</v>
      </c>
      <c r="B163" s="21" t="s">
        <v>18</v>
      </c>
      <c r="C163" s="21" t="s">
        <v>25</v>
      </c>
      <c r="D163" s="21" t="s">
        <v>20</v>
      </c>
      <c r="E163" s="21">
        <v>4</v>
      </c>
      <c r="F163" s="21">
        <v>259</v>
      </c>
      <c r="G163" s="26">
        <f t="shared" si="12"/>
        <v>2.7</v>
      </c>
      <c r="H163" s="26">
        <f t="shared" si="13"/>
        <v>16.093476939431081</v>
      </c>
      <c r="I163" s="26">
        <f t="shared" si="14"/>
        <v>0.16776983682032404</v>
      </c>
      <c r="J163" s="26">
        <f t="shared" si="16"/>
        <v>0.90000000000000013</v>
      </c>
      <c r="K163" s="26">
        <f t="shared" si="17"/>
        <v>3.6838032934402243</v>
      </c>
      <c r="L163" s="26">
        <f t="shared" si="15"/>
        <v>0.24431271930361667</v>
      </c>
    </row>
    <row r="164" spans="1:12" x14ac:dyDescent="0.3">
      <c r="A164" s="21" t="s">
        <v>12</v>
      </c>
      <c r="B164" s="21" t="s">
        <v>18</v>
      </c>
      <c r="C164" s="21" t="s">
        <v>25</v>
      </c>
      <c r="D164" s="21" t="s">
        <v>20</v>
      </c>
      <c r="E164" s="21">
        <v>5</v>
      </c>
      <c r="F164" s="21">
        <v>323</v>
      </c>
      <c r="G164" s="26">
        <f t="shared" si="12"/>
        <v>3.6</v>
      </c>
      <c r="H164" s="26">
        <f t="shared" si="13"/>
        <v>17.972200755611428</v>
      </c>
      <c r="I164" s="26">
        <f t="shared" si="14"/>
        <v>0.2003093582668766</v>
      </c>
      <c r="J164" s="26">
        <f t="shared" si="16"/>
        <v>0.89999999999999991</v>
      </c>
      <c r="K164" s="26">
        <f t="shared" si="17"/>
        <v>1.8787238161803472</v>
      </c>
      <c r="L164" s="26">
        <f t="shared" si="15"/>
        <v>0.47904859258653526</v>
      </c>
    </row>
    <row r="165" spans="1:12" x14ac:dyDescent="0.3">
      <c r="A165" s="21" t="s">
        <v>12</v>
      </c>
      <c r="B165" s="21" t="s">
        <v>18</v>
      </c>
      <c r="C165" s="21" t="s">
        <v>25</v>
      </c>
      <c r="D165" s="21" t="s">
        <v>20</v>
      </c>
      <c r="E165" s="21">
        <v>6</v>
      </c>
      <c r="F165" s="21">
        <v>461</v>
      </c>
      <c r="G165" s="26">
        <f t="shared" si="12"/>
        <v>4.5</v>
      </c>
      <c r="H165" s="26">
        <f t="shared" si="13"/>
        <v>21.470910553583888</v>
      </c>
      <c r="I165" s="26">
        <f t="shared" si="14"/>
        <v>0.20958589477468004</v>
      </c>
      <c r="J165" s="26">
        <f t="shared" si="16"/>
        <v>0.89999999999999991</v>
      </c>
      <c r="K165" s="26">
        <f t="shared" si="17"/>
        <v>3.4987097979724595</v>
      </c>
      <c r="L165" s="26">
        <f t="shared" si="15"/>
        <v>0.25723768245127382</v>
      </c>
    </row>
    <row r="166" spans="1:12" x14ac:dyDescent="0.3">
      <c r="A166" s="21" t="s">
        <v>12</v>
      </c>
      <c r="B166" s="21" t="s">
        <v>18</v>
      </c>
      <c r="C166" s="21" t="s">
        <v>25</v>
      </c>
      <c r="D166" s="21" t="s">
        <v>20</v>
      </c>
      <c r="E166" s="21">
        <v>7</v>
      </c>
      <c r="F166" s="21">
        <v>614</v>
      </c>
      <c r="G166" s="26">
        <f t="shared" si="12"/>
        <v>5.4</v>
      </c>
      <c r="H166" s="26">
        <f t="shared" si="13"/>
        <v>24.779023386727733</v>
      </c>
      <c r="I166" s="26">
        <f t="shared" si="14"/>
        <v>0.21792626431324069</v>
      </c>
      <c r="J166" s="26">
        <f t="shared" si="16"/>
        <v>0.90000000000000036</v>
      </c>
      <c r="K166" s="26">
        <f t="shared" si="17"/>
        <v>3.308112833143845</v>
      </c>
      <c r="L166" s="26">
        <f t="shared" si="15"/>
        <v>0.27205843494300974</v>
      </c>
    </row>
    <row r="167" spans="1:12" x14ac:dyDescent="0.3">
      <c r="A167" s="21" t="s">
        <v>12</v>
      </c>
      <c r="B167" s="21" t="s">
        <v>18</v>
      </c>
      <c r="C167" s="21" t="s">
        <v>25</v>
      </c>
      <c r="D167" s="21" t="s">
        <v>20</v>
      </c>
      <c r="E167" s="21">
        <v>8</v>
      </c>
      <c r="F167" s="21">
        <v>751</v>
      </c>
      <c r="G167" s="26">
        <f t="shared" si="12"/>
        <v>6.3</v>
      </c>
      <c r="H167" s="26">
        <f t="shared" si="13"/>
        <v>27.404379212089442</v>
      </c>
      <c r="I167" s="26">
        <f t="shared" si="14"/>
        <v>0.22989026502818041</v>
      </c>
      <c r="J167" s="26">
        <f t="shared" si="16"/>
        <v>0.89999999999999947</v>
      </c>
      <c r="K167" s="26">
        <f t="shared" si="17"/>
        <v>2.6253558253617086</v>
      </c>
      <c r="L167" s="26">
        <f t="shared" si="15"/>
        <v>0.34281067400682796</v>
      </c>
    </row>
    <row r="168" spans="1:12" x14ac:dyDescent="0.3">
      <c r="A168" t="s">
        <v>13</v>
      </c>
      <c r="B168" s="22" t="s">
        <v>18</v>
      </c>
      <c r="C168" s="22" t="s">
        <v>25</v>
      </c>
      <c r="D168" s="22" t="s">
        <v>20</v>
      </c>
      <c r="E168">
        <v>1</v>
      </c>
      <c r="F168" s="22">
        <v>0</v>
      </c>
      <c r="G168" s="26">
        <f t="shared" si="12"/>
        <v>0</v>
      </c>
      <c r="H168" s="26">
        <f t="shared" si="13"/>
        <v>0</v>
      </c>
      <c r="I168" s="26" t="e">
        <f t="shared" si="14"/>
        <v>#DIV/0!</v>
      </c>
      <c r="J168" s="26">
        <f t="shared" si="16"/>
        <v>-6.3</v>
      </c>
      <c r="K168" s="26">
        <f t="shared" si="17"/>
        <v>-27.404379212089442</v>
      </c>
      <c r="L168" s="26">
        <f t="shared" si="15"/>
        <v>0.22989026502818041</v>
      </c>
    </row>
    <row r="169" spans="1:12" x14ac:dyDescent="0.3">
      <c r="A169" s="22" t="s">
        <v>13</v>
      </c>
      <c r="B169" s="22" t="s">
        <v>18</v>
      </c>
      <c r="C169" s="22" t="s">
        <v>25</v>
      </c>
      <c r="D169" s="22" t="s">
        <v>20</v>
      </c>
      <c r="E169">
        <v>2</v>
      </c>
      <c r="F169" s="22">
        <v>110</v>
      </c>
      <c r="G169" s="26">
        <f t="shared" si="12"/>
        <v>0.9</v>
      </c>
      <c r="H169" s="26">
        <f t="shared" si="13"/>
        <v>10.488088481701515</v>
      </c>
      <c r="I169" s="26">
        <f t="shared" si="14"/>
        <v>8.5811633032103304E-2</v>
      </c>
      <c r="J169" s="26">
        <f t="shared" si="16"/>
        <v>0.9</v>
      </c>
      <c r="K169" s="26">
        <f t="shared" si="17"/>
        <v>10.488088481701515</v>
      </c>
      <c r="L169" s="26">
        <f t="shared" si="15"/>
        <v>8.5811633032103304E-2</v>
      </c>
    </row>
    <row r="170" spans="1:12" x14ac:dyDescent="0.3">
      <c r="A170" s="22" t="s">
        <v>13</v>
      </c>
      <c r="B170" s="22" t="s">
        <v>18</v>
      </c>
      <c r="C170" s="22" t="s">
        <v>25</v>
      </c>
      <c r="D170" s="22" t="s">
        <v>20</v>
      </c>
      <c r="E170" s="22">
        <v>3</v>
      </c>
      <c r="F170" s="22">
        <v>235</v>
      </c>
      <c r="G170" s="26">
        <f t="shared" si="12"/>
        <v>1.8</v>
      </c>
      <c r="H170" s="26">
        <f t="shared" si="13"/>
        <v>15.329709716755891</v>
      </c>
      <c r="I170" s="26">
        <f t="shared" si="14"/>
        <v>0.1174190531496196</v>
      </c>
      <c r="J170" s="26">
        <f t="shared" si="16"/>
        <v>0.9</v>
      </c>
      <c r="K170" s="26">
        <f t="shared" si="17"/>
        <v>4.8416212350543759</v>
      </c>
      <c r="L170" s="26">
        <f t="shared" si="15"/>
        <v>0.18588814702889334</v>
      </c>
    </row>
    <row r="171" spans="1:12" x14ac:dyDescent="0.3">
      <c r="A171" s="22" t="s">
        <v>13</v>
      </c>
      <c r="B171" s="22" t="s">
        <v>18</v>
      </c>
      <c r="C171" s="22" t="s">
        <v>25</v>
      </c>
      <c r="D171" s="22" t="s">
        <v>20</v>
      </c>
      <c r="E171" s="22">
        <v>4</v>
      </c>
      <c r="F171" s="22">
        <v>398</v>
      </c>
      <c r="G171" s="26">
        <f t="shared" si="12"/>
        <v>2.7</v>
      </c>
      <c r="H171" s="26">
        <f t="shared" si="13"/>
        <v>19.949937343260004</v>
      </c>
      <c r="I171" s="26">
        <f t="shared" si="14"/>
        <v>0.13533877092161309</v>
      </c>
      <c r="J171" s="26">
        <f t="shared" si="16"/>
        <v>0.90000000000000013</v>
      </c>
      <c r="K171" s="26">
        <f t="shared" si="17"/>
        <v>4.6202276265041125</v>
      </c>
      <c r="L171" s="26">
        <f t="shared" si="15"/>
        <v>0.19479559726389145</v>
      </c>
    </row>
    <row r="172" spans="1:12" x14ac:dyDescent="0.3">
      <c r="A172" s="22" t="s">
        <v>13</v>
      </c>
      <c r="B172" s="22" t="s">
        <v>18</v>
      </c>
      <c r="C172" s="22" t="s">
        <v>25</v>
      </c>
      <c r="D172" s="22" t="s">
        <v>20</v>
      </c>
      <c r="E172" s="22">
        <v>5</v>
      </c>
      <c r="F172" s="22">
        <v>533</v>
      </c>
      <c r="G172" s="26">
        <f t="shared" si="12"/>
        <v>3.6</v>
      </c>
      <c r="H172" s="26">
        <f t="shared" si="13"/>
        <v>23.086792761230392</v>
      </c>
      <c r="I172" s="26">
        <f t="shared" si="14"/>
        <v>0.1559333094567156</v>
      </c>
      <c r="J172" s="26">
        <f t="shared" si="16"/>
        <v>0.89999999999999991</v>
      </c>
      <c r="K172" s="26">
        <f t="shared" si="17"/>
        <v>3.1368554179703878</v>
      </c>
      <c r="L172" s="26">
        <f t="shared" si="15"/>
        <v>0.28691153402993597</v>
      </c>
    </row>
    <row r="173" spans="1:12" x14ac:dyDescent="0.3">
      <c r="A173" s="22" t="s">
        <v>13</v>
      </c>
      <c r="B173" s="22" t="s">
        <v>18</v>
      </c>
      <c r="C173" s="22" t="s">
        <v>25</v>
      </c>
      <c r="D173" s="22" t="s">
        <v>20</v>
      </c>
      <c r="E173" s="22">
        <v>6</v>
      </c>
      <c r="F173" s="22">
        <v>701</v>
      </c>
      <c r="G173" s="26">
        <f t="shared" si="12"/>
        <v>4.5</v>
      </c>
      <c r="H173" s="26">
        <f t="shared" si="13"/>
        <v>26.476404589747453</v>
      </c>
      <c r="I173" s="26">
        <f t="shared" si="14"/>
        <v>0.16996265428511204</v>
      </c>
      <c r="J173" s="26">
        <f t="shared" si="16"/>
        <v>0.89999999999999991</v>
      </c>
      <c r="K173" s="26">
        <f t="shared" si="17"/>
        <v>3.3896118285170616</v>
      </c>
      <c r="L173" s="26">
        <f t="shared" si="15"/>
        <v>0.26551712866595273</v>
      </c>
    </row>
    <row r="174" spans="1:12" x14ac:dyDescent="0.3">
      <c r="A174" s="22" t="s">
        <v>13</v>
      </c>
      <c r="B174" s="22" t="s">
        <v>18</v>
      </c>
      <c r="C174" s="22" t="s">
        <v>25</v>
      </c>
      <c r="D174" s="22" t="s">
        <v>20</v>
      </c>
      <c r="E174" s="22">
        <v>7</v>
      </c>
      <c r="F174" s="22">
        <v>795</v>
      </c>
      <c r="G174" s="26">
        <f t="shared" si="12"/>
        <v>5.4</v>
      </c>
      <c r="H174" s="26">
        <f t="shared" si="13"/>
        <v>28.195744359743369</v>
      </c>
      <c r="I174" s="26">
        <f t="shared" si="14"/>
        <v>0.19151826357561536</v>
      </c>
      <c r="J174" s="26">
        <f t="shared" si="16"/>
        <v>0.90000000000000036</v>
      </c>
      <c r="K174" s="26">
        <f t="shared" si="17"/>
        <v>1.7193397699959156</v>
      </c>
      <c r="L174" s="26">
        <f t="shared" si="15"/>
        <v>0.52345674526108255</v>
      </c>
    </row>
    <row r="175" spans="1:12" x14ac:dyDescent="0.3">
      <c r="A175" s="22" t="s">
        <v>13</v>
      </c>
      <c r="B175" s="22" t="s">
        <v>18</v>
      </c>
      <c r="C175" s="22" t="s">
        <v>25</v>
      </c>
      <c r="D175" s="22" t="s">
        <v>20</v>
      </c>
      <c r="E175" s="22">
        <v>8</v>
      </c>
      <c r="F175" s="22">
        <v>926</v>
      </c>
      <c r="G175" s="26">
        <f t="shared" si="12"/>
        <v>6.3</v>
      </c>
      <c r="H175" s="26">
        <f t="shared" si="13"/>
        <v>30.430248109405877</v>
      </c>
      <c r="I175" s="26">
        <f t="shared" si="14"/>
        <v>0.20703084566874408</v>
      </c>
      <c r="J175" s="26">
        <f t="shared" si="16"/>
        <v>0.89999999999999947</v>
      </c>
      <c r="K175" s="26">
        <f t="shared" si="17"/>
        <v>2.2345037496625082</v>
      </c>
      <c r="L175" s="26">
        <f t="shared" si="15"/>
        <v>0.4027739940628573</v>
      </c>
    </row>
    <row r="176" spans="1:12" x14ac:dyDescent="0.3">
      <c r="A176" t="s">
        <v>37</v>
      </c>
      <c r="B176" s="23" t="s">
        <v>18</v>
      </c>
      <c r="C176" s="23" t="s">
        <v>25</v>
      </c>
      <c r="D176" s="23" t="s">
        <v>20</v>
      </c>
      <c r="E176">
        <v>1</v>
      </c>
      <c r="F176" s="23">
        <v>0</v>
      </c>
      <c r="G176" s="26">
        <f t="shared" si="12"/>
        <v>0</v>
      </c>
      <c r="H176" s="26">
        <f t="shared" si="13"/>
        <v>0</v>
      </c>
      <c r="I176" s="26" t="e">
        <f t="shared" si="14"/>
        <v>#DIV/0!</v>
      </c>
      <c r="J176" s="26">
        <f t="shared" si="16"/>
        <v>-6.3</v>
      </c>
      <c r="K176" s="26">
        <f t="shared" si="17"/>
        <v>-30.430248109405877</v>
      </c>
      <c r="L176" s="26">
        <f t="shared" si="15"/>
        <v>0.20703084566874408</v>
      </c>
    </row>
    <row r="177" spans="1:12" x14ac:dyDescent="0.3">
      <c r="A177" s="23" t="s">
        <v>37</v>
      </c>
      <c r="B177" s="23" t="s">
        <v>18</v>
      </c>
      <c r="C177" s="23" t="s">
        <v>25</v>
      </c>
      <c r="D177" s="23" t="s">
        <v>20</v>
      </c>
      <c r="E177">
        <v>2</v>
      </c>
      <c r="F177" s="23">
        <v>294</v>
      </c>
      <c r="G177" s="26">
        <f t="shared" si="12"/>
        <v>0.9</v>
      </c>
      <c r="H177" s="26">
        <f t="shared" si="13"/>
        <v>17.146428199482248</v>
      </c>
      <c r="I177" s="26">
        <f t="shared" si="14"/>
        <v>5.2489065916782388E-2</v>
      </c>
      <c r="J177" s="26">
        <f t="shared" si="16"/>
        <v>0.9</v>
      </c>
      <c r="K177" s="26">
        <f t="shared" si="17"/>
        <v>17.146428199482248</v>
      </c>
      <c r="L177" s="26">
        <f t="shared" si="15"/>
        <v>5.2489065916782388E-2</v>
      </c>
    </row>
    <row r="178" spans="1:12" x14ac:dyDescent="0.3">
      <c r="A178" s="23" t="s">
        <v>37</v>
      </c>
      <c r="B178" s="23" t="s">
        <v>18</v>
      </c>
      <c r="C178" s="23" t="s">
        <v>25</v>
      </c>
      <c r="D178" s="23" t="s">
        <v>20</v>
      </c>
      <c r="E178" s="23">
        <v>3</v>
      </c>
      <c r="F178" s="23">
        <v>540</v>
      </c>
      <c r="G178" s="26">
        <f t="shared" si="12"/>
        <v>1.8</v>
      </c>
      <c r="H178" s="26">
        <f t="shared" si="13"/>
        <v>23.2379000772445</v>
      </c>
      <c r="I178" s="26">
        <f t="shared" si="14"/>
        <v>7.7459666924148338E-2</v>
      </c>
      <c r="J178" s="26">
        <f t="shared" si="16"/>
        <v>0.9</v>
      </c>
      <c r="K178" s="26">
        <f t="shared" si="17"/>
        <v>6.0914718777622525</v>
      </c>
      <c r="L178" s="26">
        <f t="shared" si="15"/>
        <v>0.14774754247582961</v>
      </c>
    </row>
    <row r="179" spans="1:12" x14ac:dyDescent="0.3">
      <c r="A179" s="23" t="s">
        <v>37</v>
      </c>
      <c r="B179" s="23" t="s">
        <v>18</v>
      </c>
      <c r="C179" s="23" t="s">
        <v>25</v>
      </c>
      <c r="D179" s="23" t="s">
        <v>20</v>
      </c>
      <c r="E179" s="23">
        <v>4</v>
      </c>
      <c r="F179" s="23">
        <v>746</v>
      </c>
      <c r="G179" s="26">
        <f t="shared" si="12"/>
        <v>2.7</v>
      </c>
      <c r="H179" s="26">
        <f t="shared" si="13"/>
        <v>27.313000567495326</v>
      </c>
      <c r="I179" s="26">
        <f t="shared" si="14"/>
        <v>9.88540235016587E-2</v>
      </c>
      <c r="J179" s="26">
        <f t="shared" si="16"/>
        <v>0.90000000000000013</v>
      </c>
      <c r="K179" s="26">
        <f t="shared" si="17"/>
        <v>4.0751004902508257</v>
      </c>
      <c r="L179" s="26">
        <f t="shared" si="15"/>
        <v>0.22085344941876622</v>
      </c>
    </row>
    <row r="180" spans="1:12" x14ac:dyDescent="0.3">
      <c r="A180" s="23" t="s">
        <v>37</v>
      </c>
      <c r="B180" s="23" t="s">
        <v>18</v>
      </c>
      <c r="C180" s="23" t="s">
        <v>25</v>
      </c>
      <c r="D180" s="23" t="s">
        <v>20</v>
      </c>
      <c r="E180" s="23">
        <v>5</v>
      </c>
      <c r="F180" s="23">
        <v>1046</v>
      </c>
      <c r="G180" s="26">
        <f t="shared" si="12"/>
        <v>3.6</v>
      </c>
      <c r="H180" s="26">
        <f t="shared" si="13"/>
        <v>32.341923257592455</v>
      </c>
      <c r="I180" s="26">
        <f t="shared" si="14"/>
        <v>0.11131063453855915</v>
      </c>
      <c r="J180" s="26">
        <f t="shared" si="16"/>
        <v>0.89999999999999991</v>
      </c>
      <c r="K180" s="26">
        <f t="shared" si="17"/>
        <v>5.0289226900971293</v>
      </c>
      <c r="L180" s="26">
        <f t="shared" si="15"/>
        <v>0.17896477147526346</v>
      </c>
    </row>
    <row r="181" spans="1:12" x14ac:dyDescent="0.3">
      <c r="A181" s="23" t="s">
        <v>37</v>
      </c>
      <c r="B181" s="23" t="s">
        <v>18</v>
      </c>
      <c r="C181" s="23" t="s">
        <v>25</v>
      </c>
      <c r="D181" s="23" t="s">
        <v>20</v>
      </c>
      <c r="E181" s="23">
        <v>6</v>
      </c>
      <c r="F181" s="23">
        <v>1200</v>
      </c>
      <c r="G181" s="26">
        <f t="shared" si="12"/>
        <v>4.5</v>
      </c>
      <c r="H181" s="26">
        <f t="shared" si="13"/>
        <v>34.641016151377549</v>
      </c>
      <c r="I181" s="26">
        <f t="shared" si="14"/>
        <v>0.12990381056766578</v>
      </c>
      <c r="J181" s="26">
        <f t="shared" si="16"/>
        <v>0.89999999999999991</v>
      </c>
      <c r="K181" s="26">
        <f t="shared" si="17"/>
        <v>2.2990928937850938</v>
      </c>
      <c r="L181" s="26">
        <f t="shared" si="15"/>
        <v>0.39145873680566767</v>
      </c>
    </row>
    <row r="182" spans="1:12" x14ac:dyDescent="0.3">
      <c r="A182" s="23" t="s">
        <v>37</v>
      </c>
      <c r="B182" s="23" t="s">
        <v>18</v>
      </c>
      <c r="C182" s="23" t="s">
        <v>25</v>
      </c>
      <c r="D182" s="23" t="s">
        <v>20</v>
      </c>
      <c r="E182" s="23">
        <v>7</v>
      </c>
      <c r="F182" s="23">
        <v>1482</v>
      </c>
      <c r="G182" s="26">
        <f t="shared" si="12"/>
        <v>5.4</v>
      </c>
      <c r="H182" s="26">
        <f t="shared" si="13"/>
        <v>38.496753109840313</v>
      </c>
      <c r="I182" s="26">
        <f t="shared" si="14"/>
        <v>0.14027157003585541</v>
      </c>
      <c r="J182" s="26">
        <f t="shared" si="16"/>
        <v>0.90000000000000036</v>
      </c>
      <c r="K182" s="26">
        <f t="shared" si="17"/>
        <v>3.8557369584627637</v>
      </c>
      <c r="L182" s="26">
        <f t="shared" si="15"/>
        <v>0.23341841253580214</v>
      </c>
    </row>
    <row r="183" spans="1:12" x14ac:dyDescent="0.3">
      <c r="A183" s="23" t="s">
        <v>37</v>
      </c>
      <c r="B183" s="23" t="s">
        <v>18</v>
      </c>
      <c r="C183" s="23" t="s">
        <v>25</v>
      </c>
      <c r="D183" s="23" t="s">
        <v>20</v>
      </c>
      <c r="E183" s="23">
        <v>8</v>
      </c>
      <c r="F183" s="23">
        <v>1761</v>
      </c>
      <c r="G183" s="26">
        <f t="shared" si="12"/>
        <v>6.3</v>
      </c>
      <c r="H183" s="26">
        <f t="shared" si="13"/>
        <v>41.964270516714571</v>
      </c>
      <c r="I183" s="26">
        <f t="shared" si="14"/>
        <v>0.15012771394395333</v>
      </c>
      <c r="J183" s="26">
        <f t="shared" si="16"/>
        <v>0.89999999999999947</v>
      </c>
      <c r="K183" s="26">
        <f t="shared" si="17"/>
        <v>3.4675174068742578</v>
      </c>
      <c r="L183" s="26">
        <f t="shared" si="15"/>
        <v>0.25955168911791887</v>
      </c>
    </row>
    <row r="184" spans="1:12" x14ac:dyDescent="0.3">
      <c r="A184" t="s">
        <v>38</v>
      </c>
      <c r="B184" s="24" t="s">
        <v>18</v>
      </c>
      <c r="C184" s="24" t="s">
        <v>25</v>
      </c>
      <c r="D184" s="24" t="s">
        <v>20</v>
      </c>
      <c r="E184">
        <v>1</v>
      </c>
      <c r="F184" s="24">
        <v>0</v>
      </c>
      <c r="G184" s="26">
        <f t="shared" si="12"/>
        <v>0</v>
      </c>
      <c r="H184" s="26">
        <f t="shared" si="13"/>
        <v>0</v>
      </c>
      <c r="I184" s="26" t="e">
        <f t="shared" si="14"/>
        <v>#DIV/0!</v>
      </c>
      <c r="J184" s="26">
        <f t="shared" si="16"/>
        <v>-6.3</v>
      </c>
      <c r="K184" s="26">
        <f t="shared" si="17"/>
        <v>-41.964270516714571</v>
      </c>
      <c r="L184" s="26">
        <f t="shared" si="15"/>
        <v>0.15012771394395333</v>
      </c>
    </row>
    <row r="185" spans="1:12" x14ac:dyDescent="0.3">
      <c r="A185" s="24" t="s">
        <v>38</v>
      </c>
      <c r="B185" s="24" t="s">
        <v>18</v>
      </c>
      <c r="C185" s="24" t="s">
        <v>25</v>
      </c>
      <c r="D185" s="24" t="s">
        <v>20</v>
      </c>
      <c r="E185">
        <v>2</v>
      </c>
      <c r="F185" s="24">
        <v>396</v>
      </c>
      <c r="G185" s="26">
        <f t="shared" si="12"/>
        <v>0.9</v>
      </c>
      <c r="H185" s="26">
        <f t="shared" si="13"/>
        <v>19.899748742132399</v>
      </c>
      <c r="I185" s="26">
        <f t="shared" si="14"/>
        <v>4.5226701686664546E-2</v>
      </c>
      <c r="J185" s="26">
        <f t="shared" si="16"/>
        <v>0.9</v>
      </c>
      <c r="K185" s="26">
        <f t="shared" si="17"/>
        <v>19.899748742132399</v>
      </c>
      <c r="L185" s="26">
        <f t="shared" si="15"/>
        <v>4.5226701686664546E-2</v>
      </c>
    </row>
    <row r="186" spans="1:12" x14ac:dyDescent="0.3">
      <c r="A186" s="24" t="s">
        <v>38</v>
      </c>
      <c r="B186" s="24" t="s">
        <v>18</v>
      </c>
      <c r="C186" s="24" t="s">
        <v>25</v>
      </c>
      <c r="D186" s="24" t="s">
        <v>20</v>
      </c>
      <c r="E186" s="24">
        <v>3</v>
      </c>
      <c r="F186" s="24">
        <v>590</v>
      </c>
      <c r="G186" s="26">
        <f t="shared" si="12"/>
        <v>1.8</v>
      </c>
      <c r="H186" s="26">
        <f t="shared" si="13"/>
        <v>24.289915602982237</v>
      </c>
      <c r="I186" s="26">
        <f t="shared" si="14"/>
        <v>7.4104827263335643E-2</v>
      </c>
      <c r="J186" s="26">
        <f t="shared" si="16"/>
        <v>0.9</v>
      </c>
      <c r="K186" s="26">
        <f t="shared" si="17"/>
        <v>4.3901668608498383</v>
      </c>
      <c r="L186" s="26">
        <f t="shared" si="15"/>
        <v>0.20500359747733601</v>
      </c>
    </row>
    <row r="187" spans="1:12" x14ac:dyDescent="0.3">
      <c r="A187" s="24" t="s">
        <v>38</v>
      </c>
      <c r="B187" s="24" t="s">
        <v>18</v>
      </c>
      <c r="C187" s="24" t="s">
        <v>25</v>
      </c>
      <c r="D187" s="24" t="s">
        <v>20</v>
      </c>
      <c r="E187" s="24">
        <v>4</v>
      </c>
      <c r="F187" s="24">
        <v>784</v>
      </c>
      <c r="G187" s="26">
        <f t="shared" si="12"/>
        <v>2.7</v>
      </c>
      <c r="H187" s="26">
        <f t="shared" si="13"/>
        <v>28</v>
      </c>
      <c r="I187" s="26">
        <f t="shared" si="14"/>
        <v>9.6428571428571433E-2</v>
      </c>
      <c r="J187" s="26">
        <f t="shared" si="16"/>
        <v>0.90000000000000013</v>
      </c>
      <c r="K187" s="26">
        <f t="shared" si="17"/>
        <v>3.7100843970177628</v>
      </c>
      <c r="L187" s="26">
        <f t="shared" si="15"/>
        <v>0.24258208269424744</v>
      </c>
    </row>
    <row r="188" spans="1:12" x14ac:dyDescent="0.3">
      <c r="A188" s="24" t="s">
        <v>38</v>
      </c>
      <c r="B188" s="24" t="s">
        <v>18</v>
      </c>
      <c r="C188" s="24" t="s">
        <v>25</v>
      </c>
      <c r="D188" s="24" t="s">
        <v>20</v>
      </c>
      <c r="E188" s="24">
        <v>5</v>
      </c>
      <c r="F188" s="24">
        <v>1012</v>
      </c>
      <c r="G188" s="26">
        <f t="shared" si="12"/>
        <v>3.6</v>
      </c>
      <c r="H188" s="26">
        <f t="shared" si="13"/>
        <v>31.811947441173732</v>
      </c>
      <c r="I188" s="26">
        <f t="shared" si="14"/>
        <v>0.11316503042314767</v>
      </c>
      <c r="J188" s="26">
        <f t="shared" si="16"/>
        <v>0.89999999999999991</v>
      </c>
      <c r="K188" s="26">
        <f t="shared" si="17"/>
        <v>3.8119474411737322</v>
      </c>
      <c r="L188" s="26">
        <f t="shared" si="15"/>
        <v>0.23609979253094895</v>
      </c>
    </row>
    <row r="189" spans="1:12" x14ac:dyDescent="0.3">
      <c r="A189" s="24" t="s">
        <v>38</v>
      </c>
      <c r="B189" s="24" t="s">
        <v>18</v>
      </c>
      <c r="C189" s="24" t="s">
        <v>25</v>
      </c>
      <c r="D189" s="24" t="s">
        <v>20</v>
      </c>
      <c r="E189" s="24">
        <v>6</v>
      </c>
      <c r="F189" s="24">
        <v>1199</v>
      </c>
      <c r="G189" s="26">
        <f t="shared" si="12"/>
        <v>4.5</v>
      </c>
      <c r="H189" s="26">
        <f t="shared" si="13"/>
        <v>34.62657938636157</v>
      </c>
      <c r="I189" s="26">
        <f t="shared" si="14"/>
        <v>0.12995797100802925</v>
      </c>
      <c r="J189" s="26">
        <f t="shared" si="16"/>
        <v>0.89999999999999991</v>
      </c>
      <c r="K189" s="26">
        <f t="shared" si="17"/>
        <v>2.8146319451878377</v>
      </c>
      <c r="L189" s="26">
        <f t="shared" si="15"/>
        <v>0.31975761574749606</v>
      </c>
    </row>
    <row r="190" spans="1:12" x14ac:dyDescent="0.3">
      <c r="A190" s="24" t="s">
        <v>38</v>
      </c>
      <c r="B190" s="24" t="s">
        <v>18</v>
      </c>
      <c r="C190" s="24" t="s">
        <v>25</v>
      </c>
      <c r="D190" s="24" t="s">
        <v>20</v>
      </c>
      <c r="E190" s="24">
        <v>7</v>
      </c>
      <c r="F190" s="24">
        <v>1425</v>
      </c>
      <c r="G190" s="26">
        <f t="shared" si="12"/>
        <v>5.4</v>
      </c>
      <c r="H190" s="26">
        <f t="shared" si="13"/>
        <v>37.749172176353746</v>
      </c>
      <c r="I190" s="26">
        <f t="shared" si="14"/>
        <v>0.14304949456302476</v>
      </c>
      <c r="J190" s="26">
        <f t="shared" si="16"/>
        <v>0.90000000000000036</v>
      </c>
      <c r="K190" s="26">
        <f t="shared" si="17"/>
        <v>3.1225927899921757</v>
      </c>
      <c r="L190" s="26">
        <f t="shared" si="15"/>
        <v>0.28822201949753923</v>
      </c>
    </row>
    <row r="191" spans="1:12" x14ac:dyDescent="0.3">
      <c r="A191" s="24" t="s">
        <v>38</v>
      </c>
      <c r="B191" s="24" t="s">
        <v>18</v>
      </c>
      <c r="C191" s="24" t="s">
        <v>25</v>
      </c>
      <c r="D191" s="24" t="s">
        <v>20</v>
      </c>
      <c r="E191" s="24">
        <v>8</v>
      </c>
      <c r="F191" s="24">
        <v>1608</v>
      </c>
      <c r="G191" s="26">
        <f t="shared" si="12"/>
        <v>6.3</v>
      </c>
      <c r="H191" s="26">
        <f t="shared" si="13"/>
        <v>40.099875311526844</v>
      </c>
      <c r="I191" s="26">
        <f t="shared" si="14"/>
        <v>0.15710772043695218</v>
      </c>
      <c r="J191" s="26">
        <f t="shared" si="16"/>
        <v>0.89999999999999947</v>
      </c>
      <c r="K191" s="26">
        <f t="shared" si="17"/>
        <v>2.3507031351730987</v>
      </c>
      <c r="L191" s="26">
        <f t="shared" si="15"/>
        <v>0.38286416797318229</v>
      </c>
    </row>
    <row r="192" spans="1:12" x14ac:dyDescent="0.3">
      <c r="A192" t="s">
        <v>39</v>
      </c>
      <c r="B192" s="25" t="s">
        <v>18</v>
      </c>
      <c r="C192" s="25" t="s">
        <v>25</v>
      </c>
      <c r="D192" s="25" t="s">
        <v>20</v>
      </c>
      <c r="E192">
        <v>1</v>
      </c>
      <c r="F192" s="25">
        <v>0</v>
      </c>
      <c r="G192" s="26">
        <f t="shared" si="12"/>
        <v>0</v>
      </c>
      <c r="H192" s="26">
        <f t="shared" si="13"/>
        <v>0</v>
      </c>
      <c r="I192" s="26" t="e">
        <f t="shared" si="14"/>
        <v>#DIV/0!</v>
      </c>
      <c r="J192" s="26">
        <f t="shared" si="16"/>
        <v>-6.3</v>
      </c>
      <c r="K192" s="26">
        <f t="shared" si="17"/>
        <v>-40.099875311526844</v>
      </c>
      <c r="L192" s="26">
        <f t="shared" si="15"/>
        <v>0.15710772043695218</v>
      </c>
    </row>
    <row r="193" spans="1:12" x14ac:dyDescent="0.3">
      <c r="A193" s="25" t="s">
        <v>39</v>
      </c>
      <c r="B193" s="25" t="s">
        <v>18</v>
      </c>
      <c r="C193" s="25" t="s">
        <v>25</v>
      </c>
      <c r="D193" s="25" t="s">
        <v>20</v>
      </c>
      <c r="E193">
        <v>2</v>
      </c>
      <c r="F193" s="25">
        <v>281</v>
      </c>
      <c r="G193" s="26">
        <f t="shared" si="12"/>
        <v>0.9</v>
      </c>
      <c r="H193" s="26">
        <f t="shared" si="13"/>
        <v>16.763054614240211</v>
      </c>
      <c r="I193" s="26">
        <f t="shared" si="14"/>
        <v>5.368949876447042E-2</v>
      </c>
      <c r="J193" s="26">
        <f t="shared" si="16"/>
        <v>0.9</v>
      </c>
      <c r="K193" s="26">
        <f t="shared" si="17"/>
        <v>16.763054614240211</v>
      </c>
      <c r="L193" s="26">
        <f t="shared" si="15"/>
        <v>5.368949876447042E-2</v>
      </c>
    </row>
    <row r="194" spans="1:12" x14ac:dyDescent="0.3">
      <c r="A194" s="25" t="s">
        <v>39</v>
      </c>
      <c r="B194" s="25" t="s">
        <v>18</v>
      </c>
      <c r="C194" s="25" t="s">
        <v>25</v>
      </c>
      <c r="D194" s="25" t="s">
        <v>20</v>
      </c>
      <c r="E194" s="25">
        <v>3</v>
      </c>
      <c r="F194" s="25">
        <v>558</v>
      </c>
      <c r="G194" s="26">
        <f t="shared" si="12"/>
        <v>1.8</v>
      </c>
      <c r="H194" s="26">
        <f t="shared" si="13"/>
        <v>23.622023622035432</v>
      </c>
      <c r="I194" s="26">
        <f t="shared" si="14"/>
        <v>7.6200076200114306E-2</v>
      </c>
      <c r="J194" s="26">
        <f t="shared" si="16"/>
        <v>0.9</v>
      </c>
      <c r="K194" s="26">
        <f t="shared" si="17"/>
        <v>6.8589690077952206</v>
      </c>
      <c r="L194" s="26">
        <f t="shared" si="15"/>
        <v>0.13121505564132885</v>
      </c>
    </row>
    <row r="195" spans="1:12" x14ac:dyDescent="0.3">
      <c r="A195" s="25" t="s">
        <v>39</v>
      </c>
      <c r="B195" s="25" t="s">
        <v>18</v>
      </c>
      <c r="C195" s="25" t="s">
        <v>25</v>
      </c>
      <c r="D195" s="25" t="s">
        <v>20</v>
      </c>
      <c r="E195" s="25">
        <v>4</v>
      </c>
      <c r="F195" s="25">
        <v>794</v>
      </c>
      <c r="G195" s="26">
        <f t="shared" ref="G195:G207" si="18">(E195-1)*0.9</f>
        <v>2.7</v>
      </c>
      <c r="H195" s="26">
        <f t="shared" ref="H195:H207" si="19">SQRT(F195)</f>
        <v>28.178005607210743</v>
      </c>
      <c r="I195" s="26">
        <f t="shared" ref="I195:I207" si="20">(G195/H195)</f>
        <v>9.5819414533336283E-2</v>
      </c>
      <c r="J195" s="26">
        <f t="shared" si="16"/>
        <v>0.90000000000000013</v>
      </c>
      <c r="K195" s="26">
        <f t="shared" si="17"/>
        <v>4.5559819851753112</v>
      </c>
      <c r="L195" s="26">
        <f t="shared" ref="L195:L207" si="21">J195/K195</f>
        <v>0.19754248434882007</v>
      </c>
    </row>
    <row r="196" spans="1:12" x14ac:dyDescent="0.3">
      <c r="A196" s="25" t="s">
        <v>39</v>
      </c>
      <c r="B196" s="25" t="s">
        <v>18</v>
      </c>
      <c r="C196" s="25" t="s">
        <v>25</v>
      </c>
      <c r="D196" s="25" t="s">
        <v>20</v>
      </c>
      <c r="E196" s="25">
        <v>5</v>
      </c>
      <c r="F196" s="25">
        <v>1040</v>
      </c>
      <c r="G196" s="26">
        <f t="shared" si="18"/>
        <v>3.6</v>
      </c>
      <c r="H196" s="26">
        <f t="shared" si="19"/>
        <v>32.249030993194197</v>
      </c>
      <c r="I196" s="26">
        <f t="shared" si="20"/>
        <v>0.11163126113028762</v>
      </c>
      <c r="J196" s="26">
        <f t="shared" ref="J196:J207" si="22">G196-G195</f>
        <v>0.89999999999999991</v>
      </c>
      <c r="K196" s="26">
        <f t="shared" ref="K196:K207" si="23">H196-H195</f>
        <v>4.0710253859834538</v>
      </c>
      <c r="L196" s="26">
        <f t="shared" si="21"/>
        <v>0.22107452414782311</v>
      </c>
    </row>
    <row r="197" spans="1:12" x14ac:dyDescent="0.3">
      <c r="A197" s="25" t="s">
        <v>39</v>
      </c>
      <c r="B197" s="25" t="s">
        <v>18</v>
      </c>
      <c r="C197" s="25" t="s">
        <v>25</v>
      </c>
      <c r="D197" s="25" t="s">
        <v>20</v>
      </c>
      <c r="E197" s="25">
        <v>6</v>
      </c>
      <c r="F197" s="25">
        <v>1191</v>
      </c>
      <c r="G197" s="26">
        <f t="shared" si="18"/>
        <v>4.5</v>
      </c>
      <c r="H197" s="26">
        <f t="shared" si="19"/>
        <v>34.510867853474792</v>
      </c>
      <c r="I197" s="26">
        <f t="shared" si="20"/>
        <v>0.13039370725494256</v>
      </c>
      <c r="J197" s="26">
        <f t="shared" si="22"/>
        <v>0.89999999999999991</v>
      </c>
      <c r="K197" s="26">
        <f t="shared" si="23"/>
        <v>2.2618368602805958</v>
      </c>
      <c r="L197" s="26">
        <f t="shared" si="21"/>
        <v>0.39790668186756356</v>
      </c>
    </row>
    <row r="198" spans="1:12" x14ac:dyDescent="0.3">
      <c r="A198" s="25" t="s">
        <v>39</v>
      </c>
      <c r="B198" s="25" t="s">
        <v>18</v>
      </c>
      <c r="C198" s="25" t="s">
        <v>25</v>
      </c>
      <c r="D198" s="25" t="s">
        <v>20</v>
      </c>
      <c r="E198" s="25">
        <v>7</v>
      </c>
      <c r="F198" s="25">
        <v>1510</v>
      </c>
      <c r="G198" s="26">
        <f t="shared" si="18"/>
        <v>5.4</v>
      </c>
      <c r="H198" s="26">
        <f t="shared" si="19"/>
        <v>38.858718455450898</v>
      </c>
      <c r="I198" s="26">
        <f t="shared" si="20"/>
        <v>0.13896495341684426</v>
      </c>
      <c r="J198" s="26">
        <f t="shared" si="22"/>
        <v>0.90000000000000036</v>
      </c>
      <c r="K198" s="26">
        <f t="shared" si="23"/>
        <v>4.3478506019761056</v>
      </c>
      <c r="L198" s="26">
        <f t="shared" si="21"/>
        <v>0.20699883284649864</v>
      </c>
    </row>
    <row r="199" spans="1:12" x14ac:dyDescent="0.3">
      <c r="A199" s="25" t="s">
        <v>39</v>
      </c>
      <c r="B199" s="25" t="s">
        <v>18</v>
      </c>
      <c r="C199" s="25" t="s">
        <v>25</v>
      </c>
      <c r="D199" s="25" t="s">
        <v>20</v>
      </c>
      <c r="E199" s="25">
        <v>8</v>
      </c>
      <c r="F199" s="25">
        <v>1835</v>
      </c>
      <c r="G199" s="26">
        <f t="shared" si="18"/>
        <v>6.3</v>
      </c>
      <c r="H199" s="26">
        <f t="shared" si="19"/>
        <v>42.836899981207793</v>
      </c>
      <c r="I199" s="26">
        <f t="shared" si="20"/>
        <v>0.14706946587553626</v>
      </c>
      <c r="J199" s="26">
        <f t="shared" si="22"/>
        <v>0.89999999999999947</v>
      </c>
      <c r="K199" s="26">
        <f t="shared" si="23"/>
        <v>3.9781815257568951</v>
      </c>
      <c r="L199" s="26">
        <f t="shared" si="21"/>
        <v>0.22623402028613163</v>
      </c>
    </row>
    <row r="200" spans="1:12" x14ac:dyDescent="0.3">
      <c r="A200" s="28" t="s">
        <v>40</v>
      </c>
      <c r="B200" s="28" t="s">
        <v>18</v>
      </c>
      <c r="C200" s="28" t="s">
        <v>25</v>
      </c>
      <c r="D200" s="28" t="s">
        <v>20</v>
      </c>
      <c r="E200" s="28">
        <v>1</v>
      </c>
      <c r="F200" s="28">
        <v>0</v>
      </c>
      <c r="G200" s="28">
        <f t="shared" si="18"/>
        <v>0</v>
      </c>
      <c r="H200" s="28">
        <f t="shared" si="19"/>
        <v>0</v>
      </c>
      <c r="I200" s="28" t="e">
        <f t="shared" si="20"/>
        <v>#DIV/0!</v>
      </c>
      <c r="J200" s="28">
        <f t="shared" si="22"/>
        <v>-6.3</v>
      </c>
      <c r="K200" s="28">
        <f t="shared" si="23"/>
        <v>-42.836899981207793</v>
      </c>
      <c r="L200" s="28">
        <f t="shared" si="21"/>
        <v>0.14706946587553626</v>
      </c>
    </row>
    <row r="201" spans="1:12" x14ac:dyDescent="0.3">
      <c r="A201" s="28" t="s">
        <v>40</v>
      </c>
      <c r="B201" s="28" t="s">
        <v>18</v>
      </c>
      <c r="C201" s="28" t="s">
        <v>25</v>
      </c>
      <c r="D201" s="28" t="s">
        <v>20</v>
      </c>
      <c r="E201" s="28">
        <v>2</v>
      </c>
      <c r="F201" s="28">
        <v>281</v>
      </c>
      <c r="G201" s="28">
        <f t="shared" si="18"/>
        <v>0.9</v>
      </c>
      <c r="H201" s="28">
        <f t="shared" si="19"/>
        <v>16.763054614240211</v>
      </c>
      <c r="I201" s="28">
        <f t="shared" si="20"/>
        <v>5.368949876447042E-2</v>
      </c>
      <c r="J201" s="28">
        <f t="shared" si="22"/>
        <v>0.9</v>
      </c>
      <c r="K201" s="28">
        <f t="shared" si="23"/>
        <v>16.763054614240211</v>
      </c>
      <c r="L201" s="28">
        <f t="shared" si="21"/>
        <v>5.368949876447042E-2</v>
      </c>
    </row>
    <row r="202" spans="1:12" x14ac:dyDescent="0.3">
      <c r="A202" s="28" t="s">
        <v>40</v>
      </c>
      <c r="B202" s="28" t="s">
        <v>18</v>
      </c>
      <c r="C202" s="28" t="s">
        <v>25</v>
      </c>
      <c r="D202" s="28" t="s">
        <v>20</v>
      </c>
      <c r="E202" s="28">
        <v>3</v>
      </c>
      <c r="F202" s="28">
        <v>444</v>
      </c>
      <c r="G202" s="28">
        <f t="shared" si="18"/>
        <v>1.8</v>
      </c>
      <c r="H202" s="28">
        <f t="shared" si="19"/>
        <v>21.071307505705477</v>
      </c>
      <c r="I202" s="28">
        <f t="shared" si="20"/>
        <v>8.5424219617724922E-2</v>
      </c>
      <c r="J202" s="28">
        <f t="shared" si="22"/>
        <v>0.9</v>
      </c>
      <c r="K202" s="28">
        <f t="shared" si="23"/>
        <v>4.3082528914652656</v>
      </c>
      <c r="L202" s="28">
        <f t="shared" si="21"/>
        <v>0.20890138593835053</v>
      </c>
    </row>
    <row r="203" spans="1:12" x14ac:dyDescent="0.3">
      <c r="A203" s="28" t="s">
        <v>40</v>
      </c>
      <c r="B203" s="28" t="s">
        <v>18</v>
      </c>
      <c r="C203" s="28" t="s">
        <v>25</v>
      </c>
      <c r="D203" s="28" t="s">
        <v>20</v>
      </c>
      <c r="E203" s="28">
        <v>4</v>
      </c>
      <c r="F203" s="28">
        <v>571</v>
      </c>
      <c r="G203" s="28">
        <f t="shared" si="18"/>
        <v>2.7</v>
      </c>
      <c r="H203" s="28">
        <f t="shared" si="19"/>
        <v>23.895606290697042</v>
      </c>
      <c r="I203" s="28">
        <f t="shared" si="20"/>
        <v>0.11299148333604556</v>
      </c>
      <c r="J203" s="28">
        <f t="shared" si="22"/>
        <v>0.90000000000000013</v>
      </c>
      <c r="K203" s="28">
        <f t="shared" si="23"/>
        <v>2.8242987849915657</v>
      </c>
      <c r="L203" s="28">
        <f t="shared" si="21"/>
        <v>0.31866316863592314</v>
      </c>
    </row>
    <row r="204" spans="1:12" x14ac:dyDescent="0.3">
      <c r="A204" s="28" t="s">
        <v>40</v>
      </c>
      <c r="B204" s="28" t="s">
        <v>18</v>
      </c>
      <c r="C204" s="28" t="s">
        <v>25</v>
      </c>
      <c r="D204" s="28" t="s">
        <v>20</v>
      </c>
      <c r="E204" s="28">
        <v>5</v>
      </c>
      <c r="F204" s="28">
        <v>730</v>
      </c>
      <c r="G204" s="28">
        <f t="shared" si="18"/>
        <v>3.6</v>
      </c>
      <c r="H204" s="28">
        <f t="shared" si="19"/>
        <v>27.018512172212592</v>
      </c>
      <c r="I204" s="28">
        <f t="shared" si="20"/>
        <v>0.13324197783556896</v>
      </c>
      <c r="J204" s="28">
        <f t="shared" si="22"/>
        <v>0.89999999999999991</v>
      </c>
      <c r="K204" s="28">
        <f t="shared" si="23"/>
        <v>3.1229058815155497</v>
      </c>
      <c r="L204" s="28">
        <f t="shared" si="21"/>
        <v>0.28819312337496028</v>
      </c>
    </row>
    <row r="205" spans="1:12" x14ac:dyDescent="0.3">
      <c r="A205" s="28" t="s">
        <v>40</v>
      </c>
      <c r="B205" s="28" t="s">
        <v>18</v>
      </c>
      <c r="C205" s="28" t="s">
        <v>25</v>
      </c>
      <c r="D205" s="28" t="s">
        <v>20</v>
      </c>
      <c r="E205" s="28">
        <v>6</v>
      </c>
      <c r="F205" s="28">
        <v>871</v>
      </c>
      <c r="G205" s="28">
        <f t="shared" si="18"/>
        <v>4.5</v>
      </c>
      <c r="H205" s="28">
        <f t="shared" si="19"/>
        <v>29.512709126747414</v>
      </c>
      <c r="I205" s="28">
        <f t="shared" si="20"/>
        <v>0.15247668320363186</v>
      </c>
      <c r="J205" s="28">
        <f t="shared" si="22"/>
        <v>0.89999999999999991</v>
      </c>
      <c r="K205" s="28">
        <f t="shared" si="23"/>
        <v>2.4941969545348215</v>
      </c>
      <c r="L205" s="28">
        <f t="shared" si="21"/>
        <v>0.36083758275931893</v>
      </c>
    </row>
    <row r="206" spans="1:12" x14ac:dyDescent="0.3">
      <c r="A206" s="28" t="s">
        <v>40</v>
      </c>
      <c r="B206" s="28" t="s">
        <v>18</v>
      </c>
      <c r="C206" s="28" t="s">
        <v>25</v>
      </c>
      <c r="D206" s="28" t="s">
        <v>20</v>
      </c>
      <c r="E206" s="28">
        <v>7</v>
      </c>
      <c r="F206" s="28">
        <v>1046</v>
      </c>
      <c r="G206" s="28">
        <f t="shared" si="18"/>
        <v>5.4</v>
      </c>
      <c r="H206" s="28">
        <f t="shared" si="19"/>
        <v>32.341923257592455</v>
      </c>
      <c r="I206" s="28">
        <f t="shared" si="20"/>
        <v>0.16696595180783871</v>
      </c>
      <c r="J206" s="28">
        <f t="shared" si="22"/>
        <v>0.90000000000000036</v>
      </c>
      <c r="K206" s="28">
        <f t="shared" si="23"/>
        <v>2.8292141308450418</v>
      </c>
      <c r="L206" s="28">
        <f t="shared" si="21"/>
        <v>0.31810953797660574</v>
      </c>
    </row>
    <row r="207" spans="1:12" x14ac:dyDescent="0.3">
      <c r="A207" s="28" t="s">
        <v>40</v>
      </c>
      <c r="B207" s="28" t="s">
        <v>18</v>
      </c>
      <c r="C207" s="28" t="s">
        <v>25</v>
      </c>
      <c r="D207" s="28" t="s">
        <v>20</v>
      </c>
      <c r="E207" s="28">
        <v>8</v>
      </c>
      <c r="F207" s="28">
        <v>1235</v>
      </c>
      <c r="G207" s="28">
        <f t="shared" si="18"/>
        <v>6.3</v>
      </c>
      <c r="H207" s="28">
        <f t="shared" si="19"/>
        <v>35.142566781611158</v>
      </c>
      <c r="I207" s="28">
        <f t="shared" si="20"/>
        <v>0.17926977386570872</v>
      </c>
      <c r="J207" s="28">
        <f t="shared" si="22"/>
        <v>0.89999999999999947</v>
      </c>
      <c r="K207" s="28">
        <f t="shared" si="23"/>
        <v>2.8006435240187031</v>
      </c>
      <c r="L207" s="28">
        <f t="shared" si="21"/>
        <v>0.3213547144723975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2017-05-09T18:18:06Z</dcterms:created>
  <dcterms:modified xsi:type="dcterms:W3CDTF">2017-05-15T19:32:26Z</dcterms:modified>
</cp:coreProperties>
</file>