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74d5cdd5ba76f3e7/Desktop/"/>
    </mc:Choice>
  </mc:AlternateContent>
  <xr:revisionPtr revIDLastSave="110" documentId="11_53C149485C5870B78AB4D1CCB9F5936C8E058543" xr6:coauthVersionLast="45" xr6:coauthVersionMax="45" xr10:uidLastSave="{330B4A49-6F8E-4ACA-AB0F-73758DD63B6D}"/>
  <bookViews>
    <workbookView xWindow="-108" yWindow="-108" windowWidth="23256" windowHeight="12576" xr2:uid="{00000000-000D-0000-FFFF-FFFF00000000}"/>
  </bookViews>
  <sheets>
    <sheet name="LOE v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HTYmGttc6ZmMrLk5vL75bQfHtEQ=="/>
    </ext>
  </extLst>
</workbook>
</file>

<file path=xl/calcChain.xml><?xml version="1.0" encoding="utf-8"?>
<calcChain xmlns="http://schemas.openxmlformats.org/spreadsheetml/2006/main">
  <c r="G125" i="1" l="1"/>
  <c r="H125" i="1" a="1"/>
  <c r="H125" i="1" s="1"/>
  <c r="H130" i="1" s="1"/>
  <c r="I131" i="1"/>
  <c r="I132" i="1" s="1"/>
  <c r="I134" i="1" s="1"/>
  <c r="K131" i="1"/>
  <c r="K132" i="1" s="1"/>
  <c r="G136" i="1"/>
  <c r="G141" i="1" s="1"/>
  <c r="H136" i="1"/>
  <c r="J137" i="1"/>
  <c r="J138" i="1"/>
  <c r="J139" i="1"/>
  <c r="J140" i="1"/>
  <c r="K142" i="1"/>
  <c r="K143" i="1" s="1"/>
  <c r="L118" i="1"/>
  <c r="K114" i="1"/>
  <c r="K115" i="1" s="1"/>
  <c r="J110" i="1"/>
  <c r="J109" i="1"/>
  <c r="J108" i="1"/>
  <c r="J107" i="1"/>
  <c r="J106" i="1"/>
  <c r="H105" i="1"/>
  <c r="G105" i="1"/>
  <c r="J101" i="1"/>
  <c r="J100" i="1"/>
  <c r="J99" i="1"/>
  <c r="J98" i="1"/>
  <c r="J97" i="1"/>
  <c r="J96" i="1"/>
  <c r="J94" i="1"/>
  <c r="J93" i="1"/>
  <c r="J92" i="1"/>
  <c r="J91" i="1"/>
  <c r="J90" i="1"/>
  <c r="J89" i="1"/>
  <c r="I88" i="1"/>
  <c r="K88" i="1" s="1"/>
  <c r="J86" i="1"/>
  <c r="J85" i="1"/>
  <c r="J84" i="1"/>
  <c r="J83" i="1"/>
  <c r="J82" i="1"/>
  <c r="J81" i="1"/>
  <c r="J80" i="1"/>
  <c r="J79" i="1"/>
  <c r="J78" i="1"/>
  <c r="J77" i="1"/>
  <c r="J76" i="1"/>
  <c r="H75" i="1"/>
  <c r="G75" i="1"/>
  <c r="J73" i="1"/>
  <c r="J72" i="1"/>
  <c r="J71" i="1"/>
  <c r="J70" i="1"/>
  <c r="J69" i="1"/>
  <c r="J68" i="1"/>
  <c r="J67" i="1"/>
  <c r="J66" i="1"/>
  <c r="J65" i="1"/>
  <c r="J64" i="1"/>
  <c r="J63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J39" i="1"/>
  <c r="J38" i="1"/>
  <c r="J35" i="1"/>
  <c r="J34" i="1"/>
  <c r="J33" i="1"/>
  <c r="J32" i="1"/>
  <c r="I31" i="1"/>
  <c r="K31" i="1" s="1"/>
  <c r="J29" i="1"/>
  <c r="J28" i="1"/>
  <c r="J27" i="1"/>
  <c r="J26" i="1"/>
  <c r="I25" i="1"/>
  <c r="K25" i="1" s="1"/>
  <c r="J23" i="1"/>
  <c r="J22" i="1"/>
  <c r="J21" i="1"/>
  <c r="J20" i="1"/>
  <c r="J19" i="1"/>
  <c r="H18" i="1"/>
  <c r="G18" i="1"/>
  <c r="J15" i="1"/>
  <c r="J14" i="1"/>
  <c r="J13" i="1"/>
  <c r="J12" i="1"/>
  <c r="H11" i="1"/>
  <c r="G11" i="1"/>
  <c r="J9" i="1"/>
  <c r="J8" i="1"/>
  <c r="J7" i="1"/>
  <c r="J6" i="1"/>
  <c r="J5" i="1"/>
  <c r="J4" i="1"/>
  <c r="H3" i="1"/>
  <c r="G3" i="1"/>
  <c r="J141" i="1" l="1"/>
  <c r="J142" i="1" s="1"/>
  <c r="J143" i="1" s="1"/>
  <c r="K136" i="1"/>
  <c r="I136" i="1"/>
  <c r="I141" i="1" s="1"/>
  <c r="J136" i="1"/>
  <c r="H131" i="1"/>
  <c r="H132" i="1" s="1"/>
  <c r="H134" i="1" s="1"/>
  <c r="I142" i="1"/>
  <c r="I143" i="1" s="1"/>
  <c r="I145" i="1" s="1"/>
  <c r="I125" i="1"/>
  <c r="K125" i="1" s="1"/>
  <c r="G130" i="1"/>
  <c r="G142" i="1"/>
  <c r="G143" i="1" s="1"/>
  <c r="G145" i="1" s="1"/>
  <c r="H141" i="1"/>
  <c r="I3" i="1"/>
  <c r="J3" i="1" s="1"/>
  <c r="H113" i="1"/>
  <c r="H114" i="1" s="1"/>
  <c r="H115" i="1" s="1"/>
  <c r="H117" i="1" s="1"/>
  <c r="I11" i="1"/>
  <c r="J11" i="1" s="1"/>
  <c r="J88" i="1"/>
  <c r="G113" i="1"/>
  <c r="G114" i="1" s="1"/>
  <c r="J31" i="1"/>
  <c r="I75" i="1"/>
  <c r="K75" i="1" s="1"/>
  <c r="I105" i="1"/>
  <c r="K105" i="1" s="1"/>
  <c r="I18" i="1"/>
  <c r="K18" i="1" s="1"/>
  <c r="J25" i="1"/>
  <c r="J130" i="1" l="1"/>
  <c r="G131" i="1"/>
  <c r="G132" i="1" s="1"/>
  <c r="G134" i="1" s="1"/>
  <c r="L134" i="1" s="1"/>
  <c r="H142" i="1"/>
  <c r="H143" i="1" s="1"/>
  <c r="H145" i="1" s="1"/>
  <c r="L145" i="1" s="1"/>
  <c r="J125" i="1"/>
  <c r="K3" i="1"/>
  <c r="J105" i="1"/>
  <c r="J75" i="1"/>
  <c r="J18" i="1"/>
  <c r="J113" i="1" s="1"/>
  <c r="G115" i="1"/>
  <c r="G117" i="1" s="1"/>
  <c r="K11" i="1"/>
  <c r="I113" i="1"/>
  <c r="J131" i="1" l="1"/>
  <c r="J132" i="1"/>
  <c r="K120" i="1"/>
  <c r="K121" i="1" s="1"/>
  <c r="J114" i="1"/>
  <c r="I114" i="1"/>
  <c r="I115" i="1" s="1"/>
  <c r="I117" i="1" s="1"/>
  <c r="L117" i="1" s="1"/>
  <c r="J1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5" authorId="0" shapeId="0" xr:uid="{00000000-0006-0000-0000-000003000000}">
      <text>
        <r>
          <rPr>
            <sz val="12"/>
            <color theme="1"/>
            <rFont val="Arial"/>
          </rPr>
          <t>======
ID#AAAAJ5BdJCE
tc={8368D1DB-9B60-0849-A114-C1B66C90DEC9}    (2020-09-08 15:36:16)
[Threaded comment]
Your version of Excel allows you to read this threaded comment; however, any edits to it will get removed if the file is opened in a newer version of Excel. Learn more: https://go.microsoft.com/fwlink/?linkid=870924
Comment:
    v2.2: Fixed a Calc issue in this field.</t>
        </r>
      </text>
    </comment>
    <comment ref="D30" authorId="0" shapeId="0" xr:uid="{00000000-0006-0000-0000-000001000000}">
      <text>
        <r>
          <rPr>
            <sz val="12"/>
            <color theme="1"/>
            <rFont val="Arial"/>
          </rPr>
          <t>======
ID#AAAAJ5BdJCM
tc={31A80125-55F0-7943-BA7F-748AD39BF4E8}    (2020-09-08 15:36:16)
[Threaded comment]
Your version of Excel allows you to read this threaded comment; however, any edits to it will get removed if the file is opened in a newer version of Excel. Learn more: https://go.microsoft.com/fwlink/?linkid=870924
Comment:
    v2.2: 
Removed the OEM 13c task as it’s Out of Scope for SOW.</t>
        </r>
      </text>
    </comment>
    <comment ref="I31" authorId="0" shapeId="0" xr:uid="{00000000-0006-0000-0000-000002000000}">
      <text>
        <r>
          <rPr>
            <sz val="12"/>
            <color theme="1"/>
            <rFont val="Arial"/>
          </rPr>
          <t>======
ID#AAAAJ5BdJCI
tc={FE59687E-58B1-2741-B681-510685CCA7F7}    (2020-09-08 15:36:16)
[Threaded comment]
Your version of Excel allows you to read this threaded comment; however, any edits to it will get removed if the file is opened in a newer version of Excel. Learn more: https://go.microsoft.com/fwlink/?linkid=870924
Comment:
    v2.2: Fixed a Calc issue in this field.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+OKslWK21RIPN92NHT2L+pKaFjA=="/>
    </ext>
  </extLst>
</comments>
</file>

<file path=xl/sharedStrings.xml><?xml version="1.0" encoding="utf-8"?>
<sst xmlns="http://schemas.openxmlformats.org/spreadsheetml/2006/main" count="112" uniqueCount="83">
  <si>
    <t xml:space="preserve">Cloud Infrastructure Specialist
</t>
  </si>
  <si>
    <t xml:space="preserve">Project Manager
</t>
  </si>
  <si>
    <t>Total  Man Hours</t>
  </si>
  <si>
    <t>Duration</t>
  </si>
  <si>
    <t>Comments/Assumptions</t>
  </si>
  <si>
    <t>BUILD - AUXILIARY SERVICES (All Phases)</t>
  </si>
  <si>
    <t>Create NAT and Migration/Sync Tools Servers (Network Compartment)</t>
  </si>
  <si>
    <t>Configure NAT Server and Update Internet Gateway Route Table and Security Lists</t>
  </si>
  <si>
    <t>Stage &amp; Install Software for Migration/Sync Tools</t>
  </si>
  <si>
    <t>Configure Migration/Sync Tools Server</t>
  </si>
  <si>
    <t>BUILD - APP PRODUCTION ENVIRONMENT</t>
  </si>
  <si>
    <t>Create Compute &amp; Database Instances (VM/DBS, Boot and Block Volumes, VNICs)</t>
  </si>
  <si>
    <t>WEB nodes - Build/Migrate (WLS, PeopleTools, and Portal tech/app stack deployment)</t>
  </si>
  <si>
    <t>APP nodes - Build/Migrate (PeopleTools, Tuxedo, Cobol, and Phire tech/app stack deployment)</t>
  </si>
  <si>
    <t>UTL nodes -  Build/Migrate (Process Scheduler tech/app stack deployment)</t>
  </si>
  <si>
    <t>Wave 1 - Primary Deployment for Functional Integration Testing (FIT)</t>
  </si>
  <si>
    <t>DATA Build/Migrate Instances (DBaaS RAC Deployment, DataPump Import, Configuration)</t>
  </si>
  <si>
    <t>Patch the various Production nodes (OS, Apps, Database, etc)</t>
  </si>
  <si>
    <t>Configure Web Load Balancers and Portal DNS</t>
  </si>
  <si>
    <t>**</t>
  </si>
  <si>
    <t>FIT - Release to Customer for Functional Integration Testing</t>
  </si>
  <si>
    <t>6.10</t>
  </si>
  <si>
    <t>FIT - Support Customer Testing/Break/Fix</t>
  </si>
  <si>
    <t>FIT - Apply Break/Fix Configruations and patches (Vendor + Customer)</t>
  </si>
  <si>
    <t>FIT - Customer Validated</t>
  </si>
  <si>
    <t>Database Backup (Configure &amp; Script Incremental Backups)</t>
  </si>
  <si>
    <t>Clone Compute Instances (BRONZE)</t>
  </si>
  <si>
    <t>Update the Logical Architecture &amp; Cook Book</t>
  </si>
  <si>
    <t>Wave 2 - Secondary Deployment for System Integration Testing (SIT)</t>
  </si>
  <si>
    <t>DATA Replication Configurations (OnPrem to Cloud)</t>
  </si>
  <si>
    <t>Configure Integration Broker with "stubbed" data files</t>
  </si>
  <si>
    <t>6.20</t>
  </si>
  <si>
    <t>SIT - Release to Customer for Functional Integration Testing</t>
  </si>
  <si>
    <t>SIT - Support Customer Testing/Break/Fix</t>
  </si>
  <si>
    <t>SIT - Apply Break/Fix Configruations and patches (Vendor + Customer)</t>
  </si>
  <si>
    <t>SIT - Customer Validated</t>
  </si>
  <si>
    <t>Clone Compute Instances (SILVER)</t>
  </si>
  <si>
    <t>Wave 3 - Tertiary Deployment for User Acceptance Testing (UAT)</t>
  </si>
  <si>
    <t>6.30</t>
  </si>
  <si>
    <t>UAT - Release to Customer for Functional Integration Testing</t>
  </si>
  <si>
    <t>UAT - Support Customer Testing/Break/Fix</t>
  </si>
  <si>
    <t>UAT - Apply Break/Fix Configruations and patches (Vendor + Customer)</t>
  </si>
  <si>
    <t>UAT - Customer Validated</t>
  </si>
  <si>
    <t>Clone Compute Instances (Configure GOLD Backups)</t>
  </si>
  <si>
    <t>RSS - Handoff</t>
  </si>
  <si>
    <t>Totals Hours</t>
  </si>
  <si>
    <t>Contingency</t>
  </si>
  <si>
    <t>Grand Total</t>
  </si>
  <si>
    <t>Rate</t>
  </si>
  <si>
    <t>Total Cost</t>
  </si>
  <si>
    <t>TOTAL</t>
  </si>
  <si>
    <t>Estimated Travel Cost</t>
  </si>
  <si>
    <t>TOTAL TRAVEL</t>
  </si>
  <si>
    <t>Calendar time (hours)</t>
  </si>
  <si>
    <t>Calendar time (weeks)</t>
  </si>
  <si>
    <t>Option 1</t>
  </si>
  <si>
    <t>VPN for secure transfer</t>
  </si>
  <si>
    <t>Create Internet Gateway and other required networking configurations</t>
  </si>
  <si>
    <t xml:space="preserve">Build VPN Tunnel </t>
  </si>
  <si>
    <t>Test connectivity from on premise to OCI</t>
  </si>
  <si>
    <t>Option 2 - Offline Backup  using OCI CLI</t>
  </si>
  <si>
    <t xml:space="preserve">Oracle On Premise Offline Backup to Oracle Cloud </t>
  </si>
  <si>
    <t>Install Oracle OCI CLI toolset on on premise server</t>
  </si>
  <si>
    <t>Copy files over from local machines to Oracle Object Storage Cloud.</t>
  </si>
  <si>
    <t>oci os object bulk-upload automation</t>
  </si>
  <si>
    <t>Cloud Tenancy: Network Setup</t>
  </si>
  <si>
    <t>Jump Start LOE - Site Disaster Recovery on  Oracle Cloud</t>
  </si>
  <si>
    <t>OCI DNS Service Setup</t>
  </si>
  <si>
    <t>Load Balancer Service Setup &amp; Testing</t>
  </si>
  <si>
    <t>VNC setup</t>
  </si>
  <si>
    <t>VNC Networking</t>
  </si>
  <si>
    <t>VPN Setup</t>
  </si>
  <si>
    <t>Fast Connect Setup</t>
  </si>
  <si>
    <t>Test Connectity for VPN and Fast Connect</t>
  </si>
  <si>
    <t>Validate communication from on premise to OCI both directions</t>
  </si>
  <si>
    <t>DNS Service Setup</t>
  </si>
  <si>
    <t>DNS Traffic Management</t>
  </si>
  <si>
    <t>Working with Oracle Cloud Support Team for any bugs or config fixes</t>
  </si>
  <si>
    <t>Configure and Test DNS Services</t>
  </si>
  <si>
    <t>Setup Load Balancer</t>
  </si>
  <si>
    <t>Load balancer advanced configuration</t>
  </si>
  <si>
    <t>Test Laod balancer setup</t>
  </si>
  <si>
    <t xml:space="preserve">Cloud Network Specialist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</si>
</sst>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0" x14ac:knownFonts="1">
    <font>
      <sz val="12"/>
      <color theme="1"/>
      <name val="Arial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b/>
      <sz val="12"/>
      <color rgb="FF7F7F7F"/>
      <name val="Calibri Light"/>
      <family val="2"/>
    </font>
    <font>
      <sz val="12"/>
      <color theme="1"/>
      <name val="Calibri Light"/>
      <family val="2"/>
    </font>
    <font>
      <sz val="12"/>
      <color rgb="FF7F7F7F"/>
      <name val="Calibri Light"/>
      <family val="2"/>
    </font>
    <font>
      <sz val="12"/>
      <color rgb="FF000000"/>
      <name val="Calibri Light"/>
      <family val="2"/>
    </font>
    <font>
      <i/>
      <sz val="12"/>
      <color theme="1"/>
      <name val="Calibri Light"/>
      <family val="2"/>
    </font>
    <font>
      <b/>
      <sz val="12"/>
      <color rgb="FF000000"/>
      <name val="Calibri Light"/>
      <family val="2"/>
    </font>
    <font>
      <b/>
      <u/>
      <sz val="12"/>
      <color theme="1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 wrapText="1"/>
    </xf>
    <xf numFmtId="41" fontId="1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41" fontId="1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41" fontId="1" fillId="3" borderId="1" xfId="0" applyNumberFormat="1" applyFont="1" applyFill="1" applyBorder="1" applyAlignment="1">
      <alignment horizontal="center"/>
    </xf>
    <xf numFmtId="41" fontId="1" fillId="4" borderId="1" xfId="0" applyNumberFormat="1" applyFont="1" applyFill="1" applyBorder="1" applyAlignment="1">
      <alignment horizontal="center"/>
    </xf>
    <xf numFmtId="41" fontId="3" fillId="5" borderId="1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41" fontId="4" fillId="6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wrapText="1"/>
    </xf>
    <xf numFmtId="4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wrapText="1"/>
    </xf>
    <xf numFmtId="41" fontId="1" fillId="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2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quotePrefix="1" applyFont="1" applyAlignment="1">
      <alignment horizontal="center"/>
    </xf>
    <xf numFmtId="0" fontId="7" fillId="0" borderId="0" xfId="0" applyFont="1" applyAlignment="1">
      <alignment horizontal="left" wrapText="1"/>
    </xf>
    <xf numFmtId="41" fontId="1" fillId="6" borderId="1" xfId="0" applyNumberFormat="1" applyFont="1" applyFill="1" applyBorder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/>
    <xf numFmtId="41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9" fontId="1" fillId="2" borderId="1" xfId="0" applyNumberFormat="1" applyFont="1" applyFill="1" applyBorder="1"/>
    <xf numFmtId="0" fontId="1" fillId="0" borderId="0" xfId="0" applyFont="1" applyAlignment="1">
      <alignment horizontal="left"/>
    </xf>
    <xf numFmtId="41" fontId="3" fillId="4" borderId="1" xfId="0" applyNumberFormat="1" applyFont="1" applyFill="1" applyBorder="1" applyAlignment="1">
      <alignment horizontal="center"/>
    </xf>
    <xf numFmtId="44" fontId="4" fillId="0" borderId="0" xfId="0" applyNumberFormat="1" applyFont="1" applyAlignment="1">
      <alignment horizontal="center"/>
    </xf>
    <xf numFmtId="165" fontId="8" fillId="9" borderId="1" xfId="0" applyNumberFormat="1" applyFont="1" applyFill="1" applyBorder="1" applyAlignment="1">
      <alignment horizontal="center"/>
    </xf>
    <xf numFmtId="165" fontId="3" fillId="9" borderId="1" xfId="0" applyNumberFormat="1" applyFont="1" applyFill="1" applyBorder="1" applyAlignment="1">
      <alignment horizontal="center"/>
    </xf>
    <xf numFmtId="44" fontId="1" fillId="0" borderId="0" xfId="0" applyNumberFormat="1" applyFont="1" applyAlignment="1">
      <alignment horizontal="center"/>
    </xf>
    <xf numFmtId="165" fontId="8" fillId="9" borderId="1" xfId="0" applyNumberFormat="1" applyFont="1" applyFill="1" applyBorder="1" applyAlignment="1">
      <alignment horizontal="left"/>
    </xf>
    <xf numFmtId="7" fontId="8" fillId="0" borderId="0" xfId="0" applyNumberFormat="1" applyFont="1" applyAlignment="1">
      <alignment horizontal="left"/>
    </xf>
    <xf numFmtId="41" fontId="3" fillId="0" borderId="0" xfId="0" applyNumberFormat="1" applyFont="1" applyAlignment="1">
      <alignment horizontal="center"/>
    </xf>
    <xf numFmtId="0" fontId="4" fillId="0" borderId="0" xfId="0" applyFont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0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1.1796875" defaultRowHeight="15" customHeight="1" x14ac:dyDescent="0.3"/>
  <cols>
    <col min="1" max="1" width="2" style="7" customWidth="1"/>
    <col min="2" max="2" width="3.36328125" style="7" customWidth="1"/>
    <col min="3" max="3" width="9.6328125" style="7" customWidth="1"/>
    <col min="4" max="4" width="65.1796875" style="18" customWidth="1"/>
    <col min="5" max="5" width="5.54296875" style="7" customWidth="1"/>
    <col min="6" max="6" width="3.90625" style="7" customWidth="1"/>
    <col min="7" max="7" width="14.6328125" style="6" customWidth="1"/>
    <col min="8" max="8" width="12.54296875" style="6" customWidth="1"/>
    <col min="9" max="9" width="12.6328125" style="6" customWidth="1"/>
    <col min="10" max="11" width="10.6328125" style="6" customWidth="1"/>
    <col min="12" max="12" width="84.6328125" style="7" customWidth="1"/>
    <col min="13" max="26" width="11" style="7" customWidth="1"/>
    <col min="27" max="16384" width="11.1796875" style="7"/>
  </cols>
  <sheetData>
    <row r="1" spans="2:12" s="5" customFormat="1" ht="59.4" customHeight="1" x14ac:dyDescent="0.25">
      <c r="B1" s="1"/>
      <c r="C1" s="2"/>
      <c r="D1" s="3" t="s">
        <v>66</v>
      </c>
      <c r="E1" s="2"/>
      <c r="F1" s="2"/>
      <c r="G1" s="4" t="s">
        <v>0</v>
      </c>
      <c r="H1" s="4" t="s">
        <v>82</v>
      </c>
      <c r="I1" s="4" t="s">
        <v>1</v>
      </c>
      <c r="J1" s="4" t="s">
        <v>2</v>
      </c>
      <c r="K1" s="4" t="s">
        <v>3</v>
      </c>
      <c r="L1" s="2" t="s">
        <v>4</v>
      </c>
    </row>
    <row r="2" spans="2:12" ht="15.75" customHeight="1" x14ac:dyDescent="0.3">
      <c r="B2" s="6"/>
      <c r="D2" s="8"/>
      <c r="E2" s="9"/>
      <c r="F2" s="9"/>
      <c r="G2" s="10"/>
      <c r="H2" s="10"/>
      <c r="I2" s="11"/>
      <c r="J2" s="12"/>
      <c r="K2" s="13"/>
    </row>
    <row r="3" spans="2:12" ht="15.75" customHeight="1" x14ac:dyDescent="0.3">
      <c r="B3" s="14">
        <v>1</v>
      </c>
      <c r="C3" s="64" t="s">
        <v>65</v>
      </c>
      <c r="D3" s="64"/>
      <c r="E3" s="14"/>
      <c r="F3" s="14"/>
      <c r="G3" s="15">
        <f t="shared" ref="G3:H3" si="0">SUM(G4:G9)</f>
        <v>50</v>
      </c>
      <c r="H3" s="15">
        <f t="shared" si="0"/>
        <v>0</v>
      </c>
      <c r="I3" s="15">
        <f>ROUNDUP(MAX(G3:H3)*0.25,0)</f>
        <v>13</v>
      </c>
      <c r="J3" s="16">
        <f t="shared" ref="J3:J9" si="1">ROUNDUP(SUM(G3:I3),0)</f>
        <v>63</v>
      </c>
      <c r="K3" s="17">
        <f>ROUNDUP(MAX(G3:I3),0)</f>
        <v>50</v>
      </c>
      <c r="L3" s="18"/>
    </row>
    <row r="4" spans="2:12" ht="15.75" customHeight="1" x14ac:dyDescent="0.3">
      <c r="B4" s="6"/>
      <c r="C4" s="6">
        <v>1.1000000000000001</v>
      </c>
      <c r="D4" s="19" t="s">
        <v>69</v>
      </c>
      <c r="E4" s="9"/>
      <c r="F4" s="9"/>
      <c r="G4" s="11">
        <v>10</v>
      </c>
      <c r="H4" s="11">
        <v>0</v>
      </c>
      <c r="I4" s="20">
        <v>0</v>
      </c>
      <c r="J4" s="21">
        <f t="shared" si="1"/>
        <v>10</v>
      </c>
      <c r="K4" s="22"/>
    </row>
    <row r="5" spans="2:12" ht="15.75" customHeight="1" x14ac:dyDescent="0.3">
      <c r="B5" s="6"/>
      <c r="C5" s="6">
        <v>1.2</v>
      </c>
      <c r="D5" s="19" t="s">
        <v>70</v>
      </c>
      <c r="E5" s="9"/>
      <c r="F5" s="9"/>
      <c r="G5" s="11">
        <v>5</v>
      </c>
      <c r="H5" s="11">
        <v>0</v>
      </c>
      <c r="I5" s="20">
        <v>0</v>
      </c>
      <c r="J5" s="21">
        <f t="shared" si="1"/>
        <v>5</v>
      </c>
      <c r="K5" s="22"/>
    </row>
    <row r="6" spans="2:12" ht="15.75" customHeight="1" x14ac:dyDescent="0.3">
      <c r="B6" s="6"/>
      <c r="C6" s="6">
        <v>1.3</v>
      </c>
      <c r="D6" s="19" t="s">
        <v>71</v>
      </c>
      <c r="E6" s="9"/>
      <c r="F6" s="9"/>
      <c r="G6" s="11">
        <v>5</v>
      </c>
      <c r="H6" s="11">
        <v>0</v>
      </c>
      <c r="I6" s="20">
        <v>0</v>
      </c>
      <c r="J6" s="21">
        <f t="shared" si="1"/>
        <v>5</v>
      </c>
      <c r="K6" s="22"/>
    </row>
    <row r="7" spans="2:12" ht="15.75" customHeight="1" x14ac:dyDescent="0.3">
      <c r="B7" s="6"/>
      <c r="C7" s="6">
        <v>1.4</v>
      </c>
      <c r="D7" s="19" t="s">
        <v>72</v>
      </c>
      <c r="E7" s="9"/>
      <c r="F7" s="9"/>
      <c r="G7" s="11">
        <v>10</v>
      </c>
      <c r="H7" s="11">
        <v>0</v>
      </c>
      <c r="I7" s="20">
        <v>0</v>
      </c>
      <c r="J7" s="21">
        <f t="shared" si="1"/>
        <v>10</v>
      </c>
      <c r="K7" s="22"/>
    </row>
    <row r="8" spans="2:12" ht="15.75" customHeight="1" x14ac:dyDescent="0.3">
      <c r="B8" s="6"/>
      <c r="C8" s="6">
        <v>1.5</v>
      </c>
      <c r="D8" s="19" t="s">
        <v>73</v>
      </c>
      <c r="E8" s="9"/>
      <c r="F8" s="9"/>
      <c r="G8" s="11">
        <v>10</v>
      </c>
      <c r="H8" s="11">
        <v>0</v>
      </c>
      <c r="I8" s="20">
        <v>0</v>
      </c>
      <c r="J8" s="21">
        <f t="shared" si="1"/>
        <v>10</v>
      </c>
      <c r="K8" s="22"/>
    </row>
    <row r="9" spans="2:12" ht="15.75" customHeight="1" x14ac:dyDescent="0.3">
      <c r="B9" s="6"/>
      <c r="C9" s="6">
        <v>1.6</v>
      </c>
      <c r="D9" s="19" t="s">
        <v>74</v>
      </c>
      <c r="E9" s="9"/>
      <c r="F9" s="9"/>
      <c r="G9" s="11">
        <v>10</v>
      </c>
      <c r="H9" s="11">
        <v>0</v>
      </c>
      <c r="I9" s="20">
        <v>0</v>
      </c>
      <c r="J9" s="21">
        <f t="shared" si="1"/>
        <v>10</v>
      </c>
      <c r="K9" s="22"/>
    </row>
    <row r="10" spans="2:12" ht="15.75" customHeight="1" x14ac:dyDescent="0.3">
      <c r="B10" s="6"/>
      <c r="C10" s="6">
        <v>1.7</v>
      </c>
      <c r="D10" s="19" t="s">
        <v>77</v>
      </c>
      <c r="E10" s="9"/>
      <c r="F10" s="9"/>
      <c r="G10" s="11"/>
      <c r="H10" s="11"/>
      <c r="I10" s="20"/>
      <c r="J10" s="21"/>
      <c r="K10" s="22"/>
    </row>
    <row r="11" spans="2:12" ht="15.75" customHeight="1" x14ac:dyDescent="0.3">
      <c r="B11" s="14">
        <v>2</v>
      </c>
      <c r="C11" s="64" t="s">
        <v>67</v>
      </c>
      <c r="D11" s="64"/>
      <c r="E11" s="14"/>
      <c r="F11" s="14"/>
      <c r="G11" s="15">
        <f t="shared" ref="G11:H11" si="2">SUM(G12:G15)</f>
        <v>30</v>
      </c>
      <c r="H11" s="15">
        <f t="shared" si="2"/>
        <v>0</v>
      </c>
      <c r="I11" s="15">
        <f>ROUNDUP(MAX(G11:H11)*0.25,0)</f>
        <v>8</v>
      </c>
      <c r="J11" s="16">
        <f t="shared" ref="J11:J15" si="3">ROUNDUP(SUM(G11:I11),0)</f>
        <v>38</v>
      </c>
      <c r="K11" s="17">
        <f>ROUNDUP(MAX(G11:I11),0)</f>
        <v>30</v>
      </c>
      <c r="L11" s="18"/>
    </row>
    <row r="12" spans="2:12" ht="15.75" customHeight="1" x14ac:dyDescent="0.3">
      <c r="B12" s="6"/>
      <c r="C12" s="6">
        <v>2.1</v>
      </c>
      <c r="D12" s="19" t="s">
        <v>75</v>
      </c>
      <c r="G12" s="11">
        <v>10</v>
      </c>
      <c r="H12" s="11"/>
      <c r="I12" s="20">
        <v>0</v>
      </c>
      <c r="J12" s="21">
        <f t="shared" si="3"/>
        <v>10</v>
      </c>
      <c r="K12" s="23"/>
      <c r="L12" s="24"/>
    </row>
    <row r="13" spans="2:12" ht="15.75" customHeight="1" x14ac:dyDescent="0.3">
      <c r="B13" s="6"/>
      <c r="C13" s="6">
        <v>2.2000000000000002</v>
      </c>
      <c r="D13" s="19" t="s">
        <v>76</v>
      </c>
      <c r="G13" s="11">
        <v>5</v>
      </c>
      <c r="H13" s="11"/>
      <c r="I13" s="20">
        <v>0</v>
      </c>
      <c r="J13" s="21">
        <f t="shared" si="3"/>
        <v>5</v>
      </c>
      <c r="K13" s="23"/>
      <c r="L13" s="24"/>
    </row>
    <row r="14" spans="2:12" ht="15.75" customHeight="1" x14ac:dyDescent="0.3">
      <c r="B14" s="6"/>
      <c r="C14" s="6">
        <v>2.2999999999999998</v>
      </c>
      <c r="D14" s="19" t="s">
        <v>78</v>
      </c>
      <c r="G14" s="11">
        <v>5</v>
      </c>
      <c r="H14" s="11"/>
      <c r="I14" s="20">
        <v>0</v>
      </c>
      <c r="J14" s="21">
        <f t="shared" si="3"/>
        <v>5</v>
      </c>
      <c r="K14" s="23"/>
      <c r="L14" s="24"/>
    </row>
    <row r="15" spans="2:12" ht="15.75" customHeight="1" x14ac:dyDescent="0.3">
      <c r="B15" s="6"/>
      <c r="C15" s="6">
        <v>2.4</v>
      </c>
      <c r="D15" s="19" t="s">
        <v>77</v>
      </c>
      <c r="G15" s="11">
        <v>10</v>
      </c>
      <c r="H15" s="11"/>
      <c r="I15" s="20">
        <v>0</v>
      </c>
      <c r="J15" s="21">
        <f t="shared" si="3"/>
        <v>10</v>
      </c>
      <c r="K15" s="23"/>
      <c r="L15" s="24"/>
    </row>
    <row r="16" spans="2:12" ht="15.75" customHeight="1" x14ac:dyDescent="0.3">
      <c r="B16" s="6"/>
      <c r="C16" s="6"/>
      <c r="G16" s="10"/>
      <c r="H16" s="10"/>
      <c r="I16" s="11"/>
      <c r="J16" s="12"/>
      <c r="K16" s="13"/>
      <c r="L16" s="25"/>
    </row>
    <row r="17" spans="2:12" ht="15.75" customHeight="1" x14ac:dyDescent="0.3">
      <c r="B17" s="6"/>
      <c r="C17" s="6"/>
      <c r="D17" s="26"/>
      <c r="G17" s="10"/>
      <c r="H17" s="10"/>
      <c r="I17" s="11"/>
      <c r="J17" s="12"/>
      <c r="K17" s="13"/>
      <c r="L17" s="25"/>
    </row>
    <row r="18" spans="2:12" ht="15.75" customHeight="1" x14ac:dyDescent="0.3">
      <c r="B18" s="14">
        <v>3</v>
      </c>
      <c r="C18" s="64" t="s">
        <v>68</v>
      </c>
      <c r="D18" s="64"/>
      <c r="E18" s="14"/>
      <c r="F18" s="14"/>
      <c r="G18" s="15">
        <f t="shared" ref="G18:H18" si="4">SUM(G19:G24)</f>
        <v>25</v>
      </c>
      <c r="H18" s="15">
        <f t="shared" si="4"/>
        <v>30</v>
      </c>
      <c r="I18" s="15">
        <f>ROUNDUP(MAX(G18:H18)*0.25,0)</f>
        <v>8</v>
      </c>
      <c r="J18" s="16">
        <f t="shared" ref="J18:J23" si="5">ROUNDUP(SUM(G18:I18),0)</f>
        <v>63</v>
      </c>
      <c r="K18" s="17">
        <f>ROUNDUP(MAX(G18:I18),0)</f>
        <v>30</v>
      </c>
    </row>
    <row r="19" spans="2:12" ht="15.75" customHeight="1" x14ac:dyDescent="0.3">
      <c r="B19" s="6"/>
      <c r="C19" s="6">
        <v>3.1</v>
      </c>
      <c r="D19" s="19" t="s">
        <v>79</v>
      </c>
      <c r="G19" s="11">
        <v>5</v>
      </c>
      <c r="H19" s="6">
        <v>5</v>
      </c>
      <c r="I19" s="20">
        <v>0</v>
      </c>
      <c r="J19" s="21">
        <f t="shared" si="5"/>
        <v>10</v>
      </c>
      <c r="K19" s="27"/>
      <c r="L19" s="24"/>
    </row>
    <row r="20" spans="2:12" ht="15.75" customHeight="1" x14ac:dyDescent="0.3">
      <c r="B20" s="6"/>
      <c r="C20" s="6">
        <v>3.2</v>
      </c>
      <c r="D20" s="19" t="s">
        <v>80</v>
      </c>
      <c r="G20" s="11">
        <v>5</v>
      </c>
      <c r="H20" s="6">
        <v>5</v>
      </c>
      <c r="I20" s="20">
        <v>0</v>
      </c>
      <c r="J20" s="21">
        <f t="shared" si="5"/>
        <v>10</v>
      </c>
      <c r="K20" s="27"/>
      <c r="L20" s="24"/>
    </row>
    <row r="21" spans="2:12" ht="15.75" customHeight="1" x14ac:dyDescent="0.3">
      <c r="B21" s="6"/>
      <c r="C21" s="6">
        <v>3.3</v>
      </c>
      <c r="D21" s="28" t="s">
        <v>81</v>
      </c>
      <c r="G21" s="11">
        <v>5</v>
      </c>
      <c r="H21" s="6">
        <v>10</v>
      </c>
      <c r="I21" s="20">
        <v>0</v>
      </c>
      <c r="J21" s="21">
        <f t="shared" si="5"/>
        <v>15</v>
      </c>
      <c r="K21" s="27"/>
      <c r="L21" s="24"/>
    </row>
    <row r="22" spans="2:12" ht="15.75" customHeight="1" x14ac:dyDescent="0.3">
      <c r="B22" s="6"/>
      <c r="C22" s="6">
        <v>3.4</v>
      </c>
      <c r="D22" s="19" t="s">
        <v>77</v>
      </c>
      <c r="G22" s="11">
        <v>10</v>
      </c>
      <c r="H22" s="6">
        <v>10</v>
      </c>
      <c r="I22" s="20">
        <v>0</v>
      </c>
      <c r="J22" s="21">
        <f t="shared" si="5"/>
        <v>20</v>
      </c>
      <c r="K22" s="13"/>
      <c r="L22" s="24"/>
    </row>
    <row r="23" spans="2:12" ht="15.75" customHeight="1" x14ac:dyDescent="0.3">
      <c r="B23" s="6"/>
      <c r="C23" s="6"/>
      <c r="D23" s="28"/>
      <c r="G23" s="11"/>
      <c r="I23" s="20">
        <v>0</v>
      </c>
      <c r="J23" s="21">
        <f t="shared" si="5"/>
        <v>0</v>
      </c>
      <c r="K23" s="23"/>
      <c r="L23" s="24"/>
    </row>
    <row r="24" spans="2:12" ht="15.75" customHeight="1" x14ac:dyDescent="0.3">
      <c r="B24" s="6"/>
      <c r="C24" s="6"/>
      <c r="D24" s="28"/>
      <c r="G24" s="11"/>
      <c r="I24" s="20"/>
      <c r="J24" s="21"/>
      <c r="K24" s="23"/>
      <c r="L24" s="24"/>
    </row>
    <row r="25" spans="2:12" ht="15.75" hidden="1" customHeight="1" x14ac:dyDescent="0.3">
      <c r="B25" s="29">
        <v>5</v>
      </c>
      <c r="C25" s="30" t="s">
        <v>5</v>
      </c>
      <c r="D25" s="31"/>
      <c r="E25" s="29"/>
      <c r="F25" s="29"/>
      <c r="G25" s="32">
        <v>0</v>
      </c>
      <c r="H25" s="32">
        <v>0</v>
      </c>
      <c r="I25" s="32">
        <f>ROUNDUP(MAX(G25:H25)*0.5,0)</f>
        <v>0</v>
      </c>
      <c r="J25" s="16">
        <f t="shared" ref="J25:J29" si="6">ROUNDUP(SUM(G25:I25),0)</f>
        <v>0</v>
      </c>
      <c r="K25" s="17">
        <f>ROUNDUP(MAX(G25:I25),0)</f>
        <v>0</v>
      </c>
    </row>
    <row r="26" spans="2:12" ht="15.75" hidden="1" customHeight="1" x14ac:dyDescent="0.3">
      <c r="B26" s="6"/>
      <c r="C26" s="6">
        <v>5.0999999999999996</v>
      </c>
      <c r="D26" s="19" t="s">
        <v>6</v>
      </c>
      <c r="G26" s="11">
        <v>12</v>
      </c>
      <c r="H26" s="11">
        <v>4</v>
      </c>
      <c r="I26" s="20">
        <v>0</v>
      </c>
      <c r="J26" s="21">
        <f t="shared" si="6"/>
        <v>16</v>
      </c>
      <c r="K26" s="27"/>
      <c r="L26" s="24"/>
    </row>
    <row r="27" spans="2:12" ht="15.75" hidden="1" customHeight="1" x14ac:dyDescent="0.3">
      <c r="B27" s="6"/>
      <c r="C27" s="6">
        <v>5.2</v>
      </c>
      <c r="D27" s="19" t="s">
        <v>7</v>
      </c>
      <c r="G27" s="11">
        <v>12</v>
      </c>
      <c r="H27" s="11">
        <v>0</v>
      </c>
      <c r="I27" s="20">
        <v>0</v>
      </c>
      <c r="J27" s="21">
        <f t="shared" si="6"/>
        <v>12</v>
      </c>
      <c r="K27" s="13"/>
      <c r="L27" s="24"/>
    </row>
    <row r="28" spans="2:12" ht="15.75" hidden="1" customHeight="1" x14ac:dyDescent="0.3">
      <c r="B28" s="6"/>
      <c r="C28" s="6">
        <v>5.3</v>
      </c>
      <c r="D28" s="19" t="s">
        <v>8</v>
      </c>
      <c r="G28" s="11">
        <v>0</v>
      </c>
      <c r="H28" s="11">
        <v>8</v>
      </c>
      <c r="I28" s="20">
        <v>0</v>
      </c>
      <c r="J28" s="21">
        <f t="shared" si="6"/>
        <v>8</v>
      </c>
      <c r="K28" s="13"/>
      <c r="L28" s="24"/>
    </row>
    <row r="29" spans="2:12" ht="15.75" hidden="1" customHeight="1" x14ac:dyDescent="0.3">
      <c r="B29" s="6"/>
      <c r="C29" s="6">
        <v>5.4</v>
      </c>
      <c r="D29" s="19" t="s">
        <v>9</v>
      </c>
      <c r="G29" s="11">
        <v>4</v>
      </c>
      <c r="H29" s="11">
        <v>4</v>
      </c>
      <c r="I29" s="20">
        <v>0</v>
      </c>
      <c r="J29" s="21">
        <f t="shared" si="6"/>
        <v>8</v>
      </c>
      <c r="K29" s="13"/>
      <c r="L29" s="24"/>
    </row>
    <row r="30" spans="2:12" ht="15.75" hidden="1" customHeight="1" x14ac:dyDescent="0.3">
      <c r="C30" s="12"/>
      <c r="G30" s="11"/>
      <c r="H30" s="11"/>
      <c r="I30" s="11"/>
      <c r="J30" s="11"/>
      <c r="K30" s="11"/>
      <c r="L30" s="24"/>
    </row>
    <row r="31" spans="2:12" ht="15.75" hidden="1" customHeight="1" x14ac:dyDescent="0.3">
      <c r="B31" s="29">
        <v>6</v>
      </c>
      <c r="C31" s="30" t="s">
        <v>10</v>
      </c>
      <c r="D31" s="31"/>
      <c r="E31" s="29"/>
      <c r="F31" s="29"/>
      <c r="G31" s="32">
        <v>0</v>
      </c>
      <c r="H31" s="32">
        <v>0</v>
      </c>
      <c r="I31" s="32">
        <f>ROUNDUP(MAX(G31:H31)*0.5,0)</f>
        <v>0</v>
      </c>
      <c r="J31" s="16">
        <f t="shared" ref="J31:J35" si="7">ROUNDUP(SUM(G31:I31),0)</f>
        <v>0</v>
      </c>
      <c r="K31" s="17">
        <f>ROUNDUP(MAX(G31:I31),0)</f>
        <v>0</v>
      </c>
    </row>
    <row r="32" spans="2:12" ht="15.75" hidden="1" customHeight="1" x14ac:dyDescent="0.3">
      <c r="B32" s="6"/>
      <c r="C32" s="6">
        <v>6.1</v>
      </c>
      <c r="D32" s="19" t="s">
        <v>11</v>
      </c>
      <c r="G32" s="11">
        <v>4</v>
      </c>
      <c r="H32" s="11">
        <v>2</v>
      </c>
      <c r="I32" s="20">
        <v>0</v>
      </c>
      <c r="J32" s="21">
        <f t="shared" si="7"/>
        <v>6</v>
      </c>
      <c r="K32" s="27"/>
      <c r="L32" s="24"/>
    </row>
    <row r="33" spans="2:12" ht="15.75" hidden="1" customHeight="1" x14ac:dyDescent="0.3">
      <c r="B33" s="6"/>
      <c r="C33" s="6">
        <v>6.2</v>
      </c>
      <c r="D33" s="19" t="s">
        <v>12</v>
      </c>
      <c r="G33" s="11">
        <v>16</v>
      </c>
      <c r="H33" s="11">
        <v>4</v>
      </c>
      <c r="I33" s="20"/>
      <c r="J33" s="21">
        <f t="shared" si="7"/>
        <v>20</v>
      </c>
      <c r="K33" s="13"/>
      <c r="L33" s="24"/>
    </row>
    <row r="34" spans="2:12" ht="15.75" hidden="1" customHeight="1" x14ac:dyDescent="0.3">
      <c r="B34" s="6"/>
      <c r="C34" s="6">
        <v>6.4</v>
      </c>
      <c r="D34" s="19" t="s">
        <v>13</v>
      </c>
      <c r="G34" s="11">
        <v>8</v>
      </c>
      <c r="H34" s="11">
        <v>4</v>
      </c>
      <c r="I34" s="20">
        <v>0</v>
      </c>
      <c r="J34" s="21">
        <f t="shared" si="7"/>
        <v>12</v>
      </c>
      <c r="K34" s="13"/>
      <c r="L34" s="24"/>
    </row>
    <row r="35" spans="2:12" ht="15.75" hidden="1" customHeight="1" x14ac:dyDescent="0.3">
      <c r="B35" s="6"/>
      <c r="C35" s="6">
        <v>6.5</v>
      </c>
      <c r="D35" s="19" t="s">
        <v>14</v>
      </c>
      <c r="G35" s="11">
        <v>8</v>
      </c>
      <c r="H35" s="11">
        <v>4</v>
      </c>
      <c r="I35" s="20">
        <v>0</v>
      </c>
      <c r="J35" s="21">
        <f t="shared" si="7"/>
        <v>12</v>
      </c>
      <c r="K35" s="13"/>
      <c r="L35" s="24"/>
    </row>
    <row r="36" spans="2:12" ht="15.75" hidden="1" customHeight="1" x14ac:dyDescent="0.3">
      <c r="B36" s="6"/>
      <c r="C36" s="33"/>
      <c r="G36" s="11"/>
      <c r="H36" s="11"/>
      <c r="I36" s="11"/>
      <c r="J36" s="12"/>
      <c r="K36" s="13"/>
    </row>
    <row r="37" spans="2:12" ht="15.75" hidden="1" customHeight="1" x14ac:dyDescent="0.3">
      <c r="B37" s="24"/>
      <c r="C37" s="34" t="s">
        <v>15</v>
      </c>
      <c r="D37" s="35"/>
      <c r="G37" s="11"/>
      <c r="H37" s="11"/>
      <c r="I37" s="11"/>
      <c r="J37" s="11"/>
      <c r="K37" s="12"/>
      <c r="L37" s="13"/>
    </row>
    <row r="38" spans="2:12" ht="15.75" hidden="1" customHeight="1" x14ac:dyDescent="0.3">
      <c r="B38" s="6"/>
      <c r="C38" s="6">
        <v>6.6</v>
      </c>
      <c r="D38" s="19" t="s">
        <v>16</v>
      </c>
      <c r="G38" s="11">
        <v>4</v>
      </c>
      <c r="H38" s="11">
        <v>24</v>
      </c>
      <c r="I38" s="20">
        <v>0</v>
      </c>
      <c r="J38" s="21">
        <f t="shared" ref="J38:J47" si="8">ROUNDUP(SUM(G38:I38),0)</f>
        <v>28</v>
      </c>
      <c r="K38" s="13"/>
      <c r="L38" s="24"/>
    </row>
    <row r="39" spans="2:12" ht="15.75" hidden="1" customHeight="1" x14ac:dyDescent="0.3">
      <c r="B39" s="6"/>
      <c r="C39" s="6">
        <v>6.7</v>
      </c>
      <c r="D39" s="19" t="s">
        <v>17</v>
      </c>
      <c r="G39" s="11">
        <v>2</v>
      </c>
      <c r="H39" s="11">
        <v>4</v>
      </c>
      <c r="I39" s="20">
        <v>0</v>
      </c>
      <c r="J39" s="21">
        <f t="shared" si="8"/>
        <v>6</v>
      </c>
      <c r="K39" s="13"/>
      <c r="L39" s="24"/>
    </row>
    <row r="40" spans="2:12" ht="15.75" hidden="1" customHeight="1" x14ac:dyDescent="0.3">
      <c r="B40" s="6"/>
      <c r="C40" s="6">
        <v>6.8</v>
      </c>
      <c r="D40" s="19" t="s">
        <v>18</v>
      </c>
      <c r="G40" s="11">
        <v>6</v>
      </c>
      <c r="H40" s="11">
        <v>0</v>
      </c>
      <c r="I40" s="20">
        <v>0</v>
      </c>
      <c r="J40" s="21">
        <f t="shared" si="8"/>
        <v>6</v>
      </c>
      <c r="K40" s="27"/>
      <c r="L40" s="24"/>
    </row>
    <row r="41" spans="2:12" ht="15.75" hidden="1" customHeight="1" x14ac:dyDescent="0.3">
      <c r="B41" s="6" t="s">
        <v>19</v>
      </c>
      <c r="C41" s="6">
        <v>6.9</v>
      </c>
      <c r="D41" s="36" t="s">
        <v>20</v>
      </c>
      <c r="G41" s="11">
        <v>2</v>
      </c>
      <c r="H41" s="11">
        <v>2</v>
      </c>
      <c r="I41" s="20">
        <v>0</v>
      </c>
      <c r="J41" s="21">
        <f t="shared" si="8"/>
        <v>4</v>
      </c>
      <c r="K41" s="13"/>
      <c r="L41" s="24"/>
    </row>
    <row r="42" spans="2:12" ht="15.75" hidden="1" customHeight="1" x14ac:dyDescent="0.3">
      <c r="B42" s="6"/>
      <c r="C42" s="37" t="s">
        <v>21</v>
      </c>
      <c r="D42" s="19" t="s">
        <v>22</v>
      </c>
      <c r="G42" s="11">
        <v>16</v>
      </c>
      <c r="H42" s="11">
        <v>32</v>
      </c>
      <c r="I42" s="20">
        <v>0</v>
      </c>
      <c r="J42" s="21">
        <f t="shared" si="8"/>
        <v>48</v>
      </c>
      <c r="K42" s="13"/>
    </row>
    <row r="43" spans="2:12" ht="15.75" hidden="1" customHeight="1" x14ac:dyDescent="0.3">
      <c r="B43" s="6"/>
      <c r="C43" s="6">
        <v>6.11</v>
      </c>
      <c r="D43" s="19" t="s">
        <v>23</v>
      </c>
      <c r="G43" s="11">
        <v>2</v>
      </c>
      <c r="H43" s="11">
        <v>4</v>
      </c>
      <c r="I43" s="20">
        <v>0</v>
      </c>
      <c r="J43" s="21">
        <f t="shared" si="8"/>
        <v>6</v>
      </c>
      <c r="K43" s="13"/>
    </row>
    <row r="44" spans="2:12" ht="15.75" hidden="1" customHeight="1" x14ac:dyDescent="0.3">
      <c r="B44" s="6" t="s">
        <v>19</v>
      </c>
      <c r="C44" s="6">
        <v>6.12</v>
      </c>
      <c r="D44" s="36" t="s">
        <v>24</v>
      </c>
      <c r="G44" s="11">
        <v>1</v>
      </c>
      <c r="H44" s="11">
        <v>1</v>
      </c>
      <c r="I44" s="20">
        <v>0</v>
      </c>
      <c r="J44" s="21">
        <f t="shared" si="8"/>
        <v>2</v>
      </c>
      <c r="K44" s="13"/>
    </row>
    <row r="45" spans="2:12" ht="15.75" hidden="1" customHeight="1" x14ac:dyDescent="0.3">
      <c r="B45" s="6"/>
      <c r="C45" s="6">
        <v>6.13</v>
      </c>
      <c r="D45" s="19" t="s">
        <v>25</v>
      </c>
      <c r="G45" s="11">
        <v>0</v>
      </c>
      <c r="H45" s="11">
        <v>8</v>
      </c>
      <c r="I45" s="20">
        <v>0</v>
      </c>
      <c r="J45" s="21">
        <f t="shared" si="8"/>
        <v>8</v>
      </c>
      <c r="K45" s="13"/>
      <c r="L45" s="24"/>
    </row>
    <row r="46" spans="2:12" ht="15.75" hidden="1" customHeight="1" x14ac:dyDescent="0.3">
      <c r="B46" s="6"/>
      <c r="C46" s="6">
        <v>6.14</v>
      </c>
      <c r="D46" s="19" t="s">
        <v>26</v>
      </c>
      <c r="G46" s="11">
        <v>2</v>
      </c>
      <c r="H46" s="11">
        <v>0</v>
      </c>
      <c r="I46" s="20">
        <v>0</v>
      </c>
      <c r="J46" s="21">
        <f t="shared" si="8"/>
        <v>2</v>
      </c>
      <c r="K46" s="13"/>
      <c r="L46" s="24"/>
    </row>
    <row r="47" spans="2:12" ht="15.75" hidden="1" customHeight="1" x14ac:dyDescent="0.3">
      <c r="B47" s="6"/>
      <c r="C47" s="6">
        <v>6.15</v>
      </c>
      <c r="D47" s="19" t="s">
        <v>27</v>
      </c>
      <c r="G47" s="11">
        <v>0</v>
      </c>
      <c r="H47" s="11">
        <v>0</v>
      </c>
      <c r="I47" s="20">
        <v>0</v>
      </c>
      <c r="J47" s="21">
        <f t="shared" si="8"/>
        <v>0</v>
      </c>
      <c r="K47" s="13"/>
      <c r="L47" s="24"/>
    </row>
    <row r="48" spans="2:12" ht="15.75" hidden="1" customHeight="1" x14ac:dyDescent="0.3">
      <c r="B48" s="6"/>
      <c r="C48" s="6"/>
      <c r="G48" s="11"/>
      <c r="H48" s="11"/>
      <c r="I48" s="11"/>
      <c r="J48" s="12"/>
      <c r="K48" s="13"/>
    </row>
    <row r="49" spans="2:12" ht="15.75" hidden="1" customHeight="1" x14ac:dyDescent="0.3">
      <c r="B49" s="24"/>
      <c r="C49" s="34" t="s">
        <v>28</v>
      </c>
      <c r="D49" s="35"/>
      <c r="G49" s="11"/>
      <c r="H49" s="11"/>
      <c r="I49" s="11"/>
      <c r="J49" s="11"/>
      <c r="K49" s="12"/>
      <c r="L49" s="13"/>
    </row>
    <row r="50" spans="2:12" ht="15.75" hidden="1" customHeight="1" x14ac:dyDescent="0.3">
      <c r="B50" s="6"/>
      <c r="C50" s="6">
        <v>6.16</v>
      </c>
      <c r="D50" s="38" t="s">
        <v>29</v>
      </c>
      <c r="G50" s="11"/>
      <c r="H50" s="11"/>
      <c r="I50" s="20">
        <v>0</v>
      </c>
      <c r="J50" s="21">
        <f t="shared" ref="J50:J60" si="9">ROUNDUP(SUM(G50:I50),0)</f>
        <v>0</v>
      </c>
      <c r="K50" s="13"/>
      <c r="L50" s="24"/>
    </row>
    <row r="51" spans="2:12" ht="15.75" hidden="1" customHeight="1" x14ac:dyDescent="0.3">
      <c r="B51" s="6"/>
      <c r="C51" s="6">
        <v>6.17</v>
      </c>
      <c r="D51" s="19" t="s">
        <v>17</v>
      </c>
      <c r="G51" s="11"/>
      <c r="H51" s="11"/>
      <c r="I51" s="20">
        <v>0</v>
      </c>
      <c r="J51" s="21">
        <f t="shared" si="9"/>
        <v>0</v>
      </c>
      <c r="K51" s="13"/>
      <c r="L51" s="24"/>
    </row>
    <row r="52" spans="2:12" ht="15.75" hidden="1" customHeight="1" x14ac:dyDescent="0.3">
      <c r="B52" s="6"/>
      <c r="C52" s="6">
        <v>6.18</v>
      </c>
      <c r="D52" s="19" t="s">
        <v>18</v>
      </c>
      <c r="G52" s="11"/>
      <c r="H52" s="11"/>
      <c r="I52" s="20">
        <v>0</v>
      </c>
      <c r="J52" s="21">
        <f t="shared" si="9"/>
        <v>0</v>
      </c>
      <c r="K52" s="27"/>
      <c r="L52" s="24"/>
    </row>
    <row r="53" spans="2:12" ht="15.75" hidden="1" customHeight="1" x14ac:dyDescent="0.3">
      <c r="B53" s="6"/>
      <c r="C53" s="6">
        <v>6.19</v>
      </c>
      <c r="D53" s="38" t="s">
        <v>30</v>
      </c>
      <c r="G53" s="11"/>
      <c r="H53" s="11"/>
      <c r="I53" s="20">
        <v>0</v>
      </c>
      <c r="J53" s="21">
        <f t="shared" si="9"/>
        <v>0</v>
      </c>
      <c r="K53" s="27"/>
      <c r="L53" s="24"/>
    </row>
    <row r="54" spans="2:12" ht="15.75" hidden="1" customHeight="1" x14ac:dyDescent="0.3">
      <c r="B54" s="6" t="s">
        <v>19</v>
      </c>
      <c r="C54" s="37" t="s">
        <v>31</v>
      </c>
      <c r="D54" s="36" t="s">
        <v>32</v>
      </c>
      <c r="G54" s="11"/>
      <c r="H54" s="11"/>
      <c r="I54" s="20">
        <v>0</v>
      </c>
      <c r="J54" s="21">
        <f t="shared" si="9"/>
        <v>0</v>
      </c>
      <c r="K54" s="13"/>
      <c r="L54" s="24"/>
    </row>
    <row r="55" spans="2:12" ht="15.75" hidden="1" customHeight="1" x14ac:dyDescent="0.3">
      <c r="B55" s="6"/>
      <c r="C55" s="6">
        <v>6.21</v>
      </c>
      <c r="D55" s="19" t="s">
        <v>33</v>
      </c>
      <c r="G55" s="11"/>
      <c r="H55" s="11"/>
      <c r="I55" s="20">
        <v>0</v>
      </c>
      <c r="J55" s="21">
        <f t="shared" si="9"/>
        <v>0</v>
      </c>
      <c r="K55" s="13"/>
    </row>
    <row r="56" spans="2:12" ht="15.75" hidden="1" customHeight="1" x14ac:dyDescent="0.3">
      <c r="B56" s="6"/>
      <c r="C56" s="6">
        <v>6.22</v>
      </c>
      <c r="D56" s="19" t="s">
        <v>34</v>
      </c>
      <c r="G56" s="11"/>
      <c r="H56" s="11"/>
      <c r="I56" s="20">
        <v>0</v>
      </c>
      <c r="J56" s="21">
        <f t="shared" si="9"/>
        <v>0</v>
      </c>
      <c r="K56" s="13"/>
    </row>
    <row r="57" spans="2:12" ht="15.75" hidden="1" customHeight="1" x14ac:dyDescent="0.3">
      <c r="B57" s="6" t="s">
        <v>19</v>
      </c>
      <c r="C57" s="6">
        <v>6.23</v>
      </c>
      <c r="D57" s="36" t="s">
        <v>35</v>
      </c>
      <c r="G57" s="11"/>
      <c r="H57" s="11"/>
      <c r="I57" s="20">
        <v>0</v>
      </c>
      <c r="J57" s="21">
        <f t="shared" si="9"/>
        <v>0</v>
      </c>
      <c r="K57" s="13"/>
    </row>
    <row r="58" spans="2:12" ht="15.75" hidden="1" customHeight="1" x14ac:dyDescent="0.3">
      <c r="B58" s="6"/>
      <c r="C58" s="6">
        <v>6.24</v>
      </c>
      <c r="D58" s="19" t="s">
        <v>25</v>
      </c>
      <c r="G58" s="11"/>
      <c r="H58" s="11"/>
      <c r="I58" s="20">
        <v>0</v>
      </c>
      <c r="J58" s="21">
        <f t="shared" si="9"/>
        <v>0</v>
      </c>
      <c r="K58" s="13"/>
      <c r="L58" s="24"/>
    </row>
    <row r="59" spans="2:12" ht="15.75" hidden="1" customHeight="1" x14ac:dyDescent="0.3">
      <c r="B59" s="6"/>
      <c r="C59" s="6">
        <v>6.25</v>
      </c>
      <c r="D59" s="19" t="s">
        <v>36</v>
      </c>
      <c r="G59" s="11"/>
      <c r="H59" s="11"/>
      <c r="I59" s="20">
        <v>0</v>
      </c>
      <c r="J59" s="21">
        <f t="shared" si="9"/>
        <v>0</v>
      </c>
      <c r="K59" s="13"/>
      <c r="L59" s="24"/>
    </row>
    <row r="60" spans="2:12" ht="15.75" hidden="1" customHeight="1" x14ac:dyDescent="0.3">
      <c r="B60" s="6"/>
      <c r="C60" s="6">
        <v>6.26</v>
      </c>
      <c r="D60" s="19" t="s">
        <v>27</v>
      </c>
      <c r="G60" s="11"/>
      <c r="H60" s="11"/>
      <c r="I60" s="20">
        <v>0</v>
      </c>
      <c r="J60" s="21">
        <f t="shared" si="9"/>
        <v>0</v>
      </c>
      <c r="K60" s="13"/>
      <c r="L60" s="24"/>
    </row>
    <row r="61" spans="2:12" ht="15.75" hidden="1" customHeight="1" x14ac:dyDescent="0.3">
      <c r="B61" s="6"/>
      <c r="C61" s="6"/>
      <c r="G61" s="11"/>
      <c r="H61" s="11"/>
      <c r="I61" s="11"/>
      <c r="J61" s="12"/>
      <c r="K61" s="13"/>
    </row>
    <row r="62" spans="2:12" ht="15.75" hidden="1" customHeight="1" x14ac:dyDescent="0.3">
      <c r="B62" s="24"/>
      <c r="C62" s="34" t="s">
        <v>37</v>
      </c>
      <c r="D62" s="35"/>
      <c r="G62" s="11"/>
      <c r="H62" s="11"/>
      <c r="I62" s="11"/>
      <c r="J62" s="11"/>
      <c r="K62" s="12"/>
      <c r="L62" s="13"/>
    </row>
    <row r="63" spans="2:12" ht="15.75" hidden="1" customHeight="1" x14ac:dyDescent="0.3">
      <c r="B63" s="6"/>
      <c r="C63" s="6">
        <v>6.27</v>
      </c>
      <c r="D63" s="38" t="s">
        <v>29</v>
      </c>
      <c r="G63" s="11"/>
      <c r="H63" s="11"/>
      <c r="I63" s="20">
        <v>0</v>
      </c>
      <c r="J63" s="21">
        <f t="shared" ref="J63:J73" si="10">ROUNDUP(SUM(G63:I63),0)</f>
        <v>0</v>
      </c>
      <c r="K63" s="13"/>
      <c r="L63" s="24"/>
    </row>
    <row r="64" spans="2:12" ht="15.75" hidden="1" customHeight="1" x14ac:dyDescent="0.3">
      <c r="B64" s="6"/>
      <c r="C64" s="6">
        <v>6.28</v>
      </c>
      <c r="D64" s="19" t="s">
        <v>17</v>
      </c>
      <c r="G64" s="11"/>
      <c r="H64" s="11"/>
      <c r="I64" s="20">
        <v>0</v>
      </c>
      <c r="J64" s="21">
        <f t="shared" si="10"/>
        <v>0</v>
      </c>
      <c r="K64" s="13"/>
      <c r="L64" s="24"/>
    </row>
    <row r="65" spans="2:13" ht="15.75" hidden="1" customHeight="1" x14ac:dyDescent="0.3">
      <c r="B65" s="6"/>
      <c r="C65" s="6">
        <v>6.29</v>
      </c>
      <c r="D65" s="19" t="s">
        <v>18</v>
      </c>
      <c r="G65" s="11"/>
      <c r="H65" s="11"/>
      <c r="I65" s="20">
        <v>0</v>
      </c>
      <c r="J65" s="21">
        <f t="shared" si="10"/>
        <v>0</v>
      </c>
      <c r="K65" s="27"/>
      <c r="L65" s="24"/>
    </row>
    <row r="66" spans="2:13" ht="15.75" hidden="1" customHeight="1" x14ac:dyDescent="0.3">
      <c r="B66" s="6"/>
      <c r="C66" s="37" t="s">
        <v>38</v>
      </c>
      <c r="D66" s="38" t="s">
        <v>30</v>
      </c>
      <c r="G66" s="11"/>
      <c r="H66" s="11"/>
      <c r="I66" s="20">
        <v>0</v>
      </c>
      <c r="J66" s="21">
        <f t="shared" si="10"/>
        <v>0</v>
      </c>
      <c r="K66" s="27"/>
      <c r="L66" s="24"/>
    </row>
    <row r="67" spans="2:13" ht="15.75" hidden="1" customHeight="1" x14ac:dyDescent="0.3">
      <c r="B67" s="6" t="s">
        <v>19</v>
      </c>
      <c r="C67" s="6">
        <v>6.31</v>
      </c>
      <c r="D67" s="36" t="s">
        <v>39</v>
      </c>
      <c r="G67" s="11"/>
      <c r="H67" s="11"/>
      <c r="I67" s="20">
        <v>0</v>
      </c>
      <c r="J67" s="21">
        <f t="shared" si="10"/>
        <v>0</v>
      </c>
      <c r="K67" s="13"/>
      <c r="L67" s="24"/>
    </row>
    <row r="68" spans="2:13" ht="15.75" hidden="1" customHeight="1" x14ac:dyDescent="0.3">
      <c r="B68" s="6"/>
      <c r="C68" s="6">
        <v>6.32</v>
      </c>
      <c r="D68" s="19" t="s">
        <v>40</v>
      </c>
      <c r="G68" s="11"/>
      <c r="H68" s="11"/>
      <c r="I68" s="20">
        <v>0</v>
      </c>
      <c r="J68" s="21">
        <f t="shared" si="10"/>
        <v>0</v>
      </c>
      <c r="K68" s="13"/>
    </row>
    <row r="69" spans="2:13" ht="15.75" hidden="1" customHeight="1" x14ac:dyDescent="0.3">
      <c r="B69" s="6"/>
      <c r="C69" s="6">
        <v>6.33</v>
      </c>
      <c r="D69" s="19" t="s">
        <v>41</v>
      </c>
      <c r="G69" s="11"/>
      <c r="H69" s="11"/>
      <c r="I69" s="20">
        <v>0</v>
      </c>
      <c r="J69" s="21">
        <f t="shared" si="10"/>
        <v>0</v>
      </c>
      <c r="K69" s="13"/>
    </row>
    <row r="70" spans="2:13" ht="15.75" hidden="1" customHeight="1" x14ac:dyDescent="0.3">
      <c r="B70" s="6" t="s">
        <v>19</v>
      </c>
      <c r="C70" s="6">
        <v>6.34</v>
      </c>
      <c r="D70" s="36" t="s">
        <v>42</v>
      </c>
      <c r="G70" s="11"/>
      <c r="H70" s="11"/>
      <c r="I70" s="20">
        <v>0</v>
      </c>
      <c r="J70" s="21">
        <f t="shared" si="10"/>
        <v>0</v>
      </c>
      <c r="K70" s="13"/>
    </row>
    <row r="71" spans="2:13" ht="15.75" hidden="1" customHeight="1" x14ac:dyDescent="0.3">
      <c r="B71" s="6"/>
      <c r="C71" s="6">
        <v>6.35</v>
      </c>
      <c r="D71" s="19" t="s">
        <v>25</v>
      </c>
      <c r="G71" s="11"/>
      <c r="H71" s="11"/>
      <c r="I71" s="20">
        <v>0</v>
      </c>
      <c r="J71" s="21">
        <f t="shared" si="10"/>
        <v>0</v>
      </c>
      <c r="K71" s="13"/>
      <c r="L71" s="24"/>
    </row>
    <row r="72" spans="2:13" ht="15.75" hidden="1" customHeight="1" x14ac:dyDescent="0.3">
      <c r="B72" s="6"/>
      <c r="C72" s="6">
        <v>6.36</v>
      </c>
      <c r="D72" s="19" t="s">
        <v>43</v>
      </c>
      <c r="G72" s="11"/>
      <c r="H72" s="11"/>
      <c r="I72" s="20">
        <v>0</v>
      </c>
      <c r="J72" s="21">
        <f t="shared" si="10"/>
        <v>0</v>
      </c>
      <c r="K72" s="13"/>
      <c r="L72" s="24"/>
    </row>
    <row r="73" spans="2:13" ht="15.75" hidden="1" customHeight="1" x14ac:dyDescent="0.3">
      <c r="B73" s="6"/>
      <c r="C73" s="6">
        <v>6.37</v>
      </c>
      <c r="D73" s="19" t="s">
        <v>27</v>
      </c>
      <c r="G73" s="11"/>
      <c r="H73" s="11"/>
      <c r="I73" s="20">
        <v>0</v>
      </c>
      <c r="J73" s="21">
        <f t="shared" si="10"/>
        <v>0</v>
      </c>
      <c r="K73" s="13"/>
      <c r="L73" s="24"/>
    </row>
    <row r="74" spans="2:13" ht="15.75" hidden="1" customHeight="1" x14ac:dyDescent="0.3">
      <c r="B74" s="6"/>
      <c r="C74" s="6"/>
      <c r="D74" s="19"/>
      <c r="G74" s="11"/>
      <c r="H74" s="11"/>
      <c r="I74" s="20"/>
      <c r="J74" s="21"/>
      <c r="K74" s="13"/>
      <c r="L74" s="24"/>
    </row>
    <row r="75" spans="2:13" ht="15.75" hidden="1" customHeight="1" x14ac:dyDescent="0.3">
      <c r="B75" s="29">
        <v>7</v>
      </c>
      <c r="C75" s="30" t="s">
        <v>44</v>
      </c>
      <c r="D75" s="31"/>
      <c r="E75" s="29"/>
      <c r="F75" s="29"/>
      <c r="G75" s="32">
        <f t="shared" ref="G75:H75" si="11">ROUNDUP(SUM(G76:G86),0)</f>
        <v>0</v>
      </c>
      <c r="H75" s="32">
        <f t="shared" si="11"/>
        <v>0</v>
      </c>
      <c r="I75" s="32">
        <f>ROUNDUP(MAX(G75:H75),0)</f>
        <v>0</v>
      </c>
      <c r="J75" s="16">
        <f t="shared" ref="J75:J86" si="12">ROUNDUP(SUM(G75:I75),0)</f>
        <v>0</v>
      </c>
      <c r="K75" s="17">
        <f>ROUNDUP(MAX(G75:I75),0)</f>
        <v>0</v>
      </c>
    </row>
    <row r="76" spans="2:13" ht="15.75" hidden="1" customHeight="1" x14ac:dyDescent="0.3">
      <c r="B76" s="6"/>
      <c r="C76" s="6"/>
      <c r="D76" s="19"/>
      <c r="G76" s="11"/>
      <c r="H76" s="11"/>
      <c r="I76" s="20">
        <v>0</v>
      </c>
      <c r="J76" s="21">
        <f t="shared" si="12"/>
        <v>0</v>
      </c>
      <c r="K76" s="27"/>
      <c r="M76" s="24"/>
    </row>
    <row r="77" spans="2:13" ht="15.75" hidden="1" customHeight="1" x14ac:dyDescent="0.3">
      <c r="C77" s="6"/>
      <c r="D77" s="36"/>
      <c r="G77" s="11"/>
      <c r="H77" s="11"/>
      <c r="I77" s="20">
        <v>0</v>
      </c>
      <c r="J77" s="21">
        <f t="shared" si="12"/>
        <v>0</v>
      </c>
      <c r="K77" s="13"/>
      <c r="M77" s="24"/>
    </row>
    <row r="78" spans="2:13" ht="15.75" hidden="1" customHeight="1" x14ac:dyDescent="0.3">
      <c r="B78" s="6"/>
      <c r="C78" s="6"/>
      <c r="D78" s="19"/>
      <c r="G78" s="11"/>
      <c r="H78" s="11"/>
      <c r="I78" s="20">
        <v>0</v>
      </c>
      <c r="J78" s="21">
        <f t="shared" si="12"/>
        <v>0</v>
      </c>
      <c r="K78" s="13"/>
    </row>
    <row r="79" spans="2:13" ht="15.75" hidden="1" customHeight="1" x14ac:dyDescent="0.3">
      <c r="B79" s="6"/>
      <c r="C79" s="6"/>
      <c r="D79" s="19"/>
      <c r="G79" s="11"/>
      <c r="H79" s="11"/>
      <c r="I79" s="20">
        <v>0</v>
      </c>
      <c r="J79" s="21">
        <f t="shared" si="12"/>
        <v>0</v>
      </c>
      <c r="K79" s="27"/>
      <c r="L79" s="24"/>
    </row>
    <row r="80" spans="2:13" ht="15.75" hidden="1" customHeight="1" x14ac:dyDescent="0.3">
      <c r="B80" s="6"/>
      <c r="C80" s="6"/>
      <c r="D80" s="19"/>
      <c r="G80" s="11"/>
      <c r="H80" s="11"/>
      <c r="I80" s="20">
        <v>0</v>
      </c>
      <c r="J80" s="21">
        <f t="shared" si="12"/>
        <v>0</v>
      </c>
      <c r="K80" s="27"/>
      <c r="L80" s="24"/>
    </row>
    <row r="81" spans="2:12" ht="15.75" hidden="1" customHeight="1" x14ac:dyDescent="0.3">
      <c r="B81" s="12"/>
      <c r="C81" s="6"/>
      <c r="D81" s="36"/>
      <c r="E81" s="9"/>
      <c r="F81" s="9"/>
      <c r="G81" s="11"/>
      <c r="H81" s="11"/>
      <c r="I81" s="39">
        <v>0</v>
      </c>
      <c r="J81" s="21">
        <f t="shared" si="12"/>
        <v>0</v>
      </c>
      <c r="K81" s="13"/>
      <c r="L81" s="9"/>
    </row>
    <row r="82" spans="2:12" ht="15.75" hidden="1" customHeight="1" x14ac:dyDescent="0.3">
      <c r="B82" s="6"/>
      <c r="C82" s="6"/>
      <c r="D82" s="19"/>
      <c r="G82" s="11"/>
      <c r="H82" s="11"/>
      <c r="I82" s="20">
        <v>0</v>
      </c>
      <c r="J82" s="21">
        <f t="shared" si="12"/>
        <v>0</v>
      </c>
      <c r="K82" s="13"/>
      <c r="L82" s="24"/>
    </row>
    <row r="83" spans="2:12" ht="15.75" hidden="1" customHeight="1" x14ac:dyDescent="0.3">
      <c r="B83" s="12"/>
      <c r="C83" s="6"/>
      <c r="D83" s="36"/>
      <c r="G83" s="11"/>
      <c r="H83" s="11"/>
      <c r="I83" s="20">
        <v>0</v>
      </c>
      <c r="J83" s="21">
        <f t="shared" si="12"/>
        <v>0</v>
      </c>
      <c r="K83" s="13"/>
      <c r="L83" s="9"/>
    </row>
    <row r="84" spans="2:12" ht="15.75" hidden="1" customHeight="1" x14ac:dyDescent="0.3">
      <c r="B84" s="12"/>
      <c r="C84" s="6"/>
      <c r="D84" s="36"/>
      <c r="E84" s="9"/>
      <c r="F84" s="9"/>
      <c r="G84" s="11"/>
      <c r="H84" s="11"/>
      <c r="I84" s="39">
        <v>0</v>
      </c>
      <c r="J84" s="21">
        <f t="shared" si="12"/>
        <v>0</v>
      </c>
      <c r="K84" s="13"/>
      <c r="L84" s="40"/>
    </row>
    <row r="85" spans="2:12" ht="15.75" hidden="1" customHeight="1" x14ac:dyDescent="0.3">
      <c r="B85" s="12"/>
      <c r="C85" s="6"/>
      <c r="D85" s="19"/>
      <c r="G85" s="11"/>
      <c r="H85" s="11"/>
      <c r="I85" s="20">
        <v>0</v>
      </c>
      <c r="J85" s="21">
        <f t="shared" si="12"/>
        <v>0</v>
      </c>
      <c r="K85" s="13"/>
      <c r="L85" s="40"/>
    </row>
    <row r="86" spans="2:12" ht="15.75" hidden="1" customHeight="1" x14ac:dyDescent="0.3">
      <c r="B86" s="12"/>
      <c r="C86" s="6"/>
      <c r="D86" s="41"/>
      <c r="G86" s="11"/>
      <c r="H86" s="11"/>
      <c r="I86" s="20">
        <v>0</v>
      </c>
      <c r="J86" s="21">
        <f t="shared" si="12"/>
        <v>0</v>
      </c>
      <c r="K86" s="13"/>
      <c r="L86" s="24"/>
    </row>
    <row r="87" spans="2:12" ht="15.75" hidden="1" customHeight="1" x14ac:dyDescent="0.3">
      <c r="C87" s="6"/>
      <c r="D87" s="19"/>
      <c r="G87" s="11"/>
      <c r="H87" s="11"/>
      <c r="I87" s="11"/>
      <c r="J87" s="21"/>
      <c r="K87" s="13"/>
      <c r="L87" s="24"/>
    </row>
    <row r="88" spans="2:12" ht="15.75" hidden="1" customHeight="1" x14ac:dyDescent="0.3">
      <c r="B88" s="29">
        <v>8</v>
      </c>
      <c r="C88" s="30"/>
      <c r="D88" s="31"/>
      <c r="E88" s="29"/>
      <c r="F88" s="29"/>
      <c r="G88" s="32">
        <v>0</v>
      </c>
      <c r="H88" s="32">
        <v>0</v>
      </c>
      <c r="I88" s="32">
        <f>ROUNDUP(MAX(G88:H88)*0.5,0)</f>
        <v>0</v>
      </c>
      <c r="J88" s="16">
        <f t="shared" ref="J88:J94" si="13">ROUNDUP(SUM(G88:I88),0)</f>
        <v>0</v>
      </c>
      <c r="K88" s="17">
        <f>ROUNDUP(MAX(G88:I88),0)</f>
        <v>0</v>
      </c>
    </row>
    <row r="89" spans="2:12" ht="15.75" hidden="1" customHeight="1" x14ac:dyDescent="0.3">
      <c r="B89" s="6"/>
      <c r="C89" s="6"/>
      <c r="D89" s="19"/>
      <c r="G89" s="11"/>
      <c r="H89" s="11"/>
      <c r="I89" s="20">
        <v>0</v>
      </c>
      <c r="J89" s="21">
        <f t="shared" si="13"/>
        <v>0</v>
      </c>
      <c r="K89" s="27"/>
    </row>
    <row r="90" spans="2:12" ht="15.75" hidden="1" customHeight="1" x14ac:dyDescent="0.3">
      <c r="B90" s="6"/>
      <c r="C90" s="6"/>
      <c r="D90" s="19"/>
      <c r="G90" s="11"/>
      <c r="H90" s="11"/>
      <c r="I90" s="20"/>
      <c r="J90" s="21">
        <f t="shared" si="13"/>
        <v>0</v>
      </c>
      <c r="K90" s="13"/>
    </row>
    <row r="91" spans="2:12" ht="15.75" hidden="1" customHeight="1" x14ac:dyDescent="0.3">
      <c r="B91" s="6"/>
      <c r="C91" s="6"/>
      <c r="D91" s="19"/>
      <c r="G91" s="11"/>
      <c r="H91" s="11"/>
      <c r="I91" s="20">
        <v>0</v>
      </c>
      <c r="J91" s="21">
        <f t="shared" si="13"/>
        <v>0</v>
      </c>
      <c r="K91" s="13"/>
    </row>
    <row r="92" spans="2:12" ht="15.75" hidden="1" customHeight="1" x14ac:dyDescent="0.3">
      <c r="B92" s="6"/>
      <c r="C92" s="6"/>
      <c r="D92" s="19"/>
      <c r="G92" s="11"/>
      <c r="H92" s="11"/>
      <c r="I92" s="20">
        <v>0</v>
      </c>
      <c r="J92" s="21">
        <f t="shared" si="13"/>
        <v>0</v>
      </c>
      <c r="K92" s="13"/>
    </row>
    <row r="93" spans="2:12" ht="15.75" hidden="1" customHeight="1" x14ac:dyDescent="0.3">
      <c r="B93" s="6"/>
      <c r="C93" s="6"/>
      <c r="D93" s="36"/>
      <c r="G93" s="11"/>
      <c r="H93" s="11"/>
      <c r="I93" s="20">
        <v>0</v>
      </c>
      <c r="J93" s="21">
        <f t="shared" si="13"/>
        <v>0</v>
      </c>
      <c r="K93" s="13"/>
      <c r="L93" s="24"/>
    </row>
    <row r="94" spans="2:12" ht="15.75" hidden="1" customHeight="1" x14ac:dyDescent="0.3">
      <c r="C94" s="6"/>
      <c r="D94" s="19"/>
      <c r="G94" s="11"/>
      <c r="H94" s="11"/>
      <c r="I94" s="20">
        <v>0</v>
      </c>
      <c r="J94" s="21">
        <f t="shared" si="13"/>
        <v>0</v>
      </c>
      <c r="K94" s="13"/>
      <c r="L94" s="24"/>
    </row>
    <row r="95" spans="2:12" ht="15.75" hidden="1" customHeight="1" x14ac:dyDescent="0.3">
      <c r="C95" s="6"/>
      <c r="D95" s="19"/>
      <c r="G95" s="11"/>
      <c r="H95" s="11"/>
      <c r="I95" s="11"/>
      <c r="J95" s="21"/>
      <c r="K95" s="13"/>
      <c r="L95" s="24"/>
    </row>
    <row r="96" spans="2:12" ht="15.75" hidden="1" customHeight="1" x14ac:dyDescent="0.3">
      <c r="B96" s="6"/>
      <c r="C96" s="6"/>
      <c r="D96" s="19"/>
      <c r="G96" s="11"/>
      <c r="H96" s="11"/>
      <c r="I96" s="20">
        <v>0</v>
      </c>
      <c r="J96" s="21">
        <f t="shared" ref="J96:J101" si="14">ROUNDUP(SUM(G96:I96),0)</f>
        <v>0</v>
      </c>
      <c r="K96" s="27"/>
    </row>
    <row r="97" spans="1:13" ht="15.75" hidden="1" customHeight="1" x14ac:dyDescent="0.3">
      <c r="B97" s="6"/>
      <c r="C97" s="6"/>
      <c r="D97" s="19"/>
      <c r="G97" s="11"/>
      <c r="H97" s="11"/>
      <c r="I97" s="20"/>
      <c r="J97" s="21">
        <f t="shared" si="14"/>
        <v>0</v>
      </c>
      <c r="K97" s="13"/>
    </row>
    <row r="98" spans="1:13" ht="15.75" hidden="1" customHeight="1" x14ac:dyDescent="0.3">
      <c r="B98" s="6"/>
      <c r="C98" s="6"/>
      <c r="D98" s="19"/>
      <c r="G98" s="11"/>
      <c r="H98" s="11"/>
      <c r="I98" s="20">
        <v>0</v>
      </c>
      <c r="J98" s="21">
        <f t="shared" si="14"/>
        <v>0</v>
      </c>
      <c r="K98" s="13"/>
    </row>
    <row r="99" spans="1:13" ht="15.75" hidden="1" customHeight="1" x14ac:dyDescent="0.3">
      <c r="B99" s="6"/>
      <c r="C99" s="6"/>
      <c r="D99" s="19"/>
      <c r="G99" s="11"/>
      <c r="H99" s="11"/>
      <c r="I99" s="20">
        <v>0</v>
      </c>
      <c r="J99" s="21">
        <f t="shared" si="14"/>
        <v>0</v>
      </c>
      <c r="K99" s="13"/>
    </row>
    <row r="100" spans="1:13" ht="15.75" hidden="1" customHeight="1" x14ac:dyDescent="0.3">
      <c r="B100" s="6"/>
      <c r="C100" s="6"/>
      <c r="D100" s="36"/>
      <c r="G100" s="11"/>
      <c r="H100" s="11"/>
      <c r="I100" s="20">
        <v>0</v>
      </c>
      <c r="J100" s="21">
        <f t="shared" si="14"/>
        <v>0</v>
      </c>
      <c r="K100" s="13"/>
      <c r="L100" s="24"/>
    </row>
    <row r="101" spans="1:13" ht="15.75" hidden="1" customHeight="1" x14ac:dyDescent="0.3">
      <c r="C101" s="6"/>
      <c r="D101" s="19"/>
      <c r="G101" s="11"/>
      <c r="H101" s="11"/>
      <c r="I101" s="20">
        <v>0</v>
      </c>
      <c r="J101" s="21">
        <f t="shared" si="14"/>
        <v>0</v>
      </c>
      <c r="K101" s="13"/>
      <c r="L101" s="24"/>
    </row>
    <row r="102" spans="1:13" ht="15.75" hidden="1" customHeight="1" x14ac:dyDescent="0.3">
      <c r="C102" s="6"/>
      <c r="D102" s="19"/>
      <c r="G102" s="11"/>
      <c r="H102" s="11"/>
      <c r="I102" s="20"/>
      <c r="J102" s="21"/>
      <c r="K102" s="13"/>
      <c r="L102" s="24"/>
    </row>
    <row r="103" spans="1:13" ht="15.75" hidden="1" customHeight="1" x14ac:dyDescent="0.3">
      <c r="C103" s="6"/>
      <c r="D103" s="19"/>
      <c r="G103" s="11"/>
      <c r="H103" s="11"/>
      <c r="I103" s="20"/>
      <c r="J103" s="21"/>
      <c r="K103" s="13"/>
      <c r="L103" s="24"/>
    </row>
    <row r="104" spans="1:13" ht="15.75" hidden="1" customHeight="1" x14ac:dyDescent="0.3">
      <c r="D104" s="19"/>
      <c r="K104" s="13"/>
    </row>
    <row r="105" spans="1:13" ht="15.75" hidden="1" customHeight="1" x14ac:dyDescent="0.3">
      <c r="A105" s="9"/>
      <c r="B105" s="29">
        <v>9</v>
      </c>
      <c r="C105" s="30"/>
      <c r="D105" s="31"/>
      <c r="E105" s="29"/>
      <c r="F105" s="29"/>
      <c r="G105" s="32">
        <f t="shared" ref="G105:H105" si="15">ROUNDUP(SUM(G106:G110),0)</f>
        <v>0</v>
      </c>
      <c r="H105" s="32">
        <f t="shared" si="15"/>
        <v>0</v>
      </c>
      <c r="I105" s="32">
        <f>ROUNDUP(MAX(G105:H105)*0.5,0)</f>
        <v>0</v>
      </c>
      <c r="J105" s="16">
        <f>ROUNDUP(SUM(G105:I105),0)</f>
        <v>0</v>
      </c>
      <c r="K105" s="17">
        <f>ROUNDUP(MAX(G105:I105),0)</f>
        <v>0</v>
      </c>
    </row>
    <row r="106" spans="1:13" ht="15.75" hidden="1" customHeight="1" x14ac:dyDescent="0.3">
      <c r="B106" s="6"/>
      <c r="C106" s="6"/>
      <c r="D106" s="19"/>
      <c r="G106" s="11"/>
      <c r="H106" s="11"/>
      <c r="I106" s="20">
        <v>0</v>
      </c>
      <c r="J106" s="21">
        <f t="shared" ref="J106:J110" si="16">ROUNDUP(SUM(I106),0)</f>
        <v>0</v>
      </c>
      <c r="K106" s="27"/>
      <c r="M106" s="24"/>
    </row>
    <row r="107" spans="1:13" ht="15.75" hidden="1" customHeight="1" x14ac:dyDescent="0.3">
      <c r="B107" s="6"/>
      <c r="C107" s="6"/>
      <c r="D107" s="19"/>
      <c r="G107" s="11"/>
      <c r="H107" s="11"/>
      <c r="I107" s="20">
        <v>0</v>
      </c>
      <c r="J107" s="21">
        <f t="shared" si="16"/>
        <v>0</v>
      </c>
      <c r="K107" s="27"/>
      <c r="M107" s="24"/>
    </row>
    <row r="108" spans="1:13" ht="15.75" hidden="1" customHeight="1" x14ac:dyDescent="0.3">
      <c r="B108" s="6"/>
      <c r="C108" s="6"/>
      <c r="D108" s="19"/>
      <c r="G108" s="11"/>
      <c r="H108" s="11"/>
      <c r="I108" s="20">
        <v>0</v>
      </c>
      <c r="J108" s="21">
        <f t="shared" si="16"/>
        <v>0</v>
      </c>
      <c r="K108" s="27"/>
      <c r="M108" s="24"/>
    </row>
    <row r="109" spans="1:13" ht="15.75" hidden="1" customHeight="1" x14ac:dyDescent="0.3">
      <c r="B109" s="6"/>
      <c r="C109" s="6"/>
      <c r="D109" s="19"/>
      <c r="G109" s="11"/>
      <c r="H109" s="11"/>
      <c r="I109" s="20"/>
      <c r="J109" s="21">
        <f t="shared" si="16"/>
        <v>0</v>
      </c>
      <c r="K109" s="27"/>
    </row>
    <row r="110" spans="1:13" ht="15.75" hidden="1" customHeight="1" x14ac:dyDescent="0.3">
      <c r="C110" s="6"/>
      <c r="D110" s="19"/>
      <c r="G110" s="11"/>
      <c r="H110" s="11"/>
      <c r="I110" s="20"/>
      <c r="J110" s="21">
        <f t="shared" si="16"/>
        <v>0</v>
      </c>
      <c r="K110" s="27"/>
    </row>
    <row r="111" spans="1:13" ht="15.75" customHeight="1" x14ac:dyDescent="0.3">
      <c r="C111" s="6"/>
      <c r="G111" s="11"/>
      <c r="H111" s="11"/>
      <c r="I111" s="11"/>
      <c r="J111" s="13"/>
      <c r="K111" s="42"/>
    </row>
    <row r="112" spans="1:13" ht="15.75" customHeight="1" x14ac:dyDescent="0.3">
      <c r="D112" s="19"/>
      <c r="G112" s="11"/>
      <c r="H112" s="11"/>
      <c r="I112" s="11"/>
      <c r="J112" s="12"/>
      <c r="K112" s="13"/>
    </row>
    <row r="113" spans="2:12" ht="15.75" customHeight="1" x14ac:dyDescent="0.3">
      <c r="D113" s="43" t="s">
        <v>45</v>
      </c>
      <c r="E113" s="44"/>
      <c r="F113" s="44"/>
      <c r="G113" s="45">
        <f>ROUNDUP(SUM(G3,G11,G136,G18,G25, G31,G75,G88,G105),0)</f>
        <v>105</v>
      </c>
      <c r="H113" s="45">
        <f>ROUNDUP(SUM(H3,H11,H136,H18,H25, H31,H75,H88,H105),0)</f>
        <v>48</v>
      </c>
      <c r="I113" s="45">
        <f>ROUNDUP(SUM(I3,I11,I136,I18,I25, I31,I75,I88,I105),0)</f>
        <v>34</v>
      </c>
      <c r="J113" s="45">
        <f>ROUNDUP(SUM(J3,J11,J136,J18,J25, J31,J75,J88,J105),0)</f>
        <v>187</v>
      </c>
      <c r="K113" s="45"/>
      <c r="L113" s="46"/>
    </row>
    <row r="114" spans="2:12" ht="15.75" customHeight="1" x14ac:dyDescent="0.3">
      <c r="D114" s="43" t="s">
        <v>46</v>
      </c>
      <c r="E114" s="47">
        <v>0.1</v>
      </c>
      <c r="F114" s="44"/>
      <c r="G114" s="45">
        <f>ROUNDUP(G113*$E$114,0)</f>
        <v>11</v>
      </c>
      <c r="H114" s="45">
        <f>ROUNDUP(H113*$E$114,0)</f>
        <v>5</v>
      </c>
      <c r="I114" s="45">
        <f>ROUNDUP(I113*$E$114,0)</f>
        <v>4</v>
      </c>
      <c r="J114" s="45">
        <f>ROUNDUP(J113*$E$114,0)</f>
        <v>19</v>
      </c>
      <c r="K114" s="45">
        <f>ROUNDUP(K113*$E$114,0)</f>
        <v>0</v>
      </c>
      <c r="L114" s="48"/>
    </row>
    <row r="115" spans="2:12" ht="15.75" customHeight="1" x14ac:dyDescent="0.3">
      <c r="D115" s="43" t="s">
        <v>47</v>
      </c>
      <c r="E115" s="44"/>
      <c r="F115" s="44"/>
      <c r="G115" s="16">
        <f t="shared" ref="G115:J115" si="17">ROUNDUP(SUM(G113:G114),0)</f>
        <v>116</v>
      </c>
      <c r="H115" s="16">
        <f t="shared" si="17"/>
        <v>53</v>
      </c>
      <c r="I115" s="16">
        <f t="shared" si="17"/>
        <v>38</v>
      </c>
      <c r="J115" s="16">
        <f t="shared" si="17"/>
        <v>206</v>
      </c>
      <c r="K115" s="49">
        <f>SUM(K113:K114)</f>
        <v>0</v>
      </c>
      <c r="L115" s="48"/>
    </row>
    <row r="116" spans="2:12" ht="15.75" customHeight="1" x14ac:dyDescent="0.3">
      <c r="D116" s="63" t="s">
        <v>48</v>
      </c>
      <c r="E116" s="63"/>
      <c r="F116" s="63"/>
      <c r="G116" s="50">
        <v>25</v>
      </c>
      <c r="H116" s="50">
        <v>25</v>
      </c>
      <c r="I116" s="50">
        <v>20</v>
      </c>
      <c r="J116" s="51"/>
      <c r="K116" s="52"/>
      <c r="L116" s="48"/>
    </row>
    <row r="117" spans="2:12" ht="15.75" customHeight="1" x14ac:dyDescent="0.3">
      <c r="D117" s="63" t="s">
        <v>49</v>
      </c>
      <c r="E117" s="63"/>
      <c r="F117" s="63"/>
      <c r="G117" s="53">
        <f t="shared" ref="G117:I117" si="18">G115*G116</f>
        <v>2900</v>
      </c>
      <c r="H117" s="53">
        <f t="shared" si="18"/>
        <v>1325</v>
      </c>
      <c r="I117" s="53">
        <f t="shared" si="18"/>
        <v>760</v>
      </c>
      <c r="J117" s="12"/>
      <c r="K117" s="51" t="s">
        <v>50</v>
      </c>
      <c r="L117" s="54">
        <f t="shared" ref="L117:L118" si="19">SUM(G117:I117)</f>
        <v>4985</v>
      </c>
    </row>
    <row r="118" spans="2:12" ht="15.75" customHeight="1" x14ac:dyDescent="0.3">
      <c r="B118" s="6"/>
      <c r="E118" s="46" t="s">
        <v>51</v>
      </c>
      <c r="G118" s="50"/>
      <c r="H118" s="50"/>
      <c r="I118" s="50"/>
      <c r="J118" s="12"/>
      <c r="K118" s="13" t="s">
        <v>52</v>
      </c>
      <c r="L118" s="55">
        <f t="shared" si="19"/>
        <v>0</v>
      </c>
    </row>
    <row r="119" spans="2:12" ht="15.75" customHeight="1" x14ac:dyDescent="0.3">
      <c r="B119" s="6"/>
      <c r="G119" s="11"/>
      <c r="H119" s="11"/>
      <c r="I119" s="11"/>
      <c r="J119" s="12"/>
      <c r="K119" s="13"/>
    </row>
    <row r="120" spans="2:12" ht="15.75" customHeight="1" x14ac:dyDescent="0.3">
      <c r="B120" s="6"/>
      <c r="G120" s="11"/>
      <c r="H120" s="11"/>
      <c r="I120" s="11"/>
      <c r="J120" s="12"/>
      <c r="K120" s="56">
        <f>SUM(K3:K18)</f>
        <v>110</v>
      </c>
      <c r="L120" s="57" t="s">
        <v>53</v>
      </c>
    </row>
    <row r="121" spans="2:12" ht="15.75" customHeight="1" x14ac:dyDescent="0.3">
      <c r="B121" s="6"/>
      <c r="C121" s="33"/>
      <c r="G121" s="11"/>
      <c r="H121" s="11"/>
      <c r="I121" s="11"/>
      <c r="J121" s="12"/>
      <c r="K121" s="56">
        <f>ROUNDUP(K120/40,0)</f>
        <v>3</v>
      </c>
      <c r="L121" s="57" t="s">
        <v>54</v>
      </c>
    </row>
    <row r="122" spans="2:12" ht="15.75" customHeight="1" x14ac:dyDescent="0.3">
      <c r="B122" s="14"/>
      <c r="G122" s="11"/>
      <c r="H122" s="11"/>
      <c r="I122" s="11"/>
      <c r="J122" s="12"/>
      <c r="K122" s="13"/>
      <c r="L122" s="18"/>
    </row>
    <row r="123" spans="2:12" ht="15.75" customHeight="1" x14ac:dyDescent="0.3">
      <c r="B123" s="6"/>
      <c r="G123" s="11"/>
      <c r="H123" s="11"/>
      <c r="I123" s="11"/>
      <c r="J123" s="12"/>
      <c r="K123" s="13"/>
      <c r="L123" s="24"/>
    </row>
    <row r="124" spans="2:12" ht="15.75" customHeight="1" x14ac:dyDescent="0.3">
      <c r="B124" s="6"/>
      <c r="G124" s="11"/>
      <c r="H124" s="11"/>
      <c r="I124" s="11"/>
      <c r="J124" s="12"/>
      <c r="K124" s="13"/>
      <c r="L124" s="24"/>
    </row>
    <row r="125" spans="2:12" ht="15.75" customHeight="1" x14ac:dyDescent="0.3">
      <c r="B125" s="6"/>
      <c r="C125" s="58" t="s">
        <v>55</v>
      </c>
      <c r="D125" s="59" t="s">
        <v>56</v>
      </c>
      <c r="G125" s="15">
        <f>SUM(G126:G129)</f>
        <v>16</v>
      </c>
      <c r="H125" s="15">
        <f t="array" ref="H125">H126:H129</f>
        <v>0</v>
      </c>
      <c r="I125" s="15">
        <f>ROUNDUP(MAX(G125:H125)*0.25,0)</f>
        <v>4</v>
      </c>
      <c r="J125" s="16">
        <f>ROUNDUP(SUM(G125:I125),0)</f>
        <v>20</v>
      </c>
      <c r="K125" s="17">
        <f>ROUNDUP(MAX(G125:I125),0)</f>
        <v>16</v>
      </c>
      <c r="L125" s="24"/>
    </row>
    <row r="126" spans="2:12" ht="15.75" customHeight="1" x14ac:dyDescent="0.3">
      <c r="B126" s="6"/>
      <c r="C126" s="60"/>
      <c r="G126" s="11"/>
      <c r="H126" s="11"/>
      <c r="I126" s="11"/>
      <c r="J126" s="12"/>
      <c r="K126" s="13"/>
      <c r="L126" s="24"/>
    </row>
    <row r="127" spans="2:12" ht="15.75" customHeight="1" x14ac:dyDescent="0.3">
      <c r="B127" s="6"/>
      <c r="C127" s="61">
        <v>1</v>
      </c>
      <c r="D127" s="18" t="s">
        <v>57</v>
      </c>
      <c r="G127" s="11">
        <v>4</v>
      </c>
      <c r="H127" s="11"/>
      <c r="I127" s="11"/>
      <c r="J127" s="12"/>
      <c r="K127" s="13"/>
      <c r="L127" s="24"/>
    </row>
    <row r="128" spans="2:12" ht="15.75" customHeight="1" x14ac:dyDescent="0.3">
      <c r="B128" s="6"/>
      <c r="C128" s="61">
        <v>2</v>
      </c>
      <c r="D128" s="18" t="s">
        <v>58</v>
      </c>
      <c r="G128" s="11">
        <v>8</v>
      </c>
      <c r="H128" s="11"/>
      <c r="I128" s="11"/>
      <c r="J128" s="12"/>
      <c r="K128" s="13"/>
      <c r="L128" s="24"/>
    </row>
    <row r="129" spans="2:12" ht="15.75" customHeight="1" x14ac:dyDescent="0.3">
      <c r="B129" s="6"/>
      <c r="C129" s="61">
        <v>3</v>
      </c>
      <c r="D129" s="18" t="s">
        <v>59</v>
      </c>
      <c r="G129" s="11">
        <v>4</v>
      </c>
      <c r="H129" s="11"/>
      <c r="I129" s="11"/>
      <c r="J129" s="12"/>
      <c r="K129" s="13"/>
      <c r="L129" s="24"/>
    </row>
    <row r="130" spans="2:12" ht="15.75" customHeight="1" x14ac:dyDescent="0.3">
      <c r="C130" s="6"/>
      <c r="D130" s="43" t="s">
        <v>45</v>
      </c>
      <c r="E130" s="44"/>
      <c r="F130" s="44"/>
      <c r="G130" s="45">
        <f>ROUNDUP(G125,0)</f>
        <v>16</v>
      </c>
      <c r="H130" s="45">
        <f>H125</f>
        <v>0</v>
      </c>
      <c r="I130" s="45">
        <v>4</v>
      </c>
      <c r="J130" s="45">
        <f>G130+H130+I130</f>
        <v>20</v>
      </c>
      <c r="K130" s="45"/>
      <c r="L130" s="46"/>
    </row>
    <row r="131" spans="2:12" ht="15.75" customHeight="1" x14ac:dyDescent="0.3">
      <c r="C131" s="6"/>
      <c r="D131" s="43" t="s">
        <v>46</v>
      </c>
      <c r="E131" s="47">
        <v>0.1</v>
      </c>
      <c r="F131" s="44"/>
      <c r="G131" s="45">
        <f>ROUNDUP(G130*$E$114,0)</f>
        <v>2</v>
      </c>
      <c r="H131" s="45">
        <f>ROUNDUP(H130*$E$114,0)</f>
        <v>0</v>
      </c>
      <c r="I131" s="45">
        <f>ROUNDUP(I130*$E$114,0)</f>
        <v>1</v>
      </c>
      <c r="J131" s="45">
        <f>ROUNDUP(J130*$E$114,0)</f>
        <v>2</v>
      </c>
      <c r="K131" s="45">
        <f>ROUNDUP(K130*$E$114,0)</f>
        <v>0</v>
      </c>
      <c r="L131" s="48"/>
    </row>
    <row r="132" spans="2:12" ht="15.75" customHeight="1" x14ac:dyDescent="0.3">
      <c r="C132" s="6"/>
      <c r="D132" s="43" t="s">
        <v>47</v>
      </c>
      <c r="E132" s="44"/>
      <c r="F132" s="44"/>
      <c r="G132" s="16">
        <f t="shared" ref="G132:J132" si="20">ROUNDUP(SUM(G130:G131),0)</f>
        <v>18</v>
      </c>
      <c r="H132" s="16">
        <f t="shared" si="20"/>
        <v>0</v>
      </c>
      <c r="I132" s="16">
        <f t="shared" si="20"/>
        <v>5</v>
      </c>
      <c r="J132" s="16">
        <f t="shared" si="20"/>
        <v>22</v>
      </c>
      <c r="K132" s="49">
        <f>SUM(K130:K131)</f>
        <v>0</v>
      </c>
      <c r="L132" s="48"/>
    </row>
    <row r="133" spans="2:12" ht="15.75" customHeight="1" x14ac:dyDescent="0.3">
      <c r="C133" s="33"/>
      <c r="D133" s="63" t="s">
        <v>48</v>
      </c>
      <c r="E133" s="63"/>
      <c r="F133" s="63"/>
      <c r="G133" s="50">
        <v>30</v>
      </c>
      <c r="H133" s="50">
        <v>30</v>
      </c>
      <c r="I133" s="50">
        <v>20</v>
      </c>
      <c r="J133" s="51"/>
      <c r="K133" s="52"/>
      <c r="L133" s="48"/>
    </row>
    <row r="134" spans="2:12" ht="15.75" customHeight="1" x14ac:dyDescent="0.3">
      <c r="D134" s="63" t="s">
        <v>49</v>
      </c>
      <c r="E134" s="63"/>
      <c r="F134" s="63"/>
      <c r="G134" s="53">
        <f t="shared" ref="G134:I134" si="21">G132*G133</f>
        <v>540</v>
      </c>
      <c r="H134" s="53">
        <f t="shared" si="21"/>
        <v>0</v>
      </c>
      <c r="I134" s="53">
        <f t="shared" si="21"/>
        <v>100</v>
      </c>
      <c r="J134" s="12"/>
      <c r="K134" s="51" t="s">
        <v>50</v>
      </c>
      <c r="L134" s="54">
        <f>SUM(G134:I134)</f>
        <v>640</v>
      </c>
    </row>
    <row r="135" spans="2:12" ht="15.75" customHeight="1" x14ac:dyDescent="0.3">
      <c r="D135" s="62"/>
      <c r="E135" s="46"/>
      <c r="F135" s="46"/>
      <c r="G135" s="53"/>
      <c r="H135" s="53"/>
      <c r="I135" s="53"/>
      <c r="J135" s="12"/>
      <c r="K135" s="51"/>
      <c r="L135" s="54"/>
    </row>
    <row r="136" spans="2:12" ht="15.75" customHeight="1" x14ac:dyDescent="0.3">
      <c r="B136" s="6"/>
      <c r="C136" s="58" t="s">
        <v>60</v>
      </c>
      <c r="D136" s="59"/>
      <c r="E136" s="14"/>
      <c r="F136" s="14"/>
      <c r="G136" s="15">
        <f>SUM(G137:G140)</f>
        <v>0</v>
      </c>
      <c r="H136" s="15">
        <f>SUM(H137:H140)</f>
        <v>18</v>
      </c>
      <c r="I136" s="15">
        <f>ROUNDUP(MAX(G136:H136)*0.25,0)</f>
        <v>5</v>
      </c>
      <c r="J136" s="16">
        <f t="shared" ref="J136:J140" si="22">ROUNDUP(SUM(G136:I136),0)</f>
        <v>23</v>
      </c>
      <c r="K136" s="17">
        <f>ROUNDUP(MAX(G136:I136),0)</f>
        <v>18</v>
      </c>
      <c r="L136" s="24"/>
    </row>
    <row r="137" spans="2:12" ht="15.75" customHeight="1" x14ac:dyDescent="0.3">
      <c r="B137" s="6"/>
      <c r="C137" s="61">
        <v>1</v>
      </c>
      <c r="D137" s="19" t="s">
        <v>61</v>
      </c>
      <c r="G137" s="11"/>
      <c r="H137" s="11">
        <v>2</v>
      </c>
      <c r="I137" s="20">
        <v>0</v>
      </c>
      <c r="J137" s="21">
        <f t="shared" si="22"/>
        <v>2</v>
      </c>
      <c r="K137" s="23"/>
    </row>
    <row r="138" spans="2:12" ht="15.75" customHeight="1" x14ac:dyDescent="0.3">
      <c r="B138" s="6"/>
      <c r="C138" s="61">
        <v>2</v>
      </c>
      <c r="D138" s="19" t="s">
        <v>62</v>
      </c>
      <c r="G138" s="11"/>
      <c r="H138" s="11">
        <v>2</v>
      </c>
      <c r="I138" s="20">
        <v>0</v>
      </c>
      <c r="J138" s="21">
        <f t="shared" si="22"/>
        <v>2</v>
      </c>
      <c r="K138" s="27"/>
    </row>
    <row r="139" spans="2:12" ht="15.75" customHeight="1" x14ac:dyDescent="0.3">
      <c r="B139" s="6"/>
      <c r="C139" s="61">
        <v>3</v>
      </c>
      <c r="D139" s="19" t="s">
        <v>63</v>
      </c>
      <c r="G139" s="11"/>
      <c r="H139" s="11">
        <v>10</v>
      </c>
      <c r="I139" s="20">
        <v>0</v>
      </c>
      <c r="J139" s="21">
        <f t="shared" si="22"/>
        <v>10</v>
      </c>
      <c r="K139" s="27"/>
    </row>
    <row r="140" spans="2:12" ht="15.75" customHeight="1" x14ac:dyDescent="0.3">
      <c r="C140" s="61">
        <v>5</v>
      </c>
      <c r="D140" s="19" t="s">
        <v>64</v>
      </c>
      <c r="G140" s="11"/>
      <c r="H140" s="11">
        <v>4</v>
      </c>
      <c r="I140" s="20">
        <v>0</v>
      </c>
      <c r="J140" s="21">
        <f t="shared" si="22"/>
        <v>4</v>
      </c>
      <c r="K140" s="23"/>
    </row>
    <row r="141" spans="2:12" ht="15.75" customHeight="1" x14ac:dyDescent="0.3">
      <c r="C141" s="6"/>
      <c r="D141" s="43" t="s">
        <v>45</v>
      </c>
      <c r="E141" s="44"/>
      <c r="F141" s="44"/>
      <c r="G141" s="45">
        <f>G136</f>
        <v>0</v>
      </c>
      <c r="H141" s="45">
        <f>H136</f>
        <v>18</v>
      </c>
      <c r="I141" s="45">
        <f>I136</f>
        <v>5</v>
      </c>
      <c r="J141" s="45">
        <f>G141+H141+I141</f>
        <v>23</v>
      </c>
      <c r="K141" s="45"/>
      <c r="L141" s="46"/>
    </row>
    <row r="142" spans="2:12" ht="15.75" customHeight="1" x14ac:dyDescent="0.3">
      <c r="C142" s="6"/>
      <c r="D142" s="43" t="s">
        <v>46</v>
      </c>
      <c r="E142" s="47">
        <v>0.15</v>
      </c>
      <c r="F142" s="44"/>
      <c r="G142" s="45">
        <f>ROUNDUP(G141*$E$114,0)</f>
        <v>0</v>
      </c>
      <c r="H142" s="45">
        <f>ROUNDUP(H141*$E$114,0)</f>
        <v>2</v>
      </c>
      <c r="I142" s="45">
        <f>ROUNDUP(I141*$E$114,0)</f>
        <v>1</v>
      </c>
      <c r="J142" s="45">
        <f>ROUNDUP(J141*$E$114,0)</f>
        <v>3</v>
      </c>
      <c r="K142" s="45">
        <f>ROUNDUP(K141*$E$114,0)</f>
        <v>0</v>
      </c>
      <c r="L142" s="48"/>
    </row>
    <row r="143" spans="2:12" ht="15.75" customHeight="1" x14ac:dyDescent="0.3">
      <c r="C143" s="6"/>
      <c r="D143" s="43" t="s">
        <v>47</v>
      </c>
      <c r="E143" s="44"/>
      <c r="F143" s="44"/>
      <c r="G143" s="16">
        <f t="shared" ref="G143:J143" si="23">ROUNDUP(SUM(G141:G142),0)</f>
        <v>0</v>
      </c>
      <c r="H143" s="16">
        <f t="shared" si="23"/>
        <v>20</v>
      </c>
      <c r="I143" s="16">
        <f t="shared" si="23"/>
        <v>6</v>
      </c>
      <c r="J143" s="16">
        <f t="shared" si="23"/>
        <v>26</v>
      </c>
      <c r="K143" s="49">
        <f>SUM(K141:K142)</f>
        <v>0</v>
      </c>
      <c r="L143" s="48"/>
    </row>
    <row r="144" spans="2:12" ht="15.75" customHeight="1" x14ac:dyDescent="0.3">
      <c r="C144" s="33"/>
      <c r="D144" s="63" t="s">
        <v>48</v>
      </c>
      <c r="E144" s="63"/>
      <c r="F144" s="63"/>
      <c r="G144" s="50">
        <v>30</v>
      </c>
      <c r="H144" s="50">
        <v>30</v>
      </c>
      <c r="I144" s="50">
        <v>20</v>
      </c>
      <c r="J144" s="51"/>
      <c r="K144" s="52"/>
      <c r="L144" s="48"/>
    </row>
    <row r="145" spans="2:12" ht="15.75" customHeight="1" x14ac:dyDescent="0.3">
      <c r="D145" s="63" t="s">
        <v>49</v>
      </c>
      <c r="E145" s="63"/>
      <c r="F145" s="63"/>
      <c r="G145" s="53">
        <f t="shared" ref="G145:I145" si="24">G143*G144</f>
        <v>0</v>
      </c>
      <c r="H145" s="53">
        <f t="shared" si="24"/>
        <v>600</v>
      </c>
      <c r="I145" s="53">
        <f t="shared" si="24"/>
        <v>120</v>
      </c>
      <c r="J145" s="12"/>
      <c r="K145" s="51" t="s">
        <v>50</v>
      </c>
      <c r="L145" s="54">
        <f>SUM(G145:I145)</f>
        <v>720</v>
      </c>
    </row>
    <row r="146" spans="2:12" ht="15.75" customHeight="1" x14ac:dyDescent="0.3">
      <c r="G146" s="11"/>
      <c r="H146" s="11"/>
      <c r="I146" s="11"/>
      <c r="J146" s="12"/>
      <c r="K146" s="13"/>
    </row>
    <row r="147" spans="2:12" ht="15.75" customHeight="1" x14ac:dyDescent="0.3">
      <c r="B147" s="6"/>
      <c r="G147" s="11"/>
      <c r="H147" s="11"/>
      <c r="I147" s="11"/>
      <c r="J147" s="12"/>
      <c r="K147" s="13"/>
    </row>
    <row r="148" spans="2:12" ht="15.75" customHeight="1" x14ac:dyDescent="0.3">
      <c r="B148" s="6"/>
      <c r="G148" s="11"/>
      <c r="H148" s="11"/>
      <c r="I148" s="11"/>
      <c r="J148" s="12"/>
      <c r="K148" s="13"/>
    </row>
    <row r="149" spans="2:12" ht="15.75" customHeight="1" x14ac:dyDescent="0.3">
      <c r="B149" s="6"/>
      <c r="G149" s="11"/>
      <c r="H149" s="11"/>
      <c r="I149" s="11"/>
      <c r="J149" s="12"/>
      <c r="K149" s="13"/>
    </row>
    <row r="150" spans="2:12" ht="15.75" customHeight="1" x14ac:dyDescent="0.3">
      <c r="B150" s="6"/>
      <c r="G150" s="11"/>
      <c r="H150" s="11"/>
      <c r="I150" s="11"/>
      <c r="J150" s="12"/>
      <c r="K150" s="13"/>
    </row>
    <row r="151" spans="2:12" ht="15.75" customHeight="1" x14ac:dyDescent="0.3">
      <c r="B151" s="6"/>
      <c r="G151" s="11"/>
      <c r="H151" s="11"/>
      <c r="I151" s="11"/>
      <c r="J151" s="12"/>
      <c r="K151" s="13"/>
    </row>
    <row r="152" spans="2:12" ht="15.75" customHeight="1" x14ac:dyDescent="0.3">
      <c r="B152" s="6"/>
      <c r="G152" s="11"/>
      <c r="H152" s="11"/>
      <c r="I152" s="11"/>
      <c r="J152" s="12"/>
      <c r="K152" s="13"/>
    </row>
    <row r="153" spans="2:12" ht="15.75" customHeight="1" x14ac:dyDescent="0.3">
      <c r="B153" s="6"/>
      <c r="G153" s="11"/>
      <c r="H153" s="11"/>
      <c r="I153" s="11"/>
      <c r="J153" s="12"/>
      <c r="K153" s="13"/>
    </row>
    <row r="154" spans="2:12" ht="15.75" customHeight="1" x14ac:dyDescent="0.3">
      <c r="B154" s="6"/>
      <c r="G154" s="11"/>
      <c r="H154" s="11"/>
      <c r="I154" s="11"/>
      <c r="J154" s="12"/>
      <c r="K154" s="13"/>
    </row>
    <row r="155" spans="2:12" ht="15.75" customHeight="1" x14ac:dyDescent="0.3">
      <c r="B155" s="6"/>
      <c r="G155" s="11"/>
      <c r="H155" s="11"/>
      <c r="I155" s="11"/>
      <c r="J155" s="12"/>
      <c r="K155" s="13"/>
    </row>
    <row r="156" spans="2:12" ht="15.75" customHeight="1" x14ac:dyDescent="0.3">
      <c r="B156" s="6"/>
      <c r="G156" s="11"/>
      <c r="H156" s="11"/>
      <c r="I156" s="11"/>
      <c r="J156" s="12"/>
      <c r="K156" s="13"/>
    </row>
    <row r="157" spans="2:12" ht="15.75" customHeight="1" x14ac:dyDescent="0.3">
      <c r="B157" s="6"/>
      <c r="G157" s="11"/>
      <c r="H157" s="11"/>
      <c r="I157" s="11"/>
      <c r="J157" s="12"/>
      <c r="K157" s="13"/>
    </row>
    <row r="158" spans="2:12" ht="15.75" customHeight="1" x14ac:dyDescent="0.3">
      <c r="B158" s="6"/>
      <c r="G158" s="11"/>
      <c r="H158" s="11"/>
      <c r="I158" s="11"/>
      <c r="J158" s="12"/>
      <c r="K158" s="13"/>
    </row>
    <row r="159" spans="2:12" ht="15.75" customHeight="1" x14ac:dyDescent="0.3">
      <c r="B159" s="6"/>
      <c r="G159" s="11"/>
      <c r="H159" s="11"/>
      <c r="I159" s="11"/>
      <c r="J159" s="12"/>
      <c r="K159" s="13"/>
    </row>
    <row r="160" spans="2:12" ht="15.75" customHeight="1" x14ac:dyDescent="0.3">
      <c r="B160" s="6"/>
      <c r="G160" s="11"/>
      <c r="H160" s="11"/>
      <c r="I160" s="11"/>
      <c r="J160" s="12"/>
      <c r="K160" s="13"/>
    </row>
    <row r="161" spans="2:11" ht="15.75" customHeight="1" x14ac:dyDescent="0.3">
      <c r="B161" s="6"/>
      <c r="G161" s="11"/>
      <c r="H161" s="11"/>
      <c r="I161" s="11"/>
      <c r="J161" s="12"/>
      <c r="K161" s="13"/>
    </row>
    <row r="162" spans="2:11" ht="15.75" customHeight="1" x14ac:dyDescent="0.3">
      <c r="B162" s="6"/>
      <c r="G162" s="11"/>
      <c r="H162" s="11"/>
      <c r="I162" s="11"/>
      <c r="J162" s="12"/>
      <c r="K162" s="13"/>
    </row>
    <row r="163" spans="2:11" ht="15.75" customHeight="1" x14ac:dyDescent="0.3">
      <c r="B163" s="6"/>
      <c r="G163" s="11"/>
      <c r="H163" s="11"/>
      <c r="I163" s="11"/>
      <c r="J163" s="12"/>
      <c r="K163" s="13"/>
    </row>
    <row r="164" spans="2:11" ht="15.75" customHeight="1" x14ac:dyDescent="0.3">
      <c r="B164" s="6"/>
      <c r="G164" s="11"/>
      <c r="H164" s="11"/>
      <c r="I164" s="11"/>
      <c r="J164" s="12"/>
      <c r="K164" s="13"/>
    </row>
    <row r="165" spans="2:11" ht="15.75" customHeight="1" x14ac:dyDescent="0.3">
      <c r="B165" s="6"/>
      <c r="G165" s="11"/>
      <c r="H165" s="11"/>
      <c r="I165" s="11"/>
      <c r="J165" s="12"/>
      <c r="K165" s="13"/>
    </row>
    <row r="166" spans="2:11" ht="15.75" customHeight="1" x14ac:dyDescent="0.3">
      <c r="B166" s="6"/>
      <c r="G166" s="11"/>
      <c r="H166" s="11"/>
      <c r="I166" s="11"/>
      <c r="J166" s="12"/>
      <c r="K166" s="13"/>
    </row>
    <row r="167" spans="2:11" ht="15.75" customHeight="1" x14ac:dyDescent="0.3">
      <c r="B167" s="6"/>
      <c r="G167" s="11"/>
      <c r="H167" s="11"/>
      <c r="I167" s="11"/>
      <c r="J167" s="12"/>
      <c r="K167" s="13"/>
    </row>
    <row r="168" spans="2:11" ht="15.75" customHeight="1" x14ac:dyDescent="0.3">
      <c r="B168" s="6"/>
      <c r="G168" s="11"/>
      <c r="H168" s="11"/>
      <c r="I168" s="11"/>
      <c r="J168" s="12"/>
      <c r="K168" s="13"/>
    </row>
    <row r="169" spans="2:11" ht="15.75" customHeight="1" x14ac:dyDescent="0.3">
      <c r="B169" s="6"/>
      <c r="G169" s="11"/>
      <c r="H169" s="11"/>
      <c r="I169" s="11"/>
      <c r="J169" s="12"/>
      <c r="K169" s="13"/>
    </row>
    <row r="170" spans="2:11" ht="15.75" customHeight="1" x14ac:dyDescent="0.3">
      <c r="B170" s="6"/>
      <c r="G170" s="11"/>
      <c r="H170" s="11"/>
      <c r="I170" s="11"/>
      <c r="J170" s="12"/>
      <c r="K170" s="13"/>
    </row>
    <row r="171" spans="2:11" ht="15.75" customHeight="1" x14ac:dyDescent="0.3">
      <c r="B171" s="6"/>
      <c r="G171" s="11"/>
      <c r="H171" s="11"/>
      <c r="I171" s="11"/>
      <c r="J171" s="12"/>
      <c r="K171" s="13"/>
    </row>
    <row r="172" spans="2:11" ht="15.75" customHeight="1" x14ac:dyDescent="0.3">
      <c r="B172" s="6"/>
      <c r="G172" s="11"/>
      <c r="H172" s="11"/>
      <c r="I172" s="11"/>
      <c r="J172" s="12"/>
      <c r="K172" s="13"/>
    </row>
    <row r="173" spans="2:11" ht="15.75" customHeight="1" x14ac:dyDescent="0.3">
      <c r="B173" s="6"/>
      <c r="G173" s="11"/>
      <c r="H173" s="11"/>
      <c r="I173" s="11"/>
      <c r="J173" s="12"/>
      <c r="K173" s="13"/>
    </row>
    <row r="174" spans="2:11" ht="15.75" customHeight="1" x14ac:dyDescent="0.3">
      <c r="B174" s="6"/>
      <c r="G174" s="11"/>
      <c r="H174" s="11"/>
      <c r="I174" s="11"/>
      <c r="J174" s="12"/>
      <c r="K174" s="13"/>
    </row>
    <row r="175" spans="2:11" ht="15.75" customHeight="1" x14ac:dyDescent="0.3">
      <c r="B175" s="6"/>
      <c r="G175" s="11"/>
      <c r="H175" s="11"/>
      <c r="I175" s="11"/>
      <c r="J175" s="12"/>
      <c r="K175" s="13"/>
    </row>
    <row r="176" spans="2:11" ht="15.75" customHeight="1" x14ac:dyDescent="0.3">
      <c r="B176" s="6"/>
      <c r="G176" s="11"/>
      <c r="H176" s="11"/>
      <c r="I176" s="11"/>
      <c r="J176" s="12"/>
      <c r="K176" s="13"/>
    </row>
    <row r="177" spans="2:11" ht="15.75" customHeight="1" x14ac:dyDescent="0.3">
      <c r="B177" s="6"/>
      <c r="G177" s="11"/>
      <c r="H177" s="11"/>
      <c r="I177" s="11"/>
      <c r="J177" s="12"/>
      <c r="K177" s="13"/>
    </row>
    <row r="178" spans="2:11" ht="15.75" customHeight="1" x14ac:dyDescent="0.3">
      <c r="B178" s="6"/>
      <c r="G178" s="11"/>
      <c r="H178" s="11"/>
      <c r="I178" s="11"/>
      <c r="J178" s="12"/>
      <c r="K178" s="13"/>
    </row>
    <row r="179" spans="2:11" ht="15.75" customHeight="1" x14ac:dyDescent="0.3">
      <c r="B179" s="6"/>
      <c r="G179" s="11"/>
      <c r="H179" s="11"/>
      <c r="I179" s="11"/>
      <c r="J179" s="12"/>
      <c r="K179" s="13"/>
    </row>
    <row r="180" spans="2:11" ht="15.75" customHeight="1" x14ac:dyDescent="0.3">
      <c r="B180" s="6"/>
      <c r="G180" s="11"/>
      <c r="H180" s="11"/>
      <c r="I180" s="11"/>
      <c r="J180" s="12"/>
      <c r="K180" s="13"/>
    </row>
    <row r="181" spans="2:11" ht="15.75" customHeight="1" x14ac:dyDescent="0.3">
      <c r="B181" s="6"/>
      <c r="G181" s="11"/>
      <c r="H181" s="11"/>
      <c r="I181" s="11"/>
      <c r="J181" s="12"/>
      <c r="K181" s="13"/>
    </row>
    <row r="182" spans="2:11" ht="15.75" customHeight="1" x14ac:dyDescent="0.3">
      <c r="B182" s="6"/>
      <c r="G182" s="11"/>
      <c r="H182" s="11"/>
      <c r="I182" s="11"/>
      <c r="J182" s="12"/>
      <c r="K182" s="13"/>
    </row>
    <row r="183" spans="2:11" ht="15.75" customHeight="1" x14ac:dyDescent="0.3">
      <c r="B183" s="6"/>
      <c r="G183" s="11"/>
      <c r="H183" s="11"/>
      <c r="I183" s="11"/>
      <c r="J183" s="12"/>
      <c r="K183" s="13"/>
    </row>
    <row r="184" spans="2:11" ht="15.75" customHeight="1" x14ac:dyDescent="0.3">
      <c r="B184" s="6"/>
      <c r="G184" s="11"/>
      <c r="H184" s="11"/>
      <c r="I184" s="11"/>
      <c r="J184" s="12"/>
      <c r="K184" s="13"/>
    </row>
    <row r="185" spans="2:11" ht="15.75" customHeight="1" x14ac:dyDescent="0.3">
      <c r="B185" s="6"/>
      <c r="G185" s="11"/>
      <c r="H185" s="11"/>
      <c r="I185" s="11"/>
      <c r="J185" s="12"/>
      <c r="K185" s="13"/>
    </row>
    <row r="186" spans="2:11" ht="15.75" customHeight="1" x14ac:dyDescent="0.3">
      <c r="B186" s="6"/>
      <c r="G186" s="11"/>
      <c r="H186" s="11"/>
      <c r="I186" s="11"/>
      <c r="J186" s="12"/>
      <c r="K186" s="13"/>
    </row>
    <row r="187" spans="2:11" ht="15.75" customHeight="1" x14ac:dyDescent="0.3">
      <c r="B187" s="6"/>
      <c r="G187" s="11"/>
      <c r="H187" s="11"/>
      <c r="I187" s="11"/>
      <c r="J187" s="12"/>
      <c r="K187" s="13"/>
    </row>
    <row r="188" spans="2:11" ht="15.75" customHeight="1" x14ac:dyDescent="0.3">
      <c r="B188" s="6"/>
      <c r="G188" s="11"/>
      <c r="H188" s="11"/>
      <c r="I188" s="11"/>
      <c r="J188" s="12"/>
      <c r="K188" s="13"/>
    </row>
    <row r="189" spans="2:11" ht="15.75" customHeight="1" x14ac:dyDescent="0.3">
      <c r="B189" s="6"/>
      <c r="G189" s="11"/>
      <c r="H189" s="11"/>
      <c r="I189" s="11"/>
      <c r="J189" s="12"/>
      <c r="K189" s="13"/>
    </row>
    <row r="190" spans="2:11" ht="15.75" customHeight="1" x14ac:dyDescent="0.3">
      <c r="B190" s="6"/>
      <c r="G190" s="11"/>
      <c r="H190" s="11"/>
      <c r="I190" s="11"/>
      <c r="J190" s="12"/>
      <c r="K190" s="13"/>
    </row>
    <row r="191" spans="2:11" ht="15.75" customHeight="1" x14ac:dyDescent="0.3">
      <c r="B191" s="6"/>
      <c r="G191" s="11"/>
      <c r="H191" s="11"/>
      <c r="I191" s="11"/>
      <c r="J191" s="12"/>
      <c r="K191" s="13"/>
    </row>
    <row r="192" spans="2:11" ht="15.75" customHeight="1" x14ac:dyDescent="0.3">
      <c r="B192" s="6"/>
      <c r="G192" s="11"/>
      <c r="H192" s="11"/>
      <c r="I192" s="11"/>
      <c r="J192" s="12"/>
      <c r="K192" s="13"/>
    </row>
    <row r="193" spans="2:11" ht="15.75" customHeight="1" x14ac:dyDescent="0.3">
      <c r="B193" s="6"/>
      <c r="G193" s="11"/>
      <c r="H193" s="11"/>
      <c r="I193" s="11"/>
      <c r="J193" s="12"/>
      <c r="K193" s="13"/>
    </row>
    <row r="194" spans="2:11" ht="15.75" customHeight="1" x14ac:dyDescent="0.3">
      <c r="B194" s="6"/>
      <c r="G194" s="11"/>
      <c r="H194" s="11"/>
      <c r="I194" s="11"/>
      <c r="J194" s="12"/>
      <c r="K194" s="13"/>
    </row>
    <row r="195" spans="2:11" ht="15.75" customHeight="1" x14ac:dyDescent="0.3">
      <c r="B195" s="6"/>
      <c r="G195" s="11"/>
      <c r="H195" s="11"/>
      <c r="I195" s="11"/>
      <c r="J195" s="12"/>
      <c r="K195" s="13"/>
    </row>
    <row r="196" spans="2:11" ht="15.75" customHeight="1" x14ac:dyDescent="0.3">
      <c r="B196" s="6"/>
      <c r="G196" s="11"/>
      <c r="H196" s="11"/>
      <c r="I196" s="11"/>
      <c r="J196" s="12"/>
      <c r="K196" s="13"/>
    </row>
    <row r="197" spans="2:11" ht="15.75" customHeight="1" x14ac:dyDescent="0.3">
      <c r="B197" s="6"/>
      <c r="G197" s="11"/>
      <c r="H197" s="11"/>
      <c r="I197" s="11"/>
      <c r="J197" s="12"/>
      <c r="K197" s="13"/>
    </row>
    <row r="198" spans="2:11" ht="15.75" customHeight="1" x14ac:dyDescent="0.3">
      <c r="B198" s="6"/>
      <c r="G198" s="11"/>
      <c r="H198" s="11"/>
      <c r="I198" s="11"/>
      <c r="J198" s="12"/>
      <c r="K198" s="13"/>
    </row>
    <row r="199" spans="2:11" ht="15.75" customHeight="1" x14ac:dyDescent="0.3">
      <c r="B199" s="6"/>
      <c r="G199" s="11"/>
      <c r="H199" s="11"/>
      <c r="I199" s="11"/>
      <c r="J199" s="12"/>
      <c r="K199" s="13"/>
    </row>
    <row r="200" spans="2:11" ht="15.75" customHeight="1" x14ac:dyDescent="0.3">
      <c r="B200" s="6"/>
      <c r="G200" s="11"/>
      <c r="H200" s="11"/>
      <c r="I200" s="11"/>
      <c r="J200" s="12"/>
      <c r="K200" s="13"/>
    </row>
    <row r="201" spans="2:11" ht="15.75" customHeight="1" x14ac:dyDescent="0.3">
      <c r="B201" s="6"/>
      <c r="G201" s="11"/>
      <c r="H201" s="11"/>
      <c r="I201" s="11"/>
      <c r="J201" s="12"/>
      <c r="K201" s="13"/>
    </row>
    <row r="202" spans="2:11" ht="15.75" customHeight="1" x14ac:dyDescent="0.3">
      <c r="B202" s="6"/>
      <c r="G202" s="11"/>
      <c r="H202" s="11"/>
      <c r="I202" s="11"/>
      <c r="J202" s="12"/>
      <c r="K202" s="13"/>
    </row>
    <row r="203" spans="2:11" ht="15.75" customHeight="1" x14ac:dyDescent="0.3">
      <c r="B203" s="6"/>
      <c r="G203" s="11"/>
      <c r="H203" s="11"/>
      <c r="I203" s="11"/>
      <c r="J203" s="12"/>
      <c r="K203" s="13"/>
    </row>
    <row r="204" spans="2:11" ht="15.75" customHeight="1" x14ac:dyDescent="0.3">
      <c r="B204" s="6"/>
      <c r="G204" s="11"/>
      <c r="H204" s="11"/>
      <c r="I204" s="11"/>
      <c r="J204" s="12"/>
      <c r="K204" s="13"/>
    </row>
    <row r="205" spans="2:11" ht="15.75" customHeight="1" x14ac:dyDescent="0.3">
      <c r="B205" s="6"/>
      <c r="G205" s="11"/>
      <c r="H205" s="11"/>
      <c r="I205" s="11"/>
      <c r="J205" s="12"/>
      <c r="K205" s="13"/>
    </row>
    <row r="206" spans="2:11" ht="15.75" customHeight="1" x14ac:dyDescent="0.3">
      <c r="B206" s="6"/>
      <c r="G206" s="11"/>
      <c r="H206" s="11"/>
      <c r="I206" s="11"/>
      <c r="J206" s="12"/>
      <c r="K206" s="13"/>
    </row>
    <row r="207" spans="2:11" ht="15.75" customHeight="1" x14ac:dyDescent="0.3">
      <c r="B207" s="6"/>
      <c r="G207" s="11"/>
      <c r="H207" s="11"/>
      <c r="I207" s="11"/>
      <c r="J207" s="12"/>
      <c r="K207" s="13"/>
    </row>
    <row r="208" spans="2:11" ht="15.75" customHeight="1" x14ac:dyDescent="0.3">
      <c r="B208" s="6"/>
      <c r="G208" s="11"/>
      <c r="H208" s="11"/>
      <c r="I208" s="11"/>
      <c r="J208" s="12"/>
      <c r="K208" s="13"/>
    </row>
    <row r="209" spans="2:11" ht="15.75" customHeight="1" x14ac:dyDescent="0.3">
      <c r="B209" s="6"/>
      <c r="G209" s="11"/>
      <c r="H209" s="11"/>
      <c r="I209" s="11"/>
      <c r="J209" s="12"/>
      <c r="K209" s="13"/>
    </row>
    <row r="210" spans="2:11" ht="15.75" customHeight="1" x14ac:dyDescent="0.3">
      <c r="B210" s="6"/>
      <c r="G210" s="11"/>
      <c r="H210" s="11"/>
      <c r="I210" s="11"/>
      <c r="J210" s="12"/>
      <c r="K210" s="13"/>
    </row>
    <row r="211" spans="2:11" ht="15.75" customHeight="1" x14ac:dyDescent="0.3">
      <c r="B211" s="6"/>
      <c r="G211" s="11"/>
      <c r="H211" s="11"/>
      <c r="I211" s="11"/>
      <c r="J211" s="12"/>
      <c r="K211" s="13"/>
    </row>
    <row r="212" spans="2:11" ht="15.75" customHeight="1" x14ac:dyDescent="0.3">
      <c r="B212" s="6"/>
      <c r="G212" s="11"/>
      <c r="H212" s="11"/>
      <c r="I212" s="11"/>
      <c r="J212" s="12"/>
      <c r="K212" s="13"/>
    </row>
    <row r="213" spans="2:11" ht="15.75" customHeight="1" x14ac:dyDescent="0.3">
      <c r="B213" s="6"/>
      <c r="G213" s="11"/>
      <c r="H213" s="11"/>
      <c r="I213" s="11"/>
      <c r="J213" s="12"/>
      <c r="K213" s="13"/>
    </row>
    <row r="214" spans="2:11" ht="15.75" customHeight="1" x14ac:dyDescent="0.3">
      <c r="B214" s="6"/>
      <c r="G214" s="11"/>
      <c r="H214" s="11"/>
      <c r="I214" s="11"/>
      <c r="J214" s="12"/>
      <c r="K214" s="13"/>
    </row>
    <row r="215" spans="2:11" ht="15.75" customHeight="1" x14ac:dyDescent="0.3">
      <c r="B215" s="6"/>
      <c r="G215" s="11"/>
      <c r="H215" s="11"/>
      <c r="I215" s="11"/>
      <c r="J215" s="12"/>
      <c r="K215" s="13"/>
    </row>
    <row r="216" spans="2:11" ht="15.75" customHeight="1" x14ac:dyDescent="0.3">
      <c r="B216" s="6"/>
      <c r="G216" s="11"/>
      <c r="H216" s="11"/>
      <c r="I216" s="11"/>
      <c r="J216" s="12"/>
      <c r="K216" s="13"/>
    </row>
    <row r="217" spans="2:11" ht="15.75" customHeight="1" x14ac:dyDescent="0.3">
      <c r="B217" s="6"/>
      <c r="G217" s="11"/>
      <c r="H217" s="11"/>
      <c r="I217" s="11"/>
      <c r="J217" s="12"/>
      <c r="K217" s="13"/>
    </row>
    <row r="218" spans="2:11" ht="15.75" customHeight="1" x14ac:dyDescent="0.3">
      <c r="B218" s="6"/>
      <c r="G218" s="11"/>
      <c r="H218" s="11"/>
      <c r="I218" s="11"/>
      <c r="J218" s="12"/>
      <c r="K218" s="13"/>
    </row>
    <row r="219" spans="2:11" ht="15.75" customHeight="1" x14ac:dyDescent="0.3">
      <c r="B219" s="6"/>
      <c r="G219" s="11"/>
      <c r="H219" s="11"/>
      <c r="I219" s="11"/>
      <c r="J219" s="12"/>
      <c r="K219" s="13"/>
    </row>
    <row r="220" spans="2:11" ht="15.75" customHeight="1" x14ac:dyDescent="0.3">
      <c r="B220" s="6"/>
      <c r="G220" s="11"/>
      <c r="H220" s="11"/>
      <c r="I220" s="11"/>
      <c r="J220" s="12"/>
      <c r="K220" s="13"/>
    </row>
    <row r="221" spans="2:11" ht="15.75" customHeight="1" x14ac:dyDescent="0.3">
      <c r="B221" s="6"/>
      <c r="G221" s="11"/>
      <c r="H221" s="11"/>
      <c r="I221" s="11"/>
      <c r="J221" s="12"/>
      <c r="K221" s="13"/>
    </row>
    <row r="222" spans="2:11" ht="15.75" customHeight="1" x14ac:dyDescent="0.3">
      <c r="B222" s="6"/>
      <c r="G222" s="11"/>
      <c r="H222" s="11"/>
      <c r="I222" s="11"/>
      <c r="J222" s="12"/>
      <c r="K222" s="13"/>
    </row>
    <row r="223" spans="2:11" ht="15.75" customHeight="1" x14ac:dyDescent="0.3">
      <c r="B223" s="6"/>
      <c r="G223" s="11"/>
      <c r="H223" s="11"/>
      <c r="I223" s="11"/>
      <c r="J223" s="12"/>
      <c r="K223" s="13"/>
    </row>
    <row r="224" spans="2:11" ht="15.75" customHeight="1" x14ac:dyDescent="0.3">
      <c r="B224" s="6"/>
      <c r="G224" s="11"/>
      <c r="H224" s="11"/>
      <c r="I224" s="11"/>
      <c r="J224" s="12"/>
      <c r="K224" s="13"/>
    </row>
    <row r="225" spans="2:11" ht="15.75" customHeight="1" x14ac:dyDescent="0.3">
      <c r="B225" s="6"/>
      <c r="G225" s="11"/>
      <c r="H225" s="11"/>
      <c r="I225" s="11"/>
      <c r="J225" s="12"/>
      <c r="K225" s="13"/>
    </row>
    <row r="226" spans="2:11" ht="15.75" customHeight="1" x14ac:dyDescent="0.3">
      <c r="B226" s="6"/>
      <c r="G226" s="11"/>
      <c r="H226" s="11"/>
      <c r="I226" s="11"/>
      <c r="J226" s="12"/>
      <c r="K226" s="13"/>
    </row>
    <row r="227" spans="2:11" ht="15.75" customHeight="1" x14ac:dyDescent="0.3">
      <c r="B227" s="6"/>
      <c r="G227" s="11"/>
      <c r="H227" s="11"/>
      <c r="I227" s="11"/>
      <c r="J227" s="12"/>
      <c r="K227" s="13"/>
    </row>
    <row r="228" spans="2:11" ht="15.75" customHeight="1" x14ac:dyDescent="0.3">
      <c r="B228" s="6"/>
      <c r="G228" s="11"/>
      <c r="H228" s="11"/>
      <c r="I228" s="11"/>
      <c r="J228" s="12"/>
      <c r="K228" s="13"/>
    </row>
    <row r="229" spans="2:11" ht="15.75" customHeight="1" x14ac:dyDescent="0.3">
      <c r="B229" s="6"/>
      <c r="G229" s="11"/>
      <c r="H229" s="11"/>
      <c r="I229" s="11"/>
      <c r="J229" s="12"/>
      <c r="K229" s="13"/>
    </row>
    <row r="230" spans="2:11" ht="15.75" customHeight="1" x14ac:dyDescent="0.3">
      <c r="B230" s="6"/>
      <c r="G230" s="11"/>
      <c r="H230" s="11"/>
      <c r="I230" s="11"/>
      <c r="J230" s="12"/>
      <c r="K230" s="13"/>
    </row>
    <row r="231" spans="2:11" ht="15.75" customHeight="1" x14ac:dyDescent="0.3">
      <c r="B231" s="6"/>
      <c r="G231" s="11"/>
      <c r="H231" s="11"/>
      <c r="I231" s="11"/>
      <c r="J231" s="12"/>
      <c r="K231" s="13"/>
    </row>
    <row r="232" spans="2:11" ht="15.75" customHeight="1" x14ac:dyDescent="0.3">
      <c r="B232" s="6"/>
      <c r="G232" s="11"/>
      <c r="H232" s="11"/>
      <c r="I232" s="11"/>
      <c r="J232" s="12"/>
      <c r="K232" s="13"/>
    </row>
    <row r="233" spans="2:11" ht="15.75" customHeight="1" x14ac:dyDescent="0.3">
      <c r="B233" s="6"/>
      <c r="G233" s="11"/>
      <c r="H233" s="11"/>
      <c r="I233" s="11"/>
      <c r="J233" s="12"/>
      <c r="K233" s="13"/>
    </row>
    <row r="234" spans="2:11" ht="15.75" customHeight="1" x14ac:dyDescent="0.3">
      <c r="B234" s="6"/>
      <c r="G234" s="11"/>
      <c r="H234" s="11"/>
      <c r="I234" s="11"/>
      <c r="J234" s="12"/>
      <c r="K234" s="13"/>
    </row>
    <row r="235" spans="2:11" ht="15.75" customHeight="1" x14ac:dyDescent="0.3">
      <c r="B235" s="6"/>
      <c r="G235" s="11"/>
      <c r="H235" s="11"/>
      <c r="I235" s="11"/>
      <c r="J235" s="12"/>
      <c r="K235" s="13"/>
    </row>
    <row r="236" spans="2:11" ht="15.75" customHeight="1" x14ac:dyDescent="0.3">
      <c r="B236" s="6"/>
      <c r="G236" s="11"/>
      <c r="H236" s="11"/>
      <c r="I236" s="11"/>
      <c r="J236" s="12"/>
      <c r="K236" s="13"/>
    </row>
    <row r="237" spans="2:11" ht="15.75" customHeight="1" x14ac:dyDescent="0.3">
      <c r="B237" s="6"/>
      <c r="G237" s="11"/>
      <c r="H237" s="11"/>
      <c r="I237" s="11"/>
      <c r="J237" s="12"/>
      <c r="K237" s="13"/>
    </row>
    <row r="238" spans="2:11" ht="15.75" customHeight="1" x14ac:dyDescent="0.3">
      <c r="B238" s="6"/>
      <c r="G238" s="11"/>
      <c r="H238" s="11"/>
      <c r="I238" s="11"/>
      <c r="J238" s="12"/>
      <c r="K238" s="13"/>
    </row>
    <row r="239" spans="2:11" ht="15.75" customHeight="1" x14ac:dyDescent="0.3">
      <c r="B239" s="6"/>
      <c r="G239" s="11"/>
      <c r="H239" s="11"/>
      <c r="I239" s="11"/>
      <c r="J239" s="12"/>
      <c r="K239" s="13"/>
    </row>
    <row r="240" spans="2:11" ht="15.75" customHeight="1" x14ac:dyDescent="0.3">
      <c r="B240" s="6"/>
      <c r="G240" s="11"/>
      <c r="H240" s="11"/>
      <c r="I240" s="11"/>
      <c r="J240" s="12"/>
      <c r="K240" s="13"/>
    </row>
    <row r="241" spans="2:11" ht="15.75" customHeight="1" x14ac:dyDescent="0.3">
      <c r="B241" s="6"/>
      <c r="G241" s="11"/>
      <c r="H241" s="11"/>
      <c r="I241" s="11"/>
      <c r="J241" s="12"/>
      <c r="K241" s="13"/>
    </row>
    <row r="242" spans="2:11" ht="15.75" customHeight="1" x14ac:dyDescent="0.3">
      <c r="B242" s="6"/>
      <c r="G242" s="11"/>
      <c r="H242" s="11"/>
      <c r="I242" s="11"/>
      <c r="J242" s="12"/>
      <c r="K242" s="13"/>
    </row>
    <row r="243" spans="2:11" ht="15.75" customHeight="1" x14ac:dyDescent="0.3">
      <c r="B243" s="6"/>
      <c r="G243" s="11"/>
      <c r="H243" s="11"/>
      <c r="I243" s="11"/>
      <c r="J243" s="12"/>
      <c r="K243" s="13"/>
    </row>
    <row r="244" spans="2:11" ht="15.75" customHeight="1" x14ac:dyDescent="0.3">
      <c r="B244" s="6"/>
      <c r="G244" s="11"/>
      <c r="H244" s="11"/>
      <c r="I244" s="11"/>
      <c r="J244" s="12"/>
      <c r="K244" s="13"/>
    </row>
    <row r="245" spans="2:11" ht="15.75" customHeight="1" x14ac:dyDescent="0.3">
      <c r="B245" s="6"/>
      <c r="G245" s="11"/>
      <c r="H245" s="11"/>
      <c r="I245" s="11"/>
      <c r="J245" s="12"/>
      <c r="K245" s="13"/>
    </row>
    <row r="246" spans="2:11" ht="15.75" customHeight="1" x14ac:dyDescent="0.3">
      <c r="B246" s="6"/>
      <c r="G246" s="11"/>
      <c r="H246" s="11"/>
      <c r="I246" s="11"/>
      <c r="J246" s="12"/>
      <c r="K246" s="13"/>
    </row>
    <row r="247" spans="2:11" ht="15.75" customHeight="1" x14ac:dyDescent="0.3">
      <c r="B247" s="6"/>
      <c r="G247" s="11"/>
      <c r="H247" s="11"/>
      <c r="I247" s="11"/>
      <c r="J247" s="12"/>
      <c r="K247" s="13"/>
    </row>
    <row r="248" spans="2:11" ht="15.75" customHeight="1" x14ac:dyDescent="0.3">
      <c r="B248" s="6"/>
      <c r="G248" s="11"/>
      <c r="H248" s="11"/>
      <c r="I248" s="11"/>
      <c r="J248" s="12"/>
      <c r="K248" s="13"/>
    </row>
    <row r="249" spans="2:11" ht="15.75" customHeight="1" x14ac:dyDescent="0.3">
      <c r="B249" s="6"/>
      <c r="G249" s="11"/>
      <c r="H249" s="11"/>
      <c r="I249" s="11"/>
      <c r="J249" s="12"/>
      <c r="K249" s="13"/>
    </row>
    <row r="250" spans="2:11" ht="15.75" customHeight="1" x14ac:dyDescent="0.3">
      <c r="B250" s="6"/>
      <c r="G250" s="11"/>
      <c r="H250" s="11"/>
      <c r="I250" s="11"/>
      <c r="J250" s="12"/>
      <c r="K250" s="13"/>
    </row>
    <row r="251" spans="2:11" ht="15.75" customHeight="1" x14ac:dyDescent="0.3">
      <c r="B251" s="6"/>
      <c r="G251" s="11"/>
      <c r="H251" s="11"/>
      <c r="I251" s="11"/>
      <c r="J251" s="12"/>
      <c r="K251" s="13"/>
    </row>
    <row r="252" spans="2:11" ht="15.75" customHeight="1" x14ac:dyDescent="0.3">
      <c r="B252" s="6"/>
      <c r="G252" s="11"/>
      <c r="H252" s="11"/>
      <c r="I252" s="11"/>
      <c r="J252" s="12"/>
      <c r="K252" s="13"/>
    </row>
    <row r="253" spans="2:11" ht="15.75" customHeight="1" x14ac:dyDescent="0.3">
      <c r="B253" s="6"/>
      <c r="G253" s="11"/>
      <c r="H253" s="11"/>
      <c r="I253" s="11"/>
      <c r="J253" s="12"/>
      <c r="K253" s="13"/>
    </row>
    <row r="254" spans="2:11" ht="15.75" customHeight="1" x14ac:dyDescent="0.3">
      <c r="B254" s="6"/>
      <c r="G254" s="11"/>
      <c r="H254" s="11"/>
      <c r="I254" s="11"/>
      <c r="J254" s="12"/>
      <c r="K254" s="13"/>
    </row>
    <row r="255" spans="2:11" ht="15.75" customHeight="1" x14ac:dyDescent="0.3">
      <c r="B255" s="6"/>
      <c r="G255" s="11"/>
      <c r="H255" s="11"/>
      <c r="I255" s="11"/>
      <c r="J255" s="12"/>
      <c r="K255" s="13"/>
    </row>
    <row r="256" spans="2:11" ht="15.75" customHeight="1" x14ac:dyDescent="0.3">
      <c r="B256" s="6"/>
      <c r="G256" s="11"/>
      <c r="H256" s="11"/>
      <c r="I256" s="11"/>
      <c r="J256" s="12"/>
      <c r="K256" s="13"/>
    </row>
    <row r="257" spans="2:11" ht="15.75" customHeight="1" x14ac:dyDescent="0.3">
      <c r="B257" s="6"/>
      <c r="G257" s="11"/>
      <c r="H257" s="11"/>
      <c r="I257" s="11"/>
      <c r="J257" s="12"/>
      <c r="K257" s="13"/>
    </row>
    <row r="258" spans="2:11" ht="15.75" customHeight="1" x14ac:dyDescent="0.3">
      <c r="B258" s="6"/>
      <c r="G258" s="11"/>
      <c r="H258" s="11"/>
      <c r="I258" s="11"/>
      <c r="J258" s="12"/>
      <c r="K258" s="13"/>
    </row>
    <row r="259" spans="2:11" ht="15.75" customHeight="1" x14ac:dyDescent="0.3">
      <c r="B259" s="6"/>
      <c r="G259" s="11"/>
      <c r="H259" s="11"/>
      <c r="I259" s="11"/>
      <c r="J259" s="12"/>
      <c r="K259" s="13"/>
    </row>
    <row r="260" spans="2:11" ht="15.75" customHeight="1" x14ac:dyDescent="0.3">
      <c r="B260" s="6"/>
      <c r="G260" s="11"/>
      <c r="H260" s="11"/>
      <c r="I260" s="11"/>
      <c r="J260" s="12"/>
      <c r="K260" s="13"/>
    </row>
    <row r="261" spans="2:11" ht="15.75" customHeight="1" x14ac:dyDescent="0.3">
      <c r="B261" s="6"/>
      <c r="G261" s="11"/>
      <c r="H261" s="11"/>
      <c r="I261" s="11"/>
      <c r="J261" s="12"/>
      <c r="K261" s="13"/>
    </row>
    <row r="262" spans="2:11" ht="15.75" customHeight="1" x14ac:dyDescent="0.3">
      <c r="B262" s="6"/>
      <c r="G262" s="11"/>
      <c r="H262" s="11"/>
      <c r="I262" s="11"/>
      <c r="J262" s="12"/>
      <c r="K262" s="13"/>
    </row>
    <row r="263" spans="2:11" ht="15.75" customHeight="1" x14ac:dyDescent="0.3">
      <c r="B263" s="6"/>
      <c r="G263" s="11"/>
      <c r="H263" s="11"/>
      <c r="I263" s="11"/>
      <c r="J263" s="12"/>
      <c r="K263" s="13"/>
    </row>
    <row r="264" spans="2:11" ht="15.75" customHeight="1" x14ac:dyDescent="0.3">
      <c r="B264" s="6"/>
      <c r="G264" s="11"/>
      <c r="H264" s="11"/>
      <c r="I264" s="11"/>
      <c r="J264" s="12"/>
      <c r="K264" s="13"/>
    </row>
    <row r="265" spans="2:11" ht="15.75" customHeight="1" x14ac:dyDescent="0.3">
      <c r="B265" s="6"/>
      <c r="G265" s="11"/>
      <c r="H265" s="11"/>
      <c r="I265" s="11"/>
      <c r="J265" s="12"/>
      <c r="K265" s="13"/>
    </row>
    <row r="266" spans="2:11" ht="15.75" customHeight="1" x14ac:dyDescent="0.3">
      <c r="B266" s="6"/>
      <c r="G266" s="11"/>
      <c r="H266" s="11"/>
      <c r="I266" s="11"/>
      <c r="J266" s="12"/>
      <c r="K266" s="13"/>
    </row>
    <row r="267" spans="2:11" ht="15.75" customHeight="1" x14ac:dyDescent="0.3">
      <c r="B267" s="6"/>
      <c r="G267" s="11"/>
      <c r="H267" s="11"/>
      <c r="I267" s="11"/>
      <c r="J267" s="12"/>
      <c r="K267" s="13"/>
    </row>
    <row r="268" spans="2:11" ht="15.75" customHeight="1" x14ac:dyDescent="0.3">
      <c r="B268" s="6"/>
      <c r="G268" s="11"/>
      <c r="H268" s="11"/>
      <c r="I268" s="11"/>
      <c r="J268" s="12"/>
      <c r="K268" s="13"/>
    </row>
    <row r="269" spans="2:11" ht="15.75" customHeight="1" x14ac:dyDescent="0.3">
      <c r="B269" s="6"/>
      <c r="G269" s="11"/>
      <c r="H269" s="11"/>
      <c r="I269" s="11"/>
      <c r="J269" s="12"/>
      <c r="K269" s="13"/>
    </row>
    <row r="270" spans="2:11" ht="15.75" customHeight="1" x14ac:dyDescent="0.3">
      <c r="B270" s="6"/>
      <c r="G270" s="11"/>
      <c r="H270" s="11"/>
      <c r="I270" s="11"/>
      <c r="J270" s="12"/>
      <c r="K270" s="13"/>
    </row>
    <row r="271" spans="2:11" ht="15.75" customHeight="1" x14ac:dyDescent="0.3">
      <c r="B271" s="6"/>
      <c r="G271" s="11"/>
      <c r="H271" s="11"/>
      <c r="I271" s="11"/>
      <c r="J271" s="12"/>
      <c r="K271" s="13"/>
    </row>
    <row r="272" spans="2:11" ht="15.75" customHeight="1" x14ac:dyDescent="0.3">
      <c r="B272" s="6"/>
      <c r="G272" s="11"/>
      <c r="H272" s="11"/>
      <c r="I272" s="11"/>
      <c r="J272" s="12"/>
      <c r="K272" s="13"/>
    </row>
    <row r="273" spans="2:11" ht="15.75" customHeight="1" x14ac:dyDescent="0.3">
      <c r="B273" s="6"/>
      <c r="G273" s="11"/>
      <c r="H273" s="11"/>
      <c r="I273" s="11"/>
      <c r="J273" s="12"/>
      <c r="K273" s="13"/>
    </row>
    <row r="274" spans="2:11" ht="15.75" customHeight="1" x14ac:dyDescent="0.3">
      <c r="B274" s="6"/>
      <c r="G274" s="11"/>
      <c r="H274" s="11"/>
      <c r="I274" s="11"/>
      <c r="J274" s="12"/>
      <c r="K274" s="13"/>
    </row>
    <row r="275" spans="2:11" ht="15.75" customHeight="1" x14ac:dyDescent="0.3">
      <c r="B275" s="6"/>
      <c r="G275" s="11"/>
      <c r="H275" s="11"/>
      <c r="I275" s="11"/>
      <c r="J275" s="12"/>
      <c r="K275" s="13"/>
    </row>
    <row r="276" spans="2:11" ht="15.75" customHeight="1" x14ac:dyDescent="0.3">
      <c r="B276" s="6"/>
      <c r="G276" s="11"/>
      <c r="H276" s="11"/>
      <c r="I276" s="11"/>
      <c r="J276" s="12"/>
      <c r="K276" s="13"/>
    </row>
    <row r="277" spans="2:11" ht="15.75" customHeight="1" x14ac:dyDescent="0.3">
      <c r="B277" s="6"/>
      <c r="G277" s="11"/>
      <c r="H277" s="11"/>
      <c r="I277" s="11"/>
      <c r="J277" s="12"/>
      <c r="K277" s="13"/>
    </row>
    <row r="278" spans="2:11" ht="15.75" customHeight="1" x14ac:dyDescent="0.3">
      <c r="B278" s="6"/>
      <c r="G278" s="11"/>
      <c r="H278" s="11"/>
      <c r="I278" s="11"/>
      <c r="J278" s="12"/>
      <c r="K278" s="13"/>
    </row>
    <row r="279" spans="2:11" ht="15.75" customHeight="1" x14ac:dyDescent="0.3">
      <c r="B279" s="6"/>
      <c r="G279" s="11"/>
      <c r="H279" s="11"/>
      <c r="I279" s="11"/>
      <c r="J279" s="12"/>
      <c r="K279" s="13"/>
    </row>
    <row r="280" spans="2:11" ht="15.75" customHeight="1" x14ac:dyDescent="0.3">
      <c r="B280" s="6"/>
      <c r="G280" s="11"/>
      <c r="H280" s="11"/>
      <c r="I280" s="11"/>
      <c r="J280" s="12"/>
      <c r="K280" s="13"/>
    </row>
    <row r="281" spans="2:11" ht="15.75" customHeight="1" x14ac:dyDescent="0.3">
      <c r="B281" s="6"/>
      <c r="G281" s="11"/>
      <c r="H281" s="11"/>
      <c r="I281" s="11"/>
      <c r="J281" s="12"/>
      <c r="K281" s="13"/>
    </row>
    <row r="282" spans="2:11" ht="15.75" customHeight="1" x14ac:dyDescent="0.3">
      <c r="B282" s="6"/>
      <c r="G282" s="11"/>
      <c r="H282" s="11"/>
      <c r="I282" s="11"/>
      <c r="J282" s="12"/>
      <c r="K282" s="13"/>
    </row>
    <row r="283" spans="2:11" ht="15.75" customHeight="1" x14ac:dyDescent="0.3">
      <c r="B283" s="6"/>
      <c r="G283" s="11"/>
      <c r="H283" s="11"/>
      <c r="I283" s="11"/>
      <c r="J283" s="12"/>
      <c r="K283" s="13"/>
    </row>
    <row r="284" spans="2:11" ht="15.75" customHeight="1" x14ac:dyDescent="0.3">
      <c r="B284" s="6"/>
      <c r="G284" s="11"/>
      <c r="H284" s="11"/>
      <c r="I284" s="11"/>
      <c r="J284" s="12"/>
      <c r="K284" s="13"/>
    </row>
    <row r="285" spans="2:11" ht="15.75" customHeight="1" x14ac:dyDescent="0.3">
      <c r="B285" s="6"/>
      <c r="G285" s="11"/>
      <c r="H285" s="11"/>
      <c r="I285" s="11"/>
      <c r="J285" s="12"/>
      <c r="K285" s="13"/>
    </row>
    <row r="286" spans="2:11" ht="15.75" customHeight="1" x14ac:dyDescent="0.3">
      <c r="B286" s="6"/>
      <c r="G286" s="11"/>
      <c r="H286" s="11"/>
      <c r="I286" s="11"/>
      <c r="J286" s="12"/>
      <c r="K286" s="13"/>
    </row>
    <row r="287" spans="2:11" ht="15.75" customHeight="1" x14ac:dyDescent="0.3">
      <c r="B287" s="6"/>
      <c r="G287" s="11"/>
      <c r="H287" s="11"/>
      <c r="I287" s="11"/>
      <c r="J287" s="12"/>
      <c r="K287" s="13"/>
    </row>
    <row r="288" spans="2:11" ht="15.75" customHeight="1" x14ac:dyDescent="0.3">
      <c r="B288" s="6"/>
      <c r="G288" s="11"/>
      <c r="H288" s="11"/>
      <c r="I288" s="11"/>
      <c r="J288" s="12"/>
      <c r="K288" s="13"/>
    </row>
    <row r="289" spans="2:11" ht="15.75" customHeight="1" x14ac:dyDescent="0.3">
      <c r="B289" s="6"/>
      <c r="G289" s="11"/>
      <c r="H289" s="11"/>
      <c r="I289" s="11"/>
      <c r="J289" s="12"/>
      <c r="K289" s="13"/>
    </row>
    <row r="290" spans="2:11" ht="15.75" customHeight="1" x14ac:dyDescent="0.3">
      <c r="B290" s="6"/>
      <c r="G290" s="11"/>
      <c r="H290" s="11"/>
      <c r="I290" s="11"/>
      <c r="J290" s="12"/>
      <c r="K290" s="13"/>
    </row>
    <row r="291" spans="2:11" ht="15.75" customHeight="1" x14ac:dyDescent="0.3">
      <c r="B291" s="6"/>
      <c r="G291" s="11"/>
      <c r="H291" s="11"/>
      <c r="I291" s="11"/>
      <c r="J291" s="12"/>
      <c r="K291" s="13"/>
    </row>
    <row r="292" spans="2:11" ht="15.75" customHeight="1" x14ac:dyDescent="0.3">
      <c r="B292" s="6"/>
      <c r="G292" s="11"/>
      <c r="H292" s="11"/>
      <c r="I292" s="11"/>
      <c r="J292" s="12"/>
      <c r="K292" s="13"/>
    </row>
    <row r="293" spans="2:11" ht="15.75" customHeight="1" x14ac:dyDescent="0.3">
      <c r="B293" s="6"/>
      <c r="G293" s="11"/>
      <c r="H293" s="11"/>
      <c r="I293" s="11"/>
      <c r="J293" s="12"/>
      <c r="K293" s="13"/>
    </row>
    <row r="294" spans="2:11" ht="15.75" customHeight="1" x14ac:dyDescent="0.3">
      <c r="B294" s="6"/>
      <c r="G294" s="11"/>
      <c r="H294" s="11"/>
      <c r="I294" s="11"/>
      <c r="J294" s="12"/>
      <c r="K294" s="13"/>
    </row>
    <row r="295" spans="2:11" ht="15.75" customHeight="1" x14ac:dyDescent="0.3">
      <c r="B295" s="6"/>
      <c r="G295" s="11"/>
      <c r="H295" s="11"/>
      <c r="I295" s="11"/>
      <c r="J295" s="12"/>
      <c r="K295" s="13"/>
    </row>
    <row r="296" spans="2:11" ht="15.75" customHeight="1" x14ac:dyDescent="0.3">
      <c r="B296" s="6"/>
      <c r="G296" s="11"/>
      <c r="H296" s="11"/>
      <c r="I296" s="11"/>
      <c r="J296" s="12"/>
      <c r="K296" s="13"/>
    </row>
    <row r="297" spans="2:11" ht="15.75" customHeight="1" x14ac:dyDescent="0.3">
      <c r="B297" s="6"/>
      <c r="G297" s="11"/>
      <c r="H297" s="11"/>
      <c r="I297" s="11"/>
      <c r="J297" s="12"/>
      <c r="K297" s="13"/>
    </row>
    <row r="298" spans="2:11" ht="15.75" customHeight="1" x14ac:dyDescent="0.3">
      <c r="B298" s="6"/>
      <c r="G298" s="11"/>
      <c r="H298" s="11"/>
      <c r="I298" s="11"/>
      <c r="J298" s="12"/>
      <c r="K298" s="13"/>
    </row>
    <row r="299" spans="2:11" ht="15.75" customHeight="1" x14ac:dyDescent="0.3">
      <c r="B299" s="6"/>
      <c r="G299" s="11"/>
      <c r="H299" s="11"/>
      <c r="I299" s="11"/>
      <c r="J299" s="12"/>
      <c r="K299" s="13"/>
    </row>
    <row r="300" spans="2:11" ht="15.75" customHeight="1" x14ac:dyDescent="0.3">
      <c r="B300" s="6"/>
      <c r="G300" s="11"/>
      <c r="H300" s="11"/>
      <c r="I300" s="11"/>
      <c r="J300" s="12"/>
      <c r="K300" s="13"/>
    </row>
    <row r="301" spans="2:11" ht="15.75" customHeight="1" x14ac:dyDescent="0.3">
      <c r="B301" s="6"/>
      <c r="G301" s="11"/>
      <c r="H301" s="11"/>
      <c r="I301" s="11"/>
      <c r="J301" s="12"/>
      <c r="K301" s="13"/>
    </row>
    <row r="302" spans="2:11" ht="15.75" customHeight="1" x14ac:dyDescent="0.3">
      <c r="B302" s="6"/>
      <c r="G302" s="11"/>
      <c r="H302" s="11"/>
      <c r="I302" s="11"/>
      <c r="J302" s="12"/>
      <c r="K302" s="13"/>
    </row>
    <row r="303" spans="2:11" ht="15.75" customHeight="1" x14ac:dyDescent="0.3">
      <c r="B303" s="6"/>
      <c r="G303" s="11"/>
      <c r="H303" s="11"/>
      <c r="I303" s="11"/>
      <c r="J303" s="12"/>
      <c r="K303" s="13"/>
    </row>
    <row r="304" spans="2:11" ht="15.75" customHeight="1" x14ac:dyDescent="0.3">
      <c r="B304" s="6"/>
      <c r="G304" s="11"/>
      <c r="H304" s="11"/>
      <c r="I304" s="11"/>
      <c r="J304" s="12"/>
      <c r="K304" s="13"/>
    </row>
    <row r="305" spans="2:11" ht="15.75" customHeight="1" x14ac:dyDescent="0.3">
      <c r="B305" s="6"/>
      <c r="G305" s="11"/>
      <c r="H305" s="11"/>
      <c r="I305" s="11"/>
      <c r="J305" s="12"/>
      <c r="K305" s="13"/>
    </row>
    <row r="306" spans="2:11" ht="15.75" customHeight="1" x14ac:dyDescent="0.3">
      <c r="B306" s="6"/>
      <c r="G306" s="11"/>
      <c r="H306" s="11"/>
      <c r="I306" s="11"/>
      <c r="J306" s="12"/>
      <c r="K306" s="13"/>
    </row>
    <row r="307" spans="2:11" ht="15.75" customHeight="1" x14ac:dyDescent="0.3">
      <c r="B307" s="6"/>
      <c r="G307" s="11"/>
      <c r="H307" s="11"/>
      <c r="I307" s="11"/>
      <c r="J307" s="12"/>
      <c r="K307" s="13"/>
    </row>
    <row r="308" spans="2:11" ht="15.75" customHeight="1" x14ac:dyDescent="0.3">
      <c r="B308" s="6"/>
      <c r="G308" s="11"/>
      <c r="H308" s="11"/>
      <c r="I308" s="11"/>
      <c r="J308" s="12"/>
      <c r="K308" s="13"/>
    </row>
    <row r="309" spans="2:11" ht="15.75" customHeight="1" x14ac:dyDescent="0.3">
      <c r="B309" s="6"/>
      <c r="G309" s="11"/>
      <c r="H309" s="11"/>
      <c r="I309" s="11"/>
      <c r="J309" s="12"/>
      <c r="K309" s="13"/>
    </row>
    <row r="310" spans="2:11" ht="15.75" customHeight="1" x14ac:dyDescent="0.3">
      <c r="B310" s="6"/>
      <c r="G310" s="11"/>
      <c r="H310" s="11"/>
      <c r="I310" s="11"/>
      <c r="J310" s="12"/>
      <c r="K310" s="13"/>
    </row>
    <row r="311" spans="2:11" ht="15.75" customHeight="1" x14ac:dyDescent="0.3">
      <c r="B311" s="6"/>
      <c r="G311" s="11"/>
      <c r="H311" s="11"/>
      <c r="I311" s="11"/>
      <c r="J311" s="12"/>
      <c r="K311" s="13"/>
    </row>
    <row r="312" spans="2:11" ht="15.75" customHeight="1" x14ac:dyDescent="0.3">
      <c r="B312" s="6"/>
      <c r="G312" s="11"/>
      <c r="H312" s="11"/>
      <c r="I312" s="11"/>
      <c r="J312" s="12"/>
      <c r="K312" s="13"/>
    </row>
    <row r="313" spans="2:11" ht="15.75" customHeight="1" x14ac:dyDescent="0.3">
      <c r="B313" s="6"/>
      <c r="G313" s="11"/>
      <c r="H313" s="11"/>
      <c r="I313" s="11"/>
      <c r="J313" s="12"/>
      <c r="K313" s="13"/>
    </row>
    <row r="314" spans="2:11" ht="15.75" customHeight="1" x14ac:dyDescent="0.3">
      <c r="B314" s="6"/>
      <c r="G314" s="11"/>
      <c r="H314" s="11"/>
      <c r="I314" s="11"/>
      <c r="J314" s="12"/>
      <c r="K314" s="13"/>
    </row>
    <row r="315" spans="2:11" ht="15.75" customHeight="1" x14ac:dyDescent="0.3">
      <c r="B315" s="6"/>
      <c r="G315" s="11"/>
      <c r="H315" s="11"/>
      <c r="I315" s="11"/>
      <c r="J315" s="12"/>
      <c r="K315" s="13"/>
    </row>
    <row r="316" spans="2:11" ht="15.75" customHeight="1" x14ac:dyDescent="0.3">
      <c r="B316" s="6"/>
      <c r="G316" s="11"/>
      <c r="H316" s="11"/>
      <c r="I316" s="11"/>
      <c r="J316" s="12"/>
      <c r="K316" s="13"/>
    </row>
    <row r="317" spans="2:11" ht="15.75" customHeight="1" x14ac:dyDescent="0.3">
      <c r="B317" s="6"/>
      <c r="G317" s="11"/>
      <c r="H317" s="11"/>
      <c r="I317" s="11"/>
      <c r="J317" s="12"/>
      <c r="K317" s="13"/>
    </row>
    <row r="318" spans="2:11" ht="15.75" customHeight="1" x14ac:dyDescent="0.3">
      <c r="B318" s="6"/>
      <c r="G318" s="11"/>
      <c r="H318" s="11"/>
      <c r="I318" s="11"/>
      <c r="J318" s="12"/>
      <c r="K318" s="13"/>
    </row>
    <row r="319" spans="2:11" ht="15.75" customHeight="1" x14ac:dyDescent="0.3">
      <c r="B319" s="6"/>
      <c r="G319" s="11"/>
      <c r="H319" s="11"/>
      <c r="I319" s="11"/>
      <c r="J319" s="12"/>
      <c r="K319" s="13"/>
    </row>
    <row r="320" spans="2:11" ht="15.75" customHeight="1" x14ac:dyDescent="0.3">
      <c r="B320" s="6"/>
      <c r="G320" s="11"/>
      <c r="H320" s="11"/>
      <c r="I320" s="11"/>
      <c r="J320" s="12"/>
      <c r="K320" s="13"/>
    </row>
    <row r="321" spans="2:11" ht="15.75" customHeight="1" x14ac:dyDescent="0.3">
      <c r="B321" s="6"/>
      <c r="G321" s="11"/>
      <c r="H321" s="11"/>
      <c r="I321" s="11"/>
      <c r="J321" s="12"/>
      <c r="K321" s="13"/>
    </row>
    <row r="322" spans="2:11" ht="15.75" customHeight="1" x14ac:dyDescent="0.3">
      <c r="B322" s="6"/>
      <c r="G322" s="11"/>
      <c r="H322" s="11"/>
      <c r="I322" s="11"/>
      <c r="J322" s="12"/>
      <c r="K322" s="13"/>
    </row>
    <row r="323" spans="2:11" ht="15.75" customHeight="1" x14ac:dyDescent="0.3">
      <c r="B323" s="6"/>
      <c r="G323" s="11"/>
      <c r="H323" s="11"/>
      <c r="I323" s="11"/>
      <c r="J323" s="12"/>
      <c r="K323" s="13"/>
    </row>
    <row r="324" spans="2:11" ht="15.75" customHeight="1" x14ac:dyDescent="0.3">
      <c r="B324" s="6"/>
      <c r="G324" s="11"/>
      <c r="H324" s="11"/>
      <c r="I324" s="11"/>
      <c r="J324" s="12"/>
      <c r="K324" s="13"/>
    </row>
    <row r="325" spans="2:11" ht="15.75" customHeight="1" x14ac:dyDescent="0.3">
      <c r="B325" s="6"/>
      <c r="G325" s="11"/>
      <c r="H325" s="11"/>
      <c r="I325" s="11"/>
      <c r="J325" s="12"/>
      <c r="K325" s="13"/>
    </row>
    <row r="326" spans="2:11" ht="15.75" customHeight="1" x14ac:dyDescent="0.3">
      <c r="B326" s="6"/>
      <c r="G326" s="11"/>
      <c r="H326" s="11"/>
      <c r="I326" s="11"/>
      <c r="J326" s="12"/>
      <c r="K326" s="13"/>
    </row>
    <row r="327" spans="2:11" ht="15.75" customHeight="1" x14ac:dyDescent="0.3">
      <c r="B327" s="6"/>
      <c r="G327" s="11"/>
      <c r="H327" s="11"/>
      <c r="I327" s="11"/>
      <c r="J327" s="12"/>
      <c r="K327" s="13"/>
    </row>
    <row r="328" spans="2:11" ht="15.75" customHeight="1" x14ac:dyDescent="0.3">
      <c r="B328" s="6"/>
      <c r="G328" s="11"/>
      <c r="H328" s="11"/>
      <c r="I328" s="11"/>
      <c r="J328" s="12"/>
      <c r="K328" s="13"/>
    </row>
    <row r="329" spans="2:11" ht="15.75" customHeight="1" x14ac:dyDescent="0.3">
      <c r="B329" s="6"/>
      <c r="G329" s="11"/>
      <c r="H329" s="11"/>
      <c r="I329" s="11"/>
      <c r="J329" s="12"/>
      <c r="K329" s="13"/>
    </row>
    <row r="330" spans="2:11" ht="15.75" customHeight="1" x14ac:dyDescent="0.3">
      <c r="B330" s="6"/>
      <c r="G330" s="11"/>
      <c r="H330" s="11"/>
      <c r="I330" s="11"/>
      <c r="J330" s="12"/>
      <c r="K330" s="13"/>
    </row>
    <row r="331" spans="2:11" ht="15.75" customHeight="1" x14ac:dyDescent="0.3">
      <c r="B331" s="6"/>
      <c r="G331" s="11"/>
      <c r="H331" s="11"/>
      <c r="I331" s="11"/>
      <c r="J331" s="12"/>
      <c r="K331" s="13"/>
    </row>
    <row r="332" spans="2:11" ht="15.75" customHeight="1" x14ac:dyDescent="0.3">
      <c r="B332" s="6"/>
      <c r="G332" s="11"/>
      <c r="H332" s="11"/>
      <c r="I332" s="11"/>
      <c r="J332" s="12"/>
      <c r="K332" s="13"/>
    </row>
    <row r="333" spans="2:11" ht="15.75" customHeight="1" x14ac:dyDescent="0.3">
      <c r="B333" s="6"/>
      <c r="G333" s="11"/>
      <c r="H333" s="11"/>
      <c r="I333" s="11"/>
      <c r="J333" s="12"/>
      <c r="K333" s="13"/>
    </row>
    <row r="334" spans="2:11" ht="15.75" customHeight="1" x14ac:dyDescent="0.3">
      <c r="B334" s="6"/>
      <c r="G334" s="11"/>
      <c r="H334" s="11"/>
      <c r="I334" s="11"/>
      <c r="J334" s="12"/>
      <c r="K334" s="13"/>
    </row>
    <row r="335" spans="2:11" ht="15.75" customHeight="1" x14ac:dyDescent="0.3">
      <c r="B335" s="6"/>
      <c r="G335" s="11"/>
      <c r="H335" s="11"/>
      <c r="I335" s="11"/>
      <c r="J335" s="12"/>
      <c r="K335" s="13"/>
    </row>
    <row r="336" spans="2:11" ht="15.75" customHeight="1" x14ac:dyDescent="0.3">
      <c r="B336" s="6"/>
      <c r="G336" s="11"/>
      <c r="H336" s="11"/>
      <c r="I336" s="11"/>
      <c r="J336" s="12"/>
      <c r="K336" s="13"/>
    </row>
    <row r="337" spans="2:11" ht="15.75" customHeight="1" x14ac:dyDescent="0.3">
      <c r="B337" s="6"/>
      <c r="G337" s="11"/>
      <c r="H337" s="11"/>
      <c r="I337" s="11"/>
      <c r="J337" s="12"/>
      <c r="K337" s="13"/>
    </row>
    <row r="338" spans="2:11" ht="15.75" customHeight="1" x14ac:dyDescent="0.3">
      <c r="B338" s="6"/>
      <c r="G338" s="11"/>
      <c r="H338" s="11"/>
      <c r="I338" s="11"/>
      <c r="J338" s="12"/>
      <c r="K338" s="13"/>
    </row>
    <row r="339" spans="2:11" ht="15.75" customHeight="1" x14ac:dyDescent="0.3">
      <c r="B339" s="6"/>
      <c r="G339" s="11"/>
      <c r="H339" s="11"/>
      <c r="I339" s="11"/>
      <c r="J339" s="12"/>
      <c r="K339" s="13"/>
    </row>
    <row r="340" spans="2:11" ht="15.75" customHeight="1" x14ac:dyDescent="0.3">
      <c r="B340" s="6"/>
      <c r="G340" s="11"/>
      <c r="H340" s="11"/>
      <c r="I340" s="11"/>
      <c r="J340" s="12"/>
      <c r="K340" s="13"/>
    </row>
    <row r="341" spans="2:11" ht="15.75" customHeight="1" x14ac:dyDescent="0.3">
      <c r="B341" s="6"/>
      <c r="G341" s="11"/>
      <c r="H341" s="11"/>
      <c r="I341" s="11"/>
      <c r="J341" s="12"/>
      <c r="K341" s="13"/>
    </row>
    <row r="342" spans="2:11" ht="15.75" customHeight="1" x14ac:dyDescent="0.3">
      <c r="B342" s="6"/>
      <c r="G342" s="11"/>
      <c r="H342" s="11"/>
      <c r="I342" s="11"/>
      <c r="J342" s="12"/>
      <c r="K342" s="13"/>
    </row>
    <row r="343" spans="2:11" ht="15.75" customHeight="1" x14ac:dyDescent="0.3">
      <c r="B343" s="6"/>
      <c r="G343" s="11"/>
      <c r="H343" s="11"/>
      <c r="I343" s="11"/>
      <c r="J343" s="12"/>
      <c r="K343" s="13"/>
    </row>
    <row r="344" spans="2:11" ht="15.75" customHeight="1" x14ac:dyDescent="0.3">
      <c r="B344" s="6"/>
      <c r="G344" s="11"/>
      <c r="H344" s="11"/>
      <c r="I344" s="11"/>
      <c r="J344" s="12"/>
      <c r="K344" s="13"/>
    </row>
    <row r="345" spans="2:11" ht="15.75" customHeight="1" x14ac:dyDescent="0.3">
      <c r="B345" s="6"/>
      <c r="G345" s="11"/>
      <c r="H345" s="11"/>
      <c r="I345" s="11"/>
      <c r="J345" s="12"/>
      <c r="K345" s="13"/>
    </row>
    <row r="346" spans="2:11" ht="15.75" customHeight="1" x14ac:dyDescent="0.3">
      <c r="B346" s="6"/>
      <c r="G346" s="11"/>
      <c r="H346" s="11"/>
      <c r="I346" s="11"/>
      <c r="J346" s="12"/>
      <c r="K346" s="13"/>
    </row>
    <row r="347" spans="2:11" ht="15.75" customHeight="1" x14ac:dyDescent="0.3">
      <c r="B347" s="6"/>
      <c r="G347" s="11"/>
      <c r="H347" s="11"/>
      <c r="I347" s="11"/>
      <c r="J347" s="12"/>
      <c r="K347" s="13"/>
    </row>
    <row r="348" spans="2:11" ht="15.75" customHeight="1" x14ac:dyDescent="0.3">
      <c r="B348" s="6"/>
      <c r="G348" s="11"/>
      <c r="H348" s="11"/>
      <c r="I348" s="11"/>
      <c r="J348" s="12"/>
      <c r="K348" s="13"/>
    </row>
    <row r="349" spans="2:11" ht="15.75" customHeight="1" x14ac:dyDescent="0.3">
      <c r="B349" s="6"/>
      <c r="G349" s="11"/>
      <c r="H349" s="11"/>
      <c r="I349" s="11"/>
      <c r="J349" s="12"/>
      <c r="K349" s="13"/>
    </row>
    <row r="350" spans="2:11" ht="15.75" customHeight="1" x14ac:dyDescent="0.3">
      <c r="B350" s="6"/>
      <c r="G350" s="11"/>
      <c r="H350" s="11"/>
      <c r="I350" s="11"/>
      <c r="J350" s="12"/>
      <c r="K350" s="13"/>
    </row>
    <row r="351" spans="2:11" ht="15.75" customHeight="1" x14ac:dyDescent="0.3">
      <c r="B351" s="6"/>
      <c r="G351" s="11"/>
      <c r="H351" s="11"/>
      <c r="I351" s="11"/>
      <c r="J351" s="12"/>
      <c r="K351" s="13"/>
    </row>
    <row r="352" spans="2:11" ht="15.75" customHeight="1" x14ac:dyDescent="0.3">
      <c r="B352" s="6"/>
      <c r="G352" s="11"/>
      <c r="H352" s="11"/>
      <c r="I352" s="11"/>
      <c r="J352" s="12"/>
      <c r="K352" s="13"/>
    </row>
    <row r="353" spans="2:11" ht="15.75" customHeight="1" x14ac:dyDescent="0.3">
      <c r="B353" s="6"/>
      <c r="G353" s="11"/>
      <c r="H353" s="11"/>
      <c r="I353" s="11"/>
      <c r="J353" s="12"/>
      <c r="K353" s="13"/>
    </row>
    <row r="354" spans="2:11" ht="15.75" customHeight="1" x14ac:dyDescent="0.3">
      <c r="B354" s="6"/>
      <c r="G354" s="11"/>
      <c r="H354" s="11"/>
      <c r="I354" s="11"/>
      <c r="J354" s="12"/>
      <c r="K354" s="13"/>
    </row>
    <row r="355" spans="2:11" ht="15.75" customHeight="1" x14ac:dyDescent="0.3">
      <c r="B355" s="6"/>
      <c r="G355" s="11"/>
      <c r="H355" s="11"/>
      <c r="I355" s="11"/>
      <c r="J355" s="12"/>
      <c r="K355" s="13"/>
    </row>
    <row r="356" spans="2:11" ht="15.75" customHeight="1" x14ac:dyDescent="0.3">
      <c r="B356" s="6"/>
      <c r="G356" s="11"/>
      <c r="H356" s="11"/>
      <c r="I356" s="11"/>
      <c r="J356" s="12"/>
      <c r="K356" s="13"/>
    </row>
    <row r="357" spans="2:11" ht="15.75" customHeight="1" x14ac:dyDescent="0.3">
      <c r="B357" s="6"/>
      <c r="G357" s="11"/>
      <c r="H357" s="11"/>
      <c r="I357" s="11"/>
      <c r="J357" s="12"/>
      <c r="K357" s="13"/>
    </row>
    <row r="358" spans="2:11" ht="15.75" customHeight="1" x14ac:dyDescent="0.3">
      <c r="B358" s="6"/>
      <c r="G358" s="11"/>
      <c r="H358" s="11"/>
      <c r="I358" s="11"/>
      <c r="J358" s="12"/>
      <c r="K358" s="13"/>
    </row>
    <row r="359" spans="2:11" ht="15.75" customHeight="1" x14ac:dyDescent="0.3">
      <c r="B359" s="6"/>
      <c r="G359" s="11"/>
      <c r="H359" s="11"/>
      <c r="I359" s="11"/>
      <c r="J359" s="12"/>
      <c r="K359" s="13"/>
    </row>
    <row r="360" spans="2:11" ht="15.75" customHeight="1" x14ac:dyDescent="0.3">
      <c r="B360" s="6"/>
      <c r="G360" s="11"/>
      <c r="H360" s="11"/>
      <c r="I360" s="11"/>
      <c r="J360" s="12"/>
      <c r="K360" s="13"/>
    </row>
    <row r="361" spans="2:11" ht="15.75" customHeight="1" x14ac:dyDescent="0.3">
      <c r="B361" s="6"/>
      <c r="G361" s="11"/>
      <c r="H361" s="11"/>
      <c r="I361" s="11"/>
      <c r="J361" s="12"/>
      <c r="K361" s="13"/>
    </row>
    <row r="362" spans="2:11" ht="15.75" customHeight="1" x14ac:dyDescent="0.3">
      <c r="B362" s="6"/>
      <c r="G362" s="11"/>
      <c r="H362" s="11"/>
      <c r="I362" s="11"/>
      <c r="J362" s="12"/>
      <c r="K362" s="13"/>
    </row>
    <row r="363" spans="2:11" ht="15.75" customHeight="1" x14ac:dyDescent="0.3">
      <c r="B363" s="6"/>
      <c r="G363" s="11"/>
      <c r="H363" s="11"/>
      <c r="I363" s="11"/>
      <c r="J363" s="12"/>
      <c r="K363" s="13"/>
    </row>
    <row r="364" spans="2:11" ht="15.75" customHeight="1" x14ac:dyDescent="0.3">
      <c r="B364" s="6"/>
      <c r="G364" s="11"/>
      <c r="H364" s="11"/>
      <c r="I364" s="11"/>
      <c r="J364" s="12"/>
      <c r="K364" s="13"/>
    </row>
    <row r="365" spans="2:11" ht="15.75" customHeight="1" x14ac:dyDescent="0.3">
      <c r="B365" s="6"/>
      <c r="G365" s="11"/>
      <c r="H365" s="11"/>
      <c r="I365" s="11"/>
      <c r="J365" s="12"/>
      <c r="K365" s="13"/>
    </row>
    <row r="366" spans="2:11" ht="15.75" customHeight="1" x14ac:dyDescent="0.3">
      <c r="B366" s="6"/>
      <c r="G366" s="11"/>
      <c r="H366" s="11"/>
      <c r="I366" s="11"/>
      <c r="J366" s="12"/>
      <c r="K366" s="13"/>
    </row>
    <row r="367" spans="2:11" ht="15.75" customHeight="1" x14ac:dyDescent="0.3">
      <c r="B367" s="6"/>
      <c r="G367" s="11"/>
      <c r="H367" s="11"/>
      <c r="I367" s="11"/>
      <c r="J367" s="12"/>
      <c r="K367" s="13"/>
    </row>
    <row r="368" spans="2:11" ht="15.75" customHeight="1" x14ac:dyDescent="0.3">
      <c r="B368" s="6"/>
      <c r="G368" s="11"/>
      <c r="H368" s="11"/>
      <c r="I368" s="11"/>
      <c r="J368" s="12"/>
      <c r="K368" s="13"/>
    </row>
    <row r="369" spans="2:11" ht="15.75" customHeight="1" x14ac:dyDescent="0.3">
      <c r="B369" s="6"/>
      <c r="G369" s="11"/>
      <c r="H369" s="11"/>
      <c r="I369" s="11"/>
      <c r="J369" s="12"/>
      <c r="K369" s="13"/>
    </row>
    <row r="370" spans="2:11" ht="15.75" customHeight="1" x14ac:dyDescent="0.3">
      <c r="B370" s="6"/>
      <c r="G370" s="11"/>
      <c r="H370" s="11"/>
      <c r="I370" s="11"/>
      <c r="J370" s="12"/>
      <c r="K370" s="13"/>
    </row>
    <row r="371" spans="2:11" ht="15.75" customHeight="1" x14ac:dyDescent="0.3">
      <c r="B371" s="6"/>
      <c r="G371" s="11"/>
      <c r="H371" s="11"/>
      <c r="I371" s="11"/>
      <c r="J371" s="12"/>
      <c r="K371" s="13"/>
    </row>
    <row r="372" spans="2:11" ht="15.75" customHeight="1" x14ac:dyDescent="0.3">
      <c r="B372" s="6"/>
      <c r="G372" s="11"/>
      <c r="H372" s="11"/>
      <c r="I372" s="11"/>
      <c r="J372" s="12"/>
      <c r="K372" s="13"/>
    </row>
    <row r="373" spans="2:11" ht="15.75" customHeight="1" x14ac:dyDescent="0.3">
      <c r="B373" s="6"/>
      <c r="G373" s="11"/>
      <c r="H373" s="11"/>
      <c r="I373" s="11"/>
      <c r="J373" s="12"/>
      <c r="K373" s="13"/>
    </row>
    <row r="374" spans="2:11" ht="15.75" customHeight="1" x14ac:dyDescent="0.3">
      <c r="B374" s="6"/>
      <c r="G374" s="11"/>
      <c r="H374" s="11"/>
      <c r="I374" s="11"/>
      <c r="J374" s="12"/>
      <c r="K374" s="13"/>
    </row>
    <row r="375" spans="2:11" ht="15.75" customHeight="1" x14ac:dyDescent="0.3">
      <c r="B375" s="6"/>
      <c r="G375" s="11"/>
      <c r="H375" s="11"/>
      <c r="I375" s="11"/>
      <c r="J375" s="12"/>
      <c r="K375" s="13"/>
    </row>
    <row r="376" spans="2:11" ht="15.75" customHeight="1" x14ac:dyDescent="0.3">
      <c r="B376" s="6"/>
      <c r="G376" s="11"/>
      <c r="H376" s="11"/>
      <c r="I376" s="11"/>
      <c r="J376" s="12"/>
      <c r="K376" s="13"/>
    </row>
    <row r="377" spans="2:11" ht="15.75" customHeight="1" x14ac:dyDescent="0.3">
      <c r="B377" s="6"/>
      <c r="G377" s="11"/>
      <c r="H377" s="11"/>
      <c r="I377" s="11"/>
      <c r="J377" s="12"/>
      <c r="K377" s="13"/>
    </row>
    <row r="378" spans="2:11" ht="15.75" customHeight="1" x14ac:dyDescent="0.3">
      <c r="B378" s="6"/>
      <c r="G378" s="11"/>
      <c r="H378" s="11"/>
      <c r="I378" s="11"/>
      <c r="J378" s="12"/>
      <c r="K378" s="13"/>
    </row>
    <row r="379" spans="2:11" ht="15.75" customHeight="1" x14ac:dyDescent="0.3">
      <c r="B379" s="6"/>
      <c r="G379" s="11"/>
      <c r="H379" s="11"/>
      <c r="I379" s="11"/>
      <c r="J379" s="12"/>
      <c r="K379" s="13"/>
    </row>
    <row r="380" spans="2:11" ht="15.75" customHeight="1" x14ac:dyDescent="0.3">
      <c r="B380" s="6"/>
      <c r="G380" s="11"/>
      <c r="H380" s="11"/>
      <c r="I380" s="11"/>
      <c r="J380" s="12"/>
      <c r="K380" s="13"/>
    </row>
    <row r="381" spans="2:11" ht="15.75" customHeight="1" x14ac:dyDescent="0.3">
      <c r="B381" s="6"/>
      <c r="G381" s="11"/>
      <c r="H381" s="11"/>
      <c r="I381" s="11"/>
      <c r="J381" s="12"/>
      <c r="K381" s="13"/>
    </row>
    <row r="382" spans="2:11" ht="15.75" customHeight="1" x14ac:dyDescent="0.3">
      <c r="B382" s="6"/>
      <c r="G382" s="11"/>
      <c r="H382" s="11"/>
      <c r="I382" s="11"/>
      <c r="J382" s="12"/>
      <c r="K382" s="13"/>
    </row>
    <row r="383" spans="2:11" ht="15.75" customHeight="1" x14ac:dyDescent="0.3">
      <c r="B383" s="6"/>
      <c r="G383" s="11"/>
      <c r="H383" s="11"/>
      <c r="I383" s="11"/>
      <c r="J383" s="12"/>
      <c r="K383" s="13"/>
    </row>
    <row r="384" spans="2:11" ht="15.75" customHeight="1" x14ac:dyDescent="0.3">
      <c r="B384" s="6"/>
      <c r="G384" s="11"/>
      <c r="H384" s="11"/>
      <c r="I384" s="11"/>
      <c r="J384" s="12"/>
      <c r="K384" s="13"/>
    </row>
    <row r="385" spans="2:11" ht="15.75" customHeight="1" x14ac:dyDescent="0.3">
      <c r="B385" s="6"/>
      <c r="G385" s="11"/>
      <c r="H385" s="11"/>
      <c r="I385" s="11"/>
      <c r="J385" s="12"/>
      <c r="K385" s="13"/>
    </row>
    <row r="386" spans="2:11" ht="15.75" customHeight="1" x14ac:dyDescent="0.3">
      <c r="B386" s="6"/>
      <c r="G386" s="11"/>
      <c r="H386" s="11"/>
      <c r="I386" s="11"/>
      <c r="J386" s="12"/>
      <c r="K386" s="13"/>
    </row>
    <row r="387" spans="2:11" ht="15.75" customHeight="1" x14ac:dyDescent="0.3">
      <c r="B387" s="6"/>
      <c r="G387" s="11"/>
      <c r="H387" s="11"/>
      <c r="I387" s="11"/>
      <c r="J387" s="12"/>
      <c r="K387" s="13"/>
    </row>
    <row r="388" spans="2:11" ht="15.75" customHeight="1" x14ac:dyDescent="0.3">
      <c r="B388" s="6"/>
      <c r="G388" s="11"/>
      <c r="H388" s="11"/>
      <c r="I388" s="11"/>
      <c r="J388" s="12"/>
      <c r="K388" s="13"/>
    </row>
    <row r="389" spans="2:11" ht="15.75" customHeight="1" x14ac:dyDescent="0.3">
      <c r="B389" s="6"/>
      <c r="G389" s="11"/>
      <c r="H389" s="11"/>
      <c r="I389" s="11"/>
      <c r="J389" s="12"/>
      <c r="K389" s="13"/>
    </row>
    <row r="390" spans="2:11" ht="15.75" customHeight="1" x14ac:dyDescent="0.3">
      <c r="B390" s="6"/>
      <c r="G390" s="11"/>
      <c r="H390" s="11"/>
      <c r="I390" s="11"/>
      <c r="J390" s="12"/>
      <c r="K390" s="13"/>
    </row>
    <row r="391" spans="2:11" ht="15.75" customHeight="1" x14ac:dyDescent="0.3">
      <c r="B391" s="6"/>
      <c r="G391" s="11"/>
      <c r="H391" s="11"/>
      <c r="I391" s="11"/>
      <c r="J391" s="12"/>
      <c r="K391" s="13"/>
    </row>
    <row r="392" spans="2:11" ht="15.75" customHeight="1" x14ac:dyDescent="0.3">
      <c r="B392" s="6"/>
      <c r="G392" s="11"/>
      <c r="H392" s="11"/>
      <c r="I392" s="11"/>
      <c r="J392" s="12"/>
      <c r="K392" s="13"/>
    </row>
    <row r="393" spans="2:11" ht="15.75" customHeight="1" x14ac:dyDescent="0.3">
      <c r="B393" s="6"/>
      <c r="G393" s="11"/>
      <c r="H393" s="11"/>
      <c r="I393" s="11"/>
      <c r="J393" s="12"/>
      <c r="K393" s="13"/>
    </row>
    <row r="394" spans="2:11" ht="15.75" customHeight="1" x14ac:dyDescent="0.3">
      <c r="B394" s="6"/>
      <c r="G394" s="11"/>
      <c r="H394" s="11"/>
      <c r="I394" s="11"/>
      <c r="J394" s="12"/>
      <c r="K394" s="13"/>
    </row>
    <row r="395" spans="2:11" ht="15.75" customHeight="1" x14ac:dyDescent="0.3">
      <c r="B395" s="6"/>
      <c r="G395" s="11"/>
      <c r="H395" s="11"/>
      <c r="I395" s="11"/>
      <c r="J395" s="12"/>
      <c r="K395" s="13"/>
    </row>
    <row r="396" spans="2:11" ht="15.75" customHeight="1" x14ac:dyDescent="0.3">
      <c r="B396" s="6"/>
      <c r="G396" s="11"/>
      <c r="H396" s="11"/>
      <c r="I396" s="11"/>
      <c r="J396" s="12"/>
      <c r="K396" s="13"/>
    </row>
    <row r="397" spans="2:11" ht="15.75" customHeight="1" x14ac:dyDescent="0.3">
      <c r="B397" s="6"/>
      <c r="G397" s="11"/>
      <c r="H397" s="11"/>
      <c r="I397" s="11"/>
      <c r="J397" s="12"/>
      <c r="K397" s="13"/>
    </row>
    <row r="398" spans="2:11" ht="15.75" customHeight="1" x14ac:dyDescent="0.3">
      <c r="B398" s="6"/>
      <c r="G398" s="11"/>
      <c r="H398" s="11"/>
      <c r="I398" s="11"/>
      <c r="J398" s="12"/>
      <c r="K398" s="13"/>
    </row>
    <row r="399" spans="2:11" ht="15.75" customHeight="1" x14ac:dyDescent="0.3">
      <c r="B399" s="6"/>
      <c r="G399" s="11"/>
      <c r="H399" s="11"/>
      <c r="I399" s="11"/>
      <c r="J399" s="12"/>
      <c r="K399" s="13"/>
    </row>
    <row r="400" spans="2:11" ht="15.75" customHeight="1" x14ac:dyDescent="0.3">
      <c r="B400" s="6"/>
      <c r="G400" s="11"/>
      <c r="H400" s="11"/>
      <c r="I400" s="11"/>
      <c r="J400" s="12"/>
      <c r="K400" s="13"/>
    </row>
    <row r="401" spans="2:11" ht="15.75" customHeight="1" x14ac:dyDescent="0.3">
      <c r="B401" s="6"/>
      <c r="G401" s="11"/>
      <c r="H401" s="11"/>
      <c r="I401" s="11"/>
      <c r="J401" s="12"/>
      <c r="K401" s="13"/>
    </row>
    <row r="402" spans="2:11" ht="15.75" customHeight="1" x14ac:dyDescent="0.3">
      <c r="B402" s="6"/>
      <c r="G402" s="11"/>
      <c r="H402" s="11"/>
      <c r="I402" s="11"/>
      <c r="J402" s="12"/>
      <c r="K402" s="13"/>
    </row>
    <row r="403" spans="2:11" ht="15.75" customHeight="1" x14ac:dyDescent="0.3">
      <c r="B403" s="6"/>
      <c r="G403" s="11"/>
      <c r="H403" s="11"/>
      <c r="I403" s="11"/>
      <c r="J403" s="12"/>
      <c r="K403" s="13"/>
    </row>
    <row r="404" spans="2:11" ht="15.75" customHeight="1" x14ac:dyDescent="0.3">
      <c r="B404" s="6"/>
      <c r="G404" s="11"/>
      <c r="H404" s="11"/>
      <c r="I404" s="11"/>
      <c r="J404" s="12"/>
      <c r="K404" s="13"/>
    </row>
    <row r="405" spans="2:11" ht="15.75" customHeight="1" x14ac:dyDescent="0.3">
      <c r="B405" s="6"/>
      <c r="G405" s="11"/>
      <c r="H405" s="11"/>
      <c r="I405" s="11"/>
      <c r="J405" s="12"/>
      <c r="K405" s="13"/>
    </row>
    <row r="406" spans="2:11" ht="15.75" customHeight="1" x14ac:dyDescent="0.3">
      <c r="B406" s="6"/>
      <c r="G406" s="11"/>
      <c r="H406" s="11"/>
      <c r="I406" s="11"/>
      <c r="J406" s="12"/>
      <c r="K406" s="13"/>
    </row>
    <row r="407" spans="2:11" ht="15.75" customHeight="1" x14ac:dyDescent="0.3">
      <c r="B407" s="6"/>
      <c r="G407" s="11"/>
      <c r="H407" s="11"/>
      <c r="I407" s="11"/>
      <c r="J407" s="12"/>
      <c r="K407" s="13"/>
    </row>
    <row r="408" spans="2:11" ht="15.75" customHeight="1" x14ac:dyDescent="0.3">
      <c r="B408" s="6"/>
      <c r="G408" s="11"/>
      <c r="H408" s="11"/>
      <c r="I408" s="11"/>
      <c r="J408" s="12"/>
      <c r="K408" s="13"/>
    </row>
    <row r="409" spans="2:11" ht="15.75" customHeight="1" x14ac:dyDescent="0.3">
      <c r="B409" s="6"/>
      <c r="G409" s="11"/>
      <c r="H409" s="11"/>
      <c r="I409" s="11"/>
      <c r="J409" s="12"/>
      <c r="K409" s="13"/>
    </row>
    <row r="410" spans="2:11" ht="15.75" customHeight="1" x14ac:dyDescent="0.3">
      <c r="B410" s="6"/>
      <c r="G410" s="11"/>
      <c r="H410" s="11"/>
      <c r="I410" s="11"/>
      <c r="J410" s="12"/>
      <c r="K410" s="13"/>
    </row>
    <row r="411" spans="2:11" ht="15.75" customHeight="1" x14ac:dyDescent="0.3">
      <c r="B411" s="6"/>
      <c r="G411" s="11"/>
      <c r="H411" s="11"/>
      <c r="I411" s="11"/>
      <c r="J411" s="12"/>
      <c r="K411" s="13"/>
    </row>
    <row r="412" spans="2:11" ht="15.75" customHeight="1" x14ac:dyDescent="0.3">
      <c r="B412" s="6"/>
      <c r="G412" s="11"/>
      <c r="H412" s="11"/>
      <c r="I412" s="11"/>
      <c r="J412" s="12"/>
      <c r="K412" s="13"/>
    </row>
    <row r="413" spans="2:11" ht="15.75" customHeight="1" x14ac:dyDescent="0.3">
      <c r="B413" s="6"/>
      <c r="G413" s="11"/>
      <c r="H413" s="11"/>
      <c r="I413" s="11"/>
      <c r="J413" s="12"/>
      <c r="K413" s="13"/>
    </row>
    <row r="414" spans="2:11" ht="15.75" customHeight="1" x14ac:dyDescent="0.3">
      <c r="B414" s="6"/>
      <c r="G414" s="11"/>
      <c r="H414" s="11"/>
      <c r="I414" s="11"/>
      <c r="J414" s="12"/>
      <c r="K414" s="13"/>
    </row>
    <row r="415" spans="2:11" ht="15.75" customHeight="1" x14ac:dyDescent="0.3">
      <c r="B415" s="6"/>
      <c r="G415" s="11"/>
      <c r="H415" s="11"/>
      <c r="I415" s="11"/>
      <c r="J415" s="12"/>
      <c r="K415" s="13"/>
    </row>
    <row r="416" spans="2:11" ht="15.75" customHeight="1" x14ac:dyDescent="0.3">
      <c r="B416" s="6"/>
      <c r="G416" s="11"/>
      <c r="H416" s="11"/>
      <c r="I416" s="11"/>
      <c r="J416" s="12"/>
      <c r="K416" s="13"/>
    </row>
    <row r="417" spans="2:11" ht="15.75" customHeight="1" x14ac:dyDescent="0.3">
      <c r="B417" s="6"/>
      <c r="G417" s="11"/>
      <c r="H417" s="11"/>
      <c r="I417" s="11"/>
      <c r="J417" s="12"/>
      <c r="K417" s="13"/>
    </row>
    <row r="418" spans="2:11" ht="15.75" customHeight="1" x14ac:dyDescent="0.3">
      <c r="B418" s="6"/>
      <c r="G418" s="11"/>
      <c r="H418" s="11"/>
      <c r="I418" s="11"/>
      <c r="J418" s="12"/>
      <c r="K418" s="13"/>
    </row>
    <row r="419" spans="2:11" ht="15.75" customHeight="1" x14ac:dyDescent="0.3">
      <c r="B419" s="6"/>
      <c r="G419" s="11"/>
      <c r="H419" s="11"/>
      <c r="I419" s="11"/>
      <c r="J419" s="12"/>
      <c r="K419" s="13"/>
    </row>
    <row r="420" spans="2:11" ht="15.75" customHeight="1" x14ac:dyDescent="0.3">
      <c r="B420" s="6"/>
      <c r="G420" s="11"/>
      <c r="H420" s="11"/>
      <c r="I420" s="11"/>
      <c r="J420" s="12"/>
      <c r="K420" s="13"/>
    </row>
    <row r="421" spans="2:11" ht="15.75" customHeight="1" x14ac:dyDescent="0.3">
      <c r="B421" s="6"/>
      <c r="G421" s="11"/>
      <c r="H421" s="11"/>
      <c r="I421" s="11"/>
      <c r="J421" s="12"/>
      <c r="K421" s="13"/>
    </row>
    <row r="422" spans="2:11" ht="15.75" customHeight="1" x14ac:dyDescent="0.3">
      <c r="B422" s="6"/>
      <c r="G422" s="11"/>
      <c r="H422" s="11"/>
      <c r="I422" s="11"/>
      <c r="J422" s="12"/>
      <c r="K422" s="13"/>
    </row>
    <row r="423" spans="2:11" ht="15.75" customHeight="1" x14ac:dyDescent="0.3">
      <c r="B423" s="6"/>
      <c r="G423" s="11"/>
      <c r="H423" s="11"/>
      <c r="I423" s="11"/>
      <c r="J423" s="12"/>
      <c r="K423" s="13"/>
    </row>
    <row r="424" spans="2:11" ht="15.75" customHeight="1" x14ac:dyDescent="0.3">
      <c r="B424" s="6"/>
      <c r="G424" s="11"/>
      <c r="H424" s="11"/>
      <c r="I424" s="11"/>
      <c r="J424" s="12"/>
      <c r="K424" s="13"/>
    </row>
    <row r="425" spans="2:11" ht="15.75" customHeight="1" x14ac:dyDescent="0.3">
      <c r="B425" s="6"/>
      <c r="G425" s="11"/>
      <c r="H425" s="11"/>
      <c r="I425" s="11"/>
      <c r="J425" s="12"/>
      <c r="K425" s="13"/>
    </row>
    <row r="426" spans="2:11" ht="15.75" customHeight="1" x14ac:dyDescent="0.3">
      <c r="B426" s="6"/>
      <c r="G426" s="11"/>
      <c r="H426" s="11"/>
      <c r="I426" s="11"/>
      <c r="J426" s="12"/>
      <c r="K426" s="13"/>
    </row>
    <row r="427" spans="2:11" ht="15.75" customHeight="1" x14ac:dyDescent="0.3">
      <c r="B427" s="6"/>
      <c r="G427" s="11"/>
      <c r="H427" s="11"/>
      <c r="I427" s="11"/>
      <c r="J427" s="12"/>
      <c r="K427" s="13"/>
    </row>
    <row r="428" spans="2:11" ht="15.75" customHeight="1" x14ac:dyDescent="0.3">
      <c r="B428" s="6"/>
      <c r="G428" s="11"/>
      <c r="H428" s="11"/>
      <c r="I428" s="11"/>
      <c r="J428" s="12"/>
      <c r="K428" s="13"/>
    </row>
    <row r="429" spans="2:11" ht="15.75" customHeight="1" x14ac:dyDescent="0.3">
      <c r="B429" s="6"/>
      <c r="G429" s="11"/>
      <c r="H429" s="11"/>
      <c r="I429" s="11"/>
      <c r="J429" s="12"/>
      <c r="K429" s="13"/>
    </row>
    <row r="430" spans="2:11" ht="15.75" customHeight="1" x14ac:dyDescent="0.3">
      <c r="B430" s="6"/>
      <c r="G430" s="11"/>
      <c r="H430" s="11"/>
      <c r="I430" s="11"/>
      <c r="J430" s="12"/>
      <c r="K430" s="13"/>
    </row>
    <row r="431" spans="2:11" ht="15.75" customHeight="1" x14ac:dyDescent="0.3">
      <c r="B431" s="6"/>
      <c r="G431" s="11"/>
      <c r="H431" s="11"/>
      <c r="I431" s="11"/>
      <c r="J431" s="12"/>
      <c r="K431" s="13"/>
    </row>
    <row r="432" spans="2:11" ht="15.75" customHeight="1" x14ac:dyDescent="0.3">
      <c r="B432" s="6"/>
      <c r="G432" s="11"/>
      <c r="H432" s="11"/>
      <c r="I432" s="11"/>
      <c r="J432" s="12"/>
      <c r="K432" s="13"/>
    </row>
    <row r="433" spans="2:11" ht="15.75" customHeight="1" x14ac:dyDescent="0.3">
      <c r="B433" s="6"/>
      <c r="G433" s="11"/>
      <c r="H433" s="11"/>
      <c r="I433" s="11"/>
      <c r="J433" s="12"/>
      <c r="K433" s="13"/>
    </row>
    <row r="434" spans="2:11" ht="15.75" customHeight="1" x14ac:dyDescent="0.3">
      <c r="B434" s="6"/>
      <c r="G434" s="11"/>
      <c r="H434" s="11"/>
      <c r="I434" s="11"/>
      <c r="J434" s="12"/>
      <c r="K434" s="13"/>
    </row>
    <row r="435" spans="2:11" ht="15.75" customHeight="1" x14ac:dyDescent="0.3">
      <c r="B435" s="6"/>
      <c r="G435" s="11"/>
      <c r="H435" s="11"/>
      <c r="I435" s="11"/>
      <c r="J435" s="12"/>
      <c r="K435" s="13"/>
    </row>
    <row r="436" spans="2:11" ht="15.75" customHeight="1" x14ac:dyDescent="0.3">
      <c r="B436" s="6"/>
      <c r="G436" s="11"/>
      <c r="H436" s="11"/>
      <c r="I436" s="11"/>
      <c r="J436" s="12"/>
      <c r="K436" s="13"/>
    </row>
    <row r="437" spans="2:11" ht="15.75" customHeight="1" x14ac:dyDescent="0.3">
      <c r="B437" s="6"/>
      <c r="G437" s="11"/>
      <c r="H437" s="11"/>
      <c r="I437" s="11"/>
      <c r="J437" s="12"/>
      <c r="K437" s="13"/>
    </row>
    <row r="438" spans="2:11" ht="15.75" customHeight="1" x14ac:dyDescent="0.3">
      <c r="B438" s="6"/>
      <c r="G438" s="11"/>
      <c r="H438" s="11"/>
      <c r="I438" s="11"/>
      <c r="J438" s="12"/>
      <c r="K438" s="13"/>
    </row>
    <row r="439" spans="2:11" ht="15.75" customHeight="1" x14ac:dyDescent="0.3">
      <c r="B439" s="6"/>
      <c r="G439" s="11"/>
      <c r="H439" s="11"/>
      <c r="I439" s="11"/>
      <c r="J439" s="12"/>
      <c r="K439" s="13"/>
    </row>
    <row r="440" spans="2:11" ht="15.75" customHeight="1" x14ac:dyDescent="0.3">
      <c r="B440" s="6"/>
      <c r="G440" s="11"/>
      <c r="H440" s="11"/>
      <c r="I440" s="11"/>
      <c r="J440" s="12"/>
      <c r="K440" s="13"/>
    </row>
    <row r="441" spans="2:11" ht="15.75" customHeight="1" x14ac:dyDescent="0.3">
      <c r="B441" s="6"/>
      <c r="G441" s="11"/>
      <c r="H441" s="11"/>
      <c r="I441" s="11"/>
      <c r="J441" s="12"/>
      <c r="K441" s="13"/>
    </row>
    <row r="442" spans="2:11" ht="15.75" customHeight="1" x14ac:dyDescent="0.3">
      <c r="B442" s="6"/>
      <c r="G442" s="11"/>
      <c r="H442" s="11"/>
      <c r="I442" s="11"/>
      <c r="J442" s="12"/>
      <c r="K442" s="13"/>
    </row>
    <row r="443" spans="2:11" ht="15.75" customHeight="1" x14ac:dyDescent="0.3">
      <c r="B443" s="6"/>
      <c r="G443" s="11"/>
      <c r="H443" s="11"/>
      <c r="I443" s="11"/>
      <c r="J443" s="12"/>
      <c r="K443" s="13"/>
    </row>
    <row r="444" spans="2:11" ht="15.75" customHeight="1" x14ac:dyDescent="0.3">
      <c r="B444" s="6"/>
      <c r="G444" s="11"/>
      <c r="H444" s="11"/>
      <c r="I444" s="11"/>
      <c r="J444" s="12"/>
      <c r="K444" s="13"/>
    </row>
    <row r="445" spans="2:11" ht="15.75" customHeight="1" x14ac:dyDescent="0.3">
      <c r="B445" s="6"/>
      <c r="G445" s="11"/>
      <c r="H445" s="11"/>
      <c r="I445" s="11"/>
      <c r="J445" s="12"/>
      <c r="K445" s="13"/>
    </row>
    <row r="446" spans="2:11" ht="15.75" customHeight="1" x14ac:dyDescent="0.3">
      <c r="B446" s="6"/>
      <c r="G446" s="11"/>
      <c r="H446" s="11"/>
      <c r="I446" s="11"/>
      <c r="J446" s="12"/>
      <c r="K446" s="13"/>
    </row>
    <row r="447" spans="2:11" ht="15.75" customHeight="1" x14ac:dyDescent="0.3">
      <c r="B447" s="6"/>
      <c r="G447" s="11"/>
      <c r="H447" s="11"/>
      <c r="I447" s="11"/>
      <c r="J447" s="12"/>
      <c r="K447" s="13"/>
    </row>
    <row r="448" spans="2:11" ht="15.75" customHeight="1" x14ac:dyDescent="0.3">
      <c r="B448" s="6"/>
      <c r="G448" s="11"/>
      <c r="H448" s="11"/>
      <c r="I448" s="11"/>
      <c r="J448" s="12"/>
      <c r="K448" s="13"/>
    </row>
    <row r="449" spans="2:11" ht="15.75" customHeight="1" x14ac:dyDescent="0.3">
      <c r="B449" s="6"/>
      <c r="G449" s="11"/>
      <c r="H449" s="11"/>
      <c r="I449" s="11"/>
      <c r="J449" s="12"/>
      <c r="K449" s="13"/>
    </row>
    <row r="450" spans="2:11" ht="15.75" customHeight="1" x14ac:dyDescent="0.3">
      <c r="B450" s="6"/>
      <c r="G450" s="11"/>
      <c r="H450" s="11"/>
      <c r="I450" s="11"/>
      <c r="J450" s="12"/>
      <c r="K450" s="13"/>
    </row>
    <row r="451" spans="2:11" ht="15.75" customHeight="1" x14ac:dyDescent="0.3">
      <c r="B451" s="6"/>
      <c r="G451" s="11"/>
      <c r="H451" s="11"/>
      <c r="I451" s="11"/>
      <c r="J451" s="12"/>
      <c r="K451" s="13"/>
    </row>
    <row r="452" spans="2:11" ht="15.75" customHeight="1" x14ac:dyDescent="0.3">
      <c r="B452" s="6"/>
      <c r="G452" s="11"/>
      <c r="H452" s="11"/>
      <c r="I452" s="11"/>
      <c r="J452" s="12"/>
      <c r="K452" s="13"/>
    </row>
    <row r="453" spans="2:11" ht="15.75" customHeight="1" x14ac:dyDescent="0.3">
      <c r="B453" s="6"/>
      <c r="G453" s="11"/>
      <c r="H453" s="11"/>
      <c r="I453" s="11"/>
      <c r="J453" s="12"/>
      <c r="K453" s="13"/>
    </row>
    <row r="454" spans="2:11" ht="15.75" customHeight="1" x14ac:dyDescent="0.3">
      <c r="B454" s="6"/>
      <c r="G454" s="11"/>
      <c r="H454" s="11"/>
      <c r="I454" s="11"/>
      <c r="J454" s="12"/>
      <c r="K454" s="13"/>
    </row>
    <row r="455" spans="2:11" ht="15.75" customHeight="1" x14ac:dyDescent="0.3">
      <c r="B455" s="6"/>
      <c r="G455" s="11"/>
      <c r="H455" s="11"/>
      <c r="I455" s="11"/>
      <c r="J455" s="12"/>
      <c r="K455" s="13"/>
    </row>
    <row r="456" spans="2:11" ht="15.75" customHeight="1" x14ac:dyDescent="0.3">
      <c r="B456" s="6"/>
      <c r="G456" s="11"/>
      <c r="H456" s="11"/>
      <c r="I456" s="11"/>
      <c r="J456" s="12"/>
      <c r="K456" s="13"/>
    </row>
    <row r="457" spans="2:11" ht="15.75" customHeight="1" x14ac:dyDescent="0.3">
      <c r="B457" s="6"/>
      <c r="G457" s="11"/>
      <c r="H457" s="11"/>
      <c r="I457" s="11"/>
      <c r="J457" s="12"/>
      <c r="K457" s="13"/>
    </row>
    <row r="458" spans="2:11" ht="15.75" customHeight="1" x14ac:dyDescent="0.3">
      <c r="B458" s="6"/>
      <c r="G458" s="11"/>
      <c r="H458" s="11"/>
      <c r="I458" s="11"/>
      <c r="J458" s="12"/>
      <c r="K458" s="13"/>
    </row>
    <row r="459" spans="2:11" ht="15.75" customHeight="1" x14ac:dyDescent="0.3">
      <c r="B459" s="6"/>
      <c r="G459" s="11"/>
      <c r="H459" s="11"/>
      <c r="I459" s="11"/>
      <c r="J459" s="12"/>
      <c r="K459" s="13"/>
    </row>
    <row r="460" spans="2:11" ht="15.75" customHeight="1" x14ac:dyDescent="0.3">
      <c r="B460" s="6"/>
      <c r="G460" s="11"/>
      <c r="H460" s="11"/>
      <c r="I460" s="11"/>
      <c r="J460" s="12"/>
      <c r="K460" s="13"/>
    </row>
    <row r="461" spans="2:11" ht="15.75" customHeight="1" x14ac:dyDescent="0.3">
      <c r="B461" s="6"/>
      <c r="G461" s="11"/>
      <c r="H461" s="11"/>
      <c r="I461" s="11"/>
      <c r="J461" s="12"/>
      <c r="K461" s="13"/>
    </row>
    <row r="462" spans="2:11" ht="15.75" customHeight="1" x14ac:dyDescent="0.3">
      <c r="B462" s="6"/>
      <c r="G462" s="11"/>
      <c r="H462" s="11"/>
      <c r="I462" s="11"/>
      <c r="J462" s="12"/>
      <c r="K462" s="13"/>
    </row>
    <row r="463" spans="2:11" ht="15.75" customHeight="1" x14ac:dyDescent="0.3">
      <c r="B463" s="6"/>
      <c r="G463" s="11"/>
      <c r="H463" s="11"/>
      <c r="I463" s="11"/>
      <c r="J463" s="12"/>
      <c r="K463" s="13"/>
    </row>
    <row r="464" spans="2:11" ht="15.75" customHeight="1" x14ac:dyDescent="0.3">
      <c r="B464" s="6"/>
      <c r="G464" s="11"/>
      <c r="H464" s="11"/>
      <c r="I464" s="11"/>
      <c r="J464" s="12"/>
      <c r="K464" s="13"/>
    </row>
    <row r="465" spans="2:11" ht="15.75" customHeight="1" x14ac:dyDescent="0.3">
      <c r="B465" s="6"/>
      <c r="G465" s="11"/>
      <c r="H465" s="11"/>
      <c r="I465" s="11"/>
      <c r="J465" s="12"/>
      <c r="K465" s="13"/>
    </row>
    <row r="466" spans="2:11" ht="15.75" customHeight="1" x14ac:dyDescent="0.3">
      <c r="B466" s="6"/>
      <c r="G466" s="11"/>
      <c r="H466" s="11"/>
      <c r="I466" s="11"/>
      <c r="J466" s="12"/>
      <c r="K466" s="13"/>
    </row>
    <row r="467" spans="2:11" ht="15.75" customHeight="1" x14ac:dyDescent="0.3">
      <c r="B467" s="6"/>
      <c r="G467" s="11"/>
      <c r="H467" s="11"/>
      <c r="I467" s="11"/>
      <c r="J467" s="12"/>
      <c r="K467" s="13"/>
    </row>
    <row r="468" spans="2:11" ht="15.75" customHeight="1" x14ac:dyDescent="0.3">
      <c r="B468" s="6"/>
      <c r="G468" s="11"/>
      <c r="H468" s="11"/>
      <c r="I468" s="11"/>
      <c r="J468" s="12"/>
      <c r="K468" s="13"/>
    </row>
    <row r="469" spans="2:11" ht="15.75" customHeight="1" x14ac:dyDescent="0.3">
      <c r="B469" s="6"/>
      <c r="G469" s="11"/>
      <c r="H469" s="11"/>
      <c r="I469" s="11"/>
      <c r="J469" s="12"/>
      <c r="K469" s="13"/>
    </row>
    <row r="470" spans="2:11" ht="15.75" customHeight="1" x14ac:dyDescent="0.3">
      <c r="B470" s="6"/>
      <c r="G470" s="11"/>
      <c r="H470" s="11"/>
      <c r="I470" s="11"/>
      <c r="J470" s="12"/>
      <c r="K470" s="13"/>
    </row>
    <row r="471" spans="2:11" ht="15.75" customHeight="1" x14ac:dyDescent="0.3">
      <c r="B471" s="6"/>
      <c r="G471" s="11"/>
      <c r="H471" s="11"/>
      <c r="I471" s="11"/>
      <c r="J471" s="12"/>
      <c r="K471" s="13"/>
    </row>
    <row r="472" spans="2:11" ht="15.75" customHeight="1" x14ac:dyDescent="0.3">
      <c r="B472" s="6"/>
      <c r="G472" s="11"/>
      <c r="H472" s="11"/>
      <c r="I472" s="11"/>
      <c r="J472" s="12"/>
      <c r="K472" s="13"/>
    </row>
    <row r="473" spans="2:11" ht="15.75" customHeight="1" x14ac:dyDescent="0.3">
      <c r="B473" s="6"/>
      <c r="G473" s="11"/>
      <c r="H473" s="11"/>
      <c r="I473" s="11"/>
      <c r="J473" s="12"/>
      <c r="K473" s="13"/>
    </row>
    <row r="474" spans="2:11" ht="15.75" customHeight="1" x14ac:dyDescent="0.3">
      <c r="B474" s="6"/>
      <c r="G474" s="11"/>
      <c r="H474" s="11"/>
      <c r="I474" s="11"/>
      <c r="J474" s="12"/>
      <c r="K474" s="13"/>
    </row>
    <row r="475" spans="2:11" ht="15.75" customHeight="1" x14ac:dyDescent="0.3">
      <c r="B475" s="6"/>
      <c r="G475" s="11"/>
      <c r="H475" s="11"/>
      <c r="I475" s="11"/>
      <c r="J475" s="12"/>
      <c r="K475" s="13"/>
    </row>
    <row r="476" spans="2:11" ht="15.75" customHeight="1" x14ac:dyDescent="0.3">
      <c r="B476" s="6"/>
      <c r="G476" s="11"/>
      <c r="H476" s="11"/>
      <c r="I476" s="11"/>
      <c r="J476" s="12"/>
      <c r="K476" s="13"/>
    </row>
    <row r="477" spans="2:11" ht="15.75" customHeight="1" x14ac:dyDescent="0.3">
      <c r="B477" s="6"/>
      <c r="G477" s="11"/>
      <c r="H477" s="11"/>
      <c r="I477" s="11"/>
      <c r="J477" s="12"/>
      <c r="K477" s="13"/>
    </row>
    <row r="478" spans="2:11" ht="15.75" customHeight="1" x14ac:dyDescent="0.3">
      <c r="B478" s="6"/>
      <c r="G478" s="11"/>
      <c r="H478" s="11"/>
      <c r="I478" s="11"/>
      <c r="J478" s="12"/>
      <c r="K478" s="13"/>
    </row>
    <row r="479" spans="2:11" ht="15.75" customHeight="1" x14ac:dyDescent="0.3">
      <c r="B479" s="6"/>
      <c r="G479" s="11"/>
      <c r="H479" s="11"/>
      <c r="I479" s="11"/>
      <c r="J479" s="12"/>
      <c r="K479" s="13"/>
    </row>
    <row r="480" spans="2:11" ht="15.75" customHeight="1" x14ac:dyDescent="0.3">
      <c r="B480" s="6"/>
      <c r="G480" s="11"/>
      <c r="H480" s="11"/>
      <c r="I480" s="11"/>
      <c r="J480" s="12"/>
      <c r="K480" s="13"/>
    </row>
    <row r="481" spans="2:11" ht="15.75" customHeight="1" x14ac:dyDescent="0.3">
      <c r="B481" s="6"/>
      <c r="G481" s="11"/>
      <c r="H481" s="11"/>
      <c r="I481" s="11"/>
      <c r="J481" s="12"/>
      <c r="K481" s="13"/>
    </row>
    <row r="482" spans="2:11" ht="15.75" customHeight="1" x14ac:dyDescent="0.3">
      <c r="B482" s="6"/>
      <c r="G482" s="11"/>
      <c r="H482" s="11"/>
      <c r="I482" s="11"/>
      <c r="J482" s="12"/>
      <c r="K482" s="13"/>
    </row>
    <row r="483" spans="2:11" ht="15.75" customHeight="1" x14ac:dyDescent="0.3">
      <c r="B483" s="6"/>
      <c r="G483" s="11"/>
      <c r="H483" s="11"/>
      <c r="I483" s="11"/>
      <c r="J483" s="12"/>
      <c r="K483" s="13"/>
    </row>
    <row r="484" spans="2:11" ht="15.75" customHeight="1" x14ac:dyDescent="0.3">
      <c r="B484" s="6"/>
      <c r="G484" s="11"/>
      <c r="H484" s="11"/>
      <c r="I484" s="11"/>
      <c r="J484" s="12"/>
      <c r="K484" s="13"/>
    </row>
    <row r="485" spans="2:11" ht="15.75" customHeight="1" x14ac:dyDescent="0.3">
      <c r="B485" s="6"/>
      <c r="G485" s="11"/>
      <c r="H485" s="11"/>
      <c r="I485" s="11"/>
      <c r="J485" s="12"/>
      <c r="K485" s="13"/>
    </row>
    <row r="486" spans="2:11" ht="15.75" customHeight="1" x14ac:dyDescent="0.3">
      <c r="B486" s="6"/>
      <c r="G486" s="11"/>
      <c r="H486" s="11"/>
      <c r="I486" s="11"/>
      <c r="J486" s="12"/>
      <c r="K486" s="13"/>
    </row>
    <row r="487" spans="2:11" ht="15.75" customHeight="1" x14ac:dyDescent="0.3">
      <c r="B487" s="6"/>
      <c r="G487" s="11"/>
      <c r="H487" s="11"/>
      <c r="I487" s="11"/>
      <c r="J487" s="12"/>
      <c r="K487" s="13"/>
    </row>
    <row r="488" spans="2:11" ht="15.75" customHeight="1" x14ac:dyDescent="0.3">
      <c r="B488" s="6"/>
      <c r="G488" s="11"/>
      <c r="H488" s="11"/>
      <c r="I488" s="11"/>
      <c r="J488" s="12"/>
      <c r="K488" s="13"/>
    </row>
    <row r="489" spans="2:11" ht="15.75" customHeight="1" x14ac:dyDescent="0.3">
      <c r="B489" s="6"/>
      <c r="G489" s="11"/>
      <c r="H489" s="11"/>
      <c r="I489" s="11"/>
      <c r="J489" s="12"/>
      <c r="K489" s="13"/>
    </row>
    <row r="490" spans="2:11" ht="15.75" customHeight="1" x14ac:dyDescent="0.3">
      <c r="B490" s="6"/>
      <c r="G490" s="11"/>
      <c r="H490" s="11"/>
      <c r="I490" s="11"/>
      <c r="J490" s="12"/>
      <c r="K490" s="13"/>
    </row>
    <row r="491" spans="2:11" ht="15.75" customHeight="1" x14ac:dyDescent="0.3">
      <c r="B491" s="6"/>
      <c r="G491" s="11"/>
      <c r="H491" s="11"/>
      <c r="I491" s="11"/>
      <c r="J491" s="12"/>
      <c r="K491" s="13"/>
    </row>
    <row r="492" spans="2:11" ht="15.75" customHeight="1" x14ac:dyDescent="0.3">
      <c r="B492" s="6"/>
      <c r="G492" s="11"/>
      <c r="H492" s="11"/>
      <c r="I492" s="11"/>
      <c r="J492" s="12"/>
      <c r="K492" s="13"/>
    </row>
    <row r="493" spans="2:11" ht="15.75" customHeight="1" x14ac:dyDescent="0.3">
      <c r="B493" s="6"/>
      <c r="G493" s="11"/>
      <c r="H493" s="11"/>
      <c r="I493" s="11"/>
      <c r="J493" s="12"/>
      <c r="K493" s="13"/>
    </row>
    <row r="494" spans="2:11" ht="15.75" customHeight="1" x14ac:dyDescent="0.3">
      <c r="B494" s="6"/>
      <c r="G494" s="11"/>
      <c r="H494" s="11"/>
      <c r="I494" s="11"/>
      <c r="J494" s="12"/>
      <c r="K494" s="13"/>
    </row>
    <row r="495" spans="2:11" ht="15.75" customHeight="1" x14ac:dyDescent="0.3">
      <c r="B495" s="6"/>
      <c r="G495" s="11"/>
      <c r="H495" s="11"/>
      <c r="I495" s="11"/>
      <c r="J495" s="12"/>
      <c r="K495" s="13"/>
    </row>
    <row r="496" spans="2:11" ht="15.75" customHeight="1" x14ac:dyDescent="0.3">
      <c r="B496" s="6"/>
      <c r="G496" s="11"/>
      <c r="H496" s="11"/>
      <c r="I496" s="11"/>
      <c r="J496" s="12"/>
      <c r="K496" s="13"/>
    </row>
    <row r="497" spans="2:11" ht="15.75" customHeight="1" x14ac:dyDescent="0.3">
      <c r="B497" s="6"/>
      <c r="G497" s="11"/>
      <c r="H497" s="11"/>
      <c r="I497" s="11"/>
      <c r="J497" s="12"/>
      <c r="K497" s="13"/>
    </row>
    <row r="498" spans="2:11" ht="15.75" customHeight="1" x14ac:dyDescent="0.3">
      <c r="B498" s="6"/>
      <c r="G498" s="11"/>
      <c r="H498" s="11"/>
      <c r="I498" s="11"/>
      <c r="J498" s="12"/>
      <c r="K498" s="13"/>
    </row>
    <row r="499" spans="2:11" ht="15.75" customHeight="1" x14ac:dyDescent="0.3">
      <c r="B499" s="6"/>
      <c r="G499" s="11"/>
      <c r="H499" s="11"/>
      <c r="I499" s="11"/>
      <c r="J499" s="12"/>
      <c r="K499" s="13"/>
    </row>
    <row r="500" spans="2:11" ht="15.75" customHeight="1" x14ac:dyDescent="0.3">
      <c r="B500" s="6"/>
      <c r="G500" s="11"/>
      <c r="H500" s="11"/>
      <c r="I500" s="11"/>
      <c r="J500" s="12"/>
      <c r="K500" s="13"/>
    </row>
    <row r="501" spans="2:11" ht="15.75" customHeight="1" x14ac:dyDescent="0.3">
      <c r="B501" s="6"/>
      <c r="G501" s="11"/>
      <c r="H501" s="11"/>
      <c r="I501" s="11"/>
      <c r="J501" s="12"/>
      <c r="K501" s="13"/>
    </row>
    <row r="502" spans="2:11" ht="15.75" customHeight="1" x14ac:dyDescent="0.3">
      <c r="B502" s="6"/>
      <c r="G502" s="11"/>
      <c r="H502" s="11"/>
      <c r="I502" s="11"/>
      <c r="J502" s="12"/>
      <c r="K502" s="13"/>
    </row>
    <row r="503" spans="2:11" ht="15.75" customHeight="1" x14ac:dyDescent="0.3">
      <c r="B503" s="6"/>
      <c r="G503" s="11"/>
      <c r="H503" s="11"/>
      <c r="I503" s="11"/>
      <c r="J503" s="12"/>
      <c r="K503" s="13"/>
    </row>
    <row r="504" spans="2:11" ht="15.75" customHeight="1" x14ac:dyDescent="0.3">
      <c r="B504" s="6"/>
      <c r="G504" s="11"/>
      <c r="H504" s="11"/>
      <c r="I504" s="11"/>
      <c r="J504" s="12"/>
      <c r="K504" s="13"/>
    </row>
    <row r="505" spans="2:11" ht="15.75" customHeight="1" x14ac:dyDescent="0.3">
      <c r="B505" s="6"/>
      <c r="G505" s="11"/>
      <c r="H505" s="11"/>
      <c r="I505" s="11"/>
      <c r="J505" s="12"/>
      <c r="K505" s="13"/>
    </row>
    <row r="506" spans="2:11" ht="15.75" customHeight="1" x14ac:dyDescent="0.3">
      <c r="B506" s="6"/>
      <c r="G506" s="11"/>
      <c r="H506" s="11"/>
      <c r="I506" s="11"/>
      <c r="J506" s="12"/>
      <c r="K506" s="13"/>
    </row>
    <row r="507" spans="2:11" ht="15.75" customHeight="1" x14ac:dyDescent="0.3">
      <c r="B507" s="6"/>
      <c r="G507" s="11"/>
      <c r="H507" s="11"/>
      <c r="I507" s="11"/>
      <c r="J507" s="12"/>
      <c r="K507" s="13"/>
    </row>
    <row r="508" spans="2:11" ht="15.75" customHeight="1" x14ac:dyDescent="0.3">
      <c r="B508" s="6"/>
      <c r="G508" s="11"/>
      <c r="H508" s="11"/>
      <c r="I508" s="11"/>
      <c r="J508" s="12"/>
      <c r="K508" s="13"/>
    </row>
    <row r="509" spans="2:11" ht="15.75" customHeight="1" x14ac:dyDescent="0.3">
      <c r="B509" s="6"/>
      <c r="G509" s="11"/>
      <c r="H509" s="11"/>
      <c r="I509" s="11"/>
      <c r="J509" s="12"/>
      <c r="K509" s="13"/>
    </row>
    <row r="510" spans="2:11" ht="15.75" customHeight="1" x14ac:dyDescent="0.3">
      <c r="B510" s="6"/>
      <c r="G510" s="11"/>
      <c r="H510" s="11"/>
      <c r="I510" s="11"/>
      <c r="J510" s="12"/>
      <c r="K510" s="13"/>
    </row>
    <row r="511" spans="2:11" ht="15.75" customHeight="1" x14ac:dyDescent="0.3">
      <c r="B511" s="6"/>
      <c r="G511" s="11"/>
      <c r="H511" s="11"/>
      <c r="I511" s="11"/>
      <c r="J511" s="12"/>
      <c r="K511" s="13"/>
    </row>
    <row r="512" spans="2:11" ht="15.75" customHeight="1" x14ac:dyDescent="0.3">
      <c r="B512" s="6"/>
      <c r="G512" s="11"/>
      <c r="H512" s="11"/>
      <c r="I512" s="11"/>
      <c r="J512" s="12"/>
      <c r="K512" s="13"/>
    </row>
    <row r="513" spans="2:11" ht="15.75" customHeight="1" x14ac:dyDescent="0.3">
      <c r="B513" s="6"/>
      <c r="G513" s="11"/>
      <c r="H513" s="11"/>
      <c r="I513" s="11"/>
      <c r="J513" s="12"/>
      <c r="K513" s="13"/>
    </row>
    <row r="514" spans="2:11" ht="15.75" customHeight="1" x14ac:dyDescent="0.3">
      <c r="B514" s="6"/>
      <c r="G514" s="11"/>
      <c r="H514" s="11"/>
      <c r="I514" s="11"/>
      <c r="J514" s="12"/>
      <c r="K514" s="13"/>
    </row>
    <row r="515" spans="2:11" ht="15.75" customHeight="1" x14ac:dyDescent="0.3">
      <c r="B515" s="6"/>
      <c r="G515" s="11"/>
      <c r="H515" s="11"/>
      <c r="I515" s="11"/>
      <c r="J515" s="12"/>
      <c r="K515" s="13"/>
    </row>
    <row r="516" spans="2:11" ht="15.75" customHeight="1" x14ac:dyDescent="0.3">
      <c r="B516" s="6"/>
      <c r="G516" s="11"/>
      <c r="H516" s="11"/>
      <c r="I516" s="11"/>
      <c r="J516" s="12"/>
      <c r="K516" s="13"/>
    </row>
    <row r="517" spans="2:11" ht="15.75" customHeight="1" x14ac:dyDescent="0.3">
      <c r="B517" s="6"/>
      <c r="G517" s="11"/>
      <c r="H517" s="11"/>
      <c r="I517" s="11"/>
      <c r="J517" s="12"/>
      <c r="K517" s="13"/>
    </row>
    <row r="518" spans="2:11" ht="15.75" customHeight="1" x14ac:dyDescent="0.3">
      <c r="B518" s="6"/>
      <c r="G518" s="11"/>
      <c r="H518" s="11"/>
      <c r="I518" s="11"/>
      <c r="J518" s="12"/>
      <c r="K518" s="13"/>
    </row>
    <row r="519" spans="2:11" ht="15.75" customHeight="1" x14ac:dyDescent="0.3">
      <c r="B519" s="6"/>
      <c r="G519" s="11"/>
      <c r="H519" s="11"/>
      <c r="I519" s="11"/>
      <c r="J519" s="12"/>
      <c r="K519" s="13"/>
    </row>
    <row r="520" spans="2:11" ht="15.75" customHeight="1" x14ac:dyDescent="0.3">
      <c r="B520" s="6"/>
      <c r="G520" s="11"/>
      <c r="H520" s="11"/>
      <c r="I520" s="11"/>
      <c r="J520" s="12"/>
      <c r="K520" s="13"/>
    </row>
    <row r="521" spans="2:11" ht="15.75" customHeight="1" x14ac:dyDescent="0.3">
      <c r="B521" s="6"/>
      <c r="G521" s="11"/>
      <c r="H521" s="11"/>
      <c r="I521" s="11"/>
      <c r="J521" s="12"/>
      <c r="K521" s="13"/>
    </row>
    <row r="522" spans="2:11" ht="15.75" customHeight="1" x14ac:dyDescent="0.3">
      <c r="B522" s="6"/>
      <c r="G522" s="11"/>
      <c r="H522" s="11"/>
      <c r="I522" s="11"/>
      <c r="J522" s="12"/>
      <c r="K522" s="13"/>
    </row>
    <row r="523" spans="2:11" ht="15.75" customHeight="1" x14ac:dyDescent="0.3">
      <c r="B523" s="6"/>
      <c r="G523" s="11"/>
      <c r="H523" s="11"/>
      <c r="I523" s="11"/>
      <c r="J523" s="12"/>
      <c r="K523" s="13"/>
    </row>
    <row r="524" spans="2:11" ht="15.75" customHeight="1" x14ac:dyDescent="0.3">
      <c r="B524" s="6"/>
      <c r="G524" s="11"/>
      <c r="H524" s="11"/>
      <c r="I524" s="11"/>
      <c r="J524" s="12"/>
      <c r="K524" s="13"/>
    </row>
    <row r="525" spans="2:11" ht="15.75" customHeight="1" x14ac:dyDescent="0.3">
      <c r="B525" s="6"/>
      <c r="G525" s="11"/>
      <c r="H525" s="11"/>
      <c r="I525" s="11"/>
      <c r="J525" s="12"/>
      <c r="K525" s="13"/>
    </row>
    <row r="526" spans="2:11" ht="15.75" customHeight="1" x14ac:dyDescent="0.3">
      <c r="B526" s="6"/>
      <c r="G526" s="11"/>
      <c r="H526" s="11"/>
      <c r="I526" s="11"/>
      <c r="J526" s="12"/>
      <c r="K526" s="13"/>
    </row>
    <row r="527" spans="2:11" ht="15.75" customHeight="1" x14ac:dyDescent="0.3">
      <c r="B527" s="6"/>
      <c r="G527" s="11"/>
      <c r="H527" s="11"/>
      <c r="I527" s="11"/>
      <c r="J527" s="12"/>
      <c r="K527" s="13"/>
    </row>
    <row r="528" spans="2:11" ht="15.75" customHeight="1" x14ac:dyDescent="0.3">
      <c r="B528" s="6"/>
      <c r="G528" s="11"/>
      <c r="H528" s="11"/>
      <c r="I528" s="11"/>
      <c r="J528" s="12"/>
      <c r="K528" s="13"/>
    </row>
    <row r="529" spans="2:11" ht="15.75" customHeight="1" x14ac:dyDescent="0.3">
      <c r="B529" s="6"/>
      <c r="G529" s="11"/>
      <c r="H529" s="11"/>
      <c r="I529" s="11"/>
      <c r="J529" s="12"/>
      <c r="K529" s="13"/>
    </row>
    <row r="530" spans="2:11" ht="15.75" customHeight="1" x14ac:dyDescent="0.3">
      <c r="B530" s="6"/>
      <c r="G530" s="11"/>
      <c r="H530" s="11"/>
      <c r="I530" s="11"/>
      <c r="J530" s="12"/>
      <c r="K530" s="13"/>
    </row>
    <row r="531" spans="2:11" ht="15.75" customHeight="1" x14ac:dyDescent="0.3">
      <c r="B531" s="6"/>
      <c r="G531" s="11"/>
      <c r="H531" s="11"/>
      <c r="I531" s="11"/>
      <c r="J531" s="12"/>
      <c r="K531" s="13"/>
    </row>
    <row r="532" spans="2:11" ht="15.75" customHeight="1" x14ac:dyDescent="0.3">
      <c r="B532" s="6"/>
      <c r="G532" s="11"/>
      <c r="H532" s="11"/>
      <c r="I532" s="11"/>
      <c r="J532" s="12"/>
      <c r="K532" s="13"/>
    </row>
    <row r="533" spans="2:11" ht="15.75" customHeight="1" x14ac:dyDescent="0.3">
      <c r="B533" s="6"/>
      <c r="G533" s="11"/>
      <c r="H533" s="11"/>
      <c r="I533" s="11"/>
      <c r="J533" s="12"/>
      <c r="K533" s="13"/>
    </row>
    <row r="534" spans="2:11" ht="15.75" customHeight="1" x14ac:dyDescent="0.3">
      <c r="B534" s="6"/>
      <c r="G534" s="11"/>
      <c r="H534" s="11"/>
      <c r="I534" s="11"/>
      <c r="J534" s="12"/>
      <c r="K534" s="13"/>
    </row>
    <row r="535" spans="2:11" ht="15.75" customHeight="1" x14ac:dyDescent="0.3">
      <c r="B535" s="6"/>
      <c r="G535" s="11"/>
      <c r="H535" s="11"/>
      <c r="I535" s="11"/>
      <c r="J535" s="12"/>
      <c r="K535" s="13"/>
    </row>
    <row r="536" spans="2:11" ht="15.75" customHeight="1" x14ac:dyDescent="0.3">
      <c r="B536" s="6"/>
      <c r="G536" s="11"/>
      <c r="H536" s="11"/>
      <c r="I536" s="11"/>
      <c r="J536" s="12"/>
      <c r="K536" s="13"/>
    </row>
    <row r="537" spans="2:11" ht="15.75" customHeight="1" x14ac:dyDescent="0.3">
      <c r="B537" s="6"/>
      <c r="G537" s="11"/>
      <c r="H537" s="11"/>
      <c r="I537" s="11"/>
      <c r="J537" s="12"/>
      <c r="K537" s="13"/>
    </row>
    <row r="538" spans="2:11" ht="15.75" customHeight="1" x14ac:dyDescent="0.3">
      <c r="B538" s="6"/>
      <c r="G538" s="11"/>
      <c r="H538" s="11"/>
      <c r="I538" s="11"/>
      <c r="J538" s="12"/>
      <c r="K538" s="13"/>
    </row>
    <row r="539" spans="2:11" ht="15.75" customHeight="1" x14ac:dyDescent="0.3">
      <c r="B539" s="6"/>
      <c r="G539" s="11"/>
      <c r="H539" s="11"/>
      <c r="I539" s="11"/>
      <c r="J539" s="12"/>
      <c r="K539" s="13"/>
    </row>
    <row r="540" spans="2:11" ht="15.75" customHeight="1" x14ac:dyDescent="0.3">
      <c r="B540" s="6"/>
      <c r="G540" s="11"/>
      <c r="H540" s="11"/>
      <c r="I540" s="11"/>
      <c r="J540" s="12"/>
      <c r="K540" s="13"/>
    </row>
    <row r="541" spans="2:11" ht="15.75" customHeight="1" x14ac:dyDescent="0.3">
      <c r="B541" s="6"/>
      <c r="G541" s="11"/>
      <c r="H541" s="11"/>
      <c r="I541" s="11"/>
      <c r="J541" s="12"/>
      <c r="K541" s="13"/>
    </row>
    <row r="542" spans="2:11" ht="15.75" customHeight="1" x14ac:dyDescent="0.3">
      <c r="B542" s="6"/>
      <c r="G542" s="11"/>
      <c r="H542" s="11"/>
      <c r="I542" s="11"/>
      <c r="J542" s="12"/>
      <c r="K542" s="13"/>
    </row>
    <row r="543" spans="2:11" ht="15.75" customHeight="1" x14ac:dyDescent="0.3">
      <c r="B543" s="6"/>
      <c r="G543" s="11"/>
      <c r="H543" s="11"/>
      <c r="I543" s="11"/>
      <c r="J543" s="12"/>
      <c r="K543" s="13"/>
    </row>
    <row r="544" spans="2:11" ht="15.75" customHeight="1" x14ac:dyDescent="0.3">
      <c r="B544" s="6"/>
      <c r="G544" s="11"/>
      <c r="H544" s="11"/>
      <c r="I544" s="11"/>
      <c r="J544" s="12"/>
      <c r="K544" s="13"/>
    </row>
    <row r="545" spans="2:11" ht="15.75" customHeight="1" x14ac:dyDescent="0.3">
      <c r="B545" s="6"/>
      <c r="G545" s="11"/>
      <c r="H545" s="11"/>
      <c r="I545" s="11"/>
      <c r="J545" s="12"/>
      <c r="K545" s="13"/>
    </row>
    <row r="546" spans="2:11" ht="15.75" customHeight="1" x14ac:dyDescent="0.3">
      <c r="B546" s="6"/>
      <c r="G546" s="11"/>
      <c r="H546" s="11"/>
      <c r="I546" s="11"/>
      <c r="J546" s="12"/>
      <c r="K546" s="13"/>
    </row>
    <row r="547" spans="2:11" ht="15.75" customHeight="1" x14ac:dyDescent="0.3">
      <c r="B547" s="6"/>
      <c r="G547" s="11"/>
      <c r="H547" s="11"/>
      <c r="I547" s="11"/>
      <c r="J547" s="12"/>
      <c r="K547" s="13"/>
    </row>
    <row r="548" spans="2:11" ht="15.75" customHeight="1" x14ac:dyDescent="0.3">
      <c r="B548" s="6"/>
      <c r="G548" s="11"/>
      <c r="H548" s="11"/>
      <c r="I548" s="11"/>
      <c r="J548" s="12"/>
      <c r="K548" s="13"/>
    </row>
    <row r="549" spans="2:11" ht="15.75" customHeight="1" x14ac:dyDescent="0.3">
      <c r="B549" s="6"/>
      <c r="G549" s="11"/>
      <c r="H549" s="11"/>
      <c r="I549" s="11"/>
      <c r="J549" s="12"/>
      <c r="K549" s="13"/>
    </row>
    <row r="550" spans="2:11" ht="15.75" customHeight="1" x14ac:dyDescent="0.3">
      <c r="B550" s="6"/>
      <c r="G550" s="11"/>
      <c r="H550" s="11"/>
      <c r="I550" s="11"/>
      <c r="J550" s="12"/>
      <c r="K550" s="13"/>
    </row>
    <row r="551" spans="2:11" ht="15.75" customHeight="1" x14ac:dyDescent="0.3">
      <c r="B551" s="6"/>
      <c r="G551" s="11"/>
      <c r="H551" s="11"/>
      <c r="I551" s="11"/>
      <c r="J551" s="12"/>
      <c r="K551" s="13"/>
    </row>
    <row r="552" spans="2:11" ht="15.75" customHeight="1" x14ac:dyDescent="0.3">
      <c r="B552" s="6"/>
      <c r="G552" s="11"/>
      <c r="H552" s="11"/>
      <c r="I552" s="11"/>
      <c r="J552" s="12"/>
      <c r="K552" s="13"/>
    </row>
    <row r="553" spans="2:11" ht="15.75" customHeight="1" x14ac:dyDescent="0.3">
      <c r="B553" s="6"/>
      <c r="G553" s="11"/>
      <c r="H553" s="11"/>
      <c r="I553" s="11"/>
      <c r="J553" s="12"/>
      <c r="K553" s="13"/>
    </row>
    <row r="554" spans="2:11" ht="15.75" customHeight="1" x14ac:dyDescent="0.3">
      <c r="B554" s="6"/>
      <c r="G554" s="11"/>
      <c r="H554" s="11"/>
      <c r="I554" s="11"/>
      <c r="J554" s="12"/>
      <c r="K554" s="13"/>
    </row>
    <row r="555" spans="2:11" ht="15.75" customHeight="1" x14ac:dyDescent="0.3">
      <c r="B555" s="6"/>
      <c r="G555" s="11"/>
      <c r="H555" s="11"/>
      <c r="I555" s="11"/>
      <c r="J555" s="12"/>
      <c r="K555" s="13"/>
    </row>
    <row r="556" spans="2:11" ht="15.75" customHeight="1" x14ac:dyDescent="0.3">
      <c r="B556" s="6"/>
      <c r="G556" s="11"/>
      <c r="H556" s="11"/>
      <c r="I556" s="11"/>
      <c r="J556" s="12"/>
      <c r="K556" s="13"/>
    </row>
    <row r="557" spans="2:11" ht="15.75" customHeight="1" x14ac:dyDescent="0.3">
      <c r="B557" s="6"/>
      <c r="G557" s="11"/>
      <c r="H557" s="11"/>
      <c r="I557" s="11"/>
      <c r="J557" s="12"/>
      <c r="K557" s="13"/>
    </row>
    <row r="558" spans="2:11" ht="15.75" customHeight="1" x14ac:dyDescent="0.3">
      <c r="B558" s="6"/>
      <c r="G558" s="11"/>
      <c r="H558" s="11"/>
      <c r="I558" s="11"/>
      <c r="J558" s="12"/>
      <c r="K558" s="13"/>
    </row>
    <row r="559" spans="2:11" ht="15.75" customHeight="1" x14ac:dyDescent="0.3">
      <c r="B559" s="6"/>
      <c r="G559" s="11"/>
      <c r="H559" s="11"/>
      <c r="I559" s="11"/>
      <c r="J559" s="12"/>
      <c r="K559" s="13"/>
    </row>
    <row r="560" spans="2:11" ht="15.75" customHeight="1" x14ac:dyDescent="0.3">
      <c r="B560" s="6"/>
      <c r="G560" s="11"/>
      <c r="H560" s="11"/>
      <c r="I560" s="11"/>
      <c r="J560" s="12"/>
      <c r="K560" s="13"/>
    </row>
    <row r="561" spans="2:11" ht="15.75" customHeight="1" x14ac:dyDescent="0.3">
      <c r="B561" s="6"/>
      <c r="G561" s="11"/>
      <c r="H561" s="11"/>
      <c r="I561" s="11"/>
      <c r="J561" s="12"/>
      <c r="K561" s="13"/>
    </row>
    <row r="562" spans="2:11" ht="15.75" customHeight="1" x14ac:dyDescent="0.3">
      <c r="B562" s="6"/>
      <c r="G562" s="11"/>
      <c r="H562" s="11"/>
      <c r="I562" s="11"/>
      <c r="J562" s="12"/>
      <c r="K562" s="13"/>
    </row>
    <row r="563" spans="2:11" ht="15.75" customHeight="1" x14ac:dyDescent="0.3">
      <c r="B563" s="6"/>
      <c r="G563" s="11"/>
      <c r="H563" s="11"/>
      <c r="I563" s="11"/>
      <c r="J563" s="12"/>
      <c r="K563" s="13"/>
    </row>
    <row r="564" spans="2:11" ht="15.75" customHeight="1" x14ac:dyDescent="0.3">
      <c r="B564" s="6"/>
      <c r="G564" s="11"/>
      <c r="H564" s="11"/>
      <c r="I564" s="11"/>
      <c r="J564" s="12"/>
      <c r="K564" s="13"/>
    </row>
    <row r="565" spans="2:11" ht="15.75" customHeight="1" x14ac:dyDescent="0.3">
      <c r="B565" s="6"/>
      <c r="G565" s="11"/>
      <c r="H565" s="11"/>
      <c r="I565" s="11"/>
      <c r="J565" s="12"/>
      <c r="K565" s="13"/>
    </row>
    <row r="566" spans="2:11" ht="15.75" customHeight="1" x14ac:dyDescent="0.3">
      <c r="B566" s="6"/>
      <c r="G566" s="11"/>
      <c r="H566" s="11"/>
      <c r="I566" s="11"/>
      <c r="J566" s="12"/>
      <c r="K566" s="13"/>
    </row>
    <row r="567" spans="2:11" ht="15.75" customHeight="1" x14ac:dyDescent="0.3">
      <c r="B567" s="6"/>
      <c r="G567" s="11"/>
      <c r="H567" s="11"/>
      <c r="I567" s="11"/>
      <c r="J567" s="12"/>
      <c r="K567" s="13"/>
    </row>
    <row r="568" spans="2:11" ht="15.75" customHeight="1" x14ac:dyDescent="0.3">
      <c r="B568" s="6"/>
      <c r="G568" s="11"/>
      <c r="H568" s="11"/>
      <c r="I568" s="11"/>
      <c r="J568" s="12"/>
      <c r="K568" s="13"/>
    </row>
    <row r="569" spans="2:11" ht="15.75" customHeight="1" x14ac:dyDescent="0.3">
      <c r="B569" s="6"/>
      <c r="G569" s="11"/>
      <c r="H569" s="11"/>
      <c r="I569" s="11"/>
      <c r="J569" s="12"/>
      <c r="K569" s="13"/>
    </row>
    <row r="570" spans="2:11" ht="15.75" customHeight="1" x14ac:dyDescent="0.3">
      <c r="B570" s="6"/>
      <c r="G570" s="11"/>
      <c r="H570" s="11"/>
      <c r="I570" s="11"/>
      <c r="J570" s="12"/>
      <c r="K570" s="13"/>
    </row>
    <row r="571" spans="2:11" ht="15.75" customHeight="1" x14ac:dyDescent="0.3">
      <c r="B571" s="6"/>
      <c r="G571" s="11"/>
      <c r="H571" s="11"/>
      <c r="I571" s="11"/>
      <c r="J571" s="12"/>
      <c r="K571" s="13"/>
    </row>
    <row r="572" spans="2:11" ht="15.75" customHeight="1" x14ac:dyDescent="0.3">
      <c r="B572" s="6"/>
      <c r="G572" s="11"/>
      <c r="H572" s="11"/>
      <c r="I572" s="11"/>
      <c r="J572" s="12"/>
      <c r="K572" s="13"/>
    </row>
    <row r="573" spans="2:11" ht="15.75" customHeight="1" x14ac:dyDescent="0.3">
      <c r="B573" s="6"/>
      <c r="G573" s="11"/>
      <c r="H573" s="11"/>
      <c r="I573" s="11"/>
      <c r="J573" s="12"/>
      <c r="K573" s="13"/>
    </row>
    <row r="574" spans="2:11" ht="15.75" customHeight="1" x14ac:dyDescent="0.3">
      <c r="B574" s="6"/>
      <c r="G574" s="11"/>
      <c r="H574" s="11"/>
      <c r="I574" s="11"/>
      <c r="J574" s="12"/>
      <c r="K574" s="13"/>
    </row>
    <row r="575" spans="2:11" ht="15.75" customHeight="1" x14ac:dyDescent="0.3">
      <c r="B575" s="6"/>
      <c r="G575" s="11"/>
      <c r="H575" s="11"/>
      <c r="I575" s="11"/>
      <c r="J575" s="12"/>
      <c r="K575" s="13"/>
    </row>
    <row r="576" spans="2:11" ht="15.75" customHeight="1" x14ac:dyDescent="0.3">
      <c r="B576" s="6"/>
      <c r="G576" s="11"/>
      <c r="H576" s="11"/>
      <c r="I576" s="11"/>
      <c r="J576" s="12"/>
      <c r="K576" s="13"/>
    </row>
    <row r="577" spans="2:11" ht="15.75" customHeight="1" x14ac:dyDescent="0.3">
      <c r="B577" s="6"/>
      <c r="G577" s="11"/>
      <c r="H577" s="11"/>
      <c r="I577" s="11"/>
      <c r="J577" s="12"/>
      <c r="K577" s="13"/>
    </row>
    <row r="578" spans="2:11" ht="15.75" customHeight="1" x14ac:dyDescent="0.3">
      <c r="B578" s="6"/>
      <c r="G578" s="11"/>
      <c r="H578" s="11"/>
      <c r="I578" s="11"/>
      <c r="J578" s="12"/>
      <c r="K578" s="13"/>
    </row>
    <row r="579" spans="2:11" ht="15.75" customHeight="1" x14ac:dyDescent="0.3">
      <c r="B579" s="6"/>
      <c r="G579" s="11"/>
      <c r="H579" s="11"/>
      <c r="I579" s="11"/>
      <c r="J579" s="12"/>
      <c r="K579" s="13"/>
    </row>
    <row r="580" spans="2:11" ht="15.75" customHeight="1" x14ac:dyDescent="0.3">
      <c r="B580" s="6"/>
      <c r="G580" s="11"/>
      <c r="H580" s="11"/>
      <c r="I580" s="11"/>
      <c r="J580" s="12"/>
      <c r="K580" s="13"/>
    </row>
    <row r="581" spans="2:11" ht="15.75" customHeight="1" x14ac:dyDescent="0.3">
      <c r="B581" s="6"/>
      <c r="G581" s="11"/>
      <c r="H581" s="11"/>
      <c r="I581" s="11"/>
      <c r="J581" s="12"/>
      <c r="K581" s="13"/>
    </row>
    <row r="582" spans="2:11" ht="15.75" customHeight="1" x14ac:dyDescent="0.3">
      <c r="B582" s="6"/>
      <c r="G582" s="11"/>
      <c r="H582" s="11"/>
      <c r="I582" s="11"/>
      <c r="J582" s="12"/>
      <c r="K582" s="13"/>
    </row>
    <row r="583" spans="2:11" ht="15.75" customHeight="1" x14ac:dyDescent="0.3">
      <c r="B583" s="6"/>
      <c r="G583" s="11"/>
      <c r="H583" s="11"/>
      <c r="I583" s="11"/>
      <c r="J583" s="12"/>
      <c r="K583" s="13"/>
    </row>
    <row r="584" spans="2:11" ht="15.75" customHeight="1" x14ac:dyDescent="0.3">
      <c r="B584" s="6"/>
      <c r="G584" s="11"/>
      <c r="H584" s="11"/>
      <c r="I584" s="11"/>
      <c r="J584" s="12"/>
      <c r="K584" s="13"/>
    </row>
    <row r="585" spans="2:11" ht="15.75" customHeight="1" x14ac:dyDescent="0.3">
      <c r="B585" s="6"/>
      <c r="G585" s="11"/>
      <c r="H585" s="11"/>
      <c r="I585" s="11"/>
      <c r="J585" s="12"/>
      <c r="K585" s="13"/>
    </row>
    <row r="586" spans="2:11" ht="15.75" customHeight="1" x14ac:dyDescent="0.3">
      <c r="B586" s="6"/>
      <c r="G586" s="11"/>
      <c r="H586" s="11"/>
      <c r="I586" s="11"/>
      <c r="J586" s="12"/>
      <c r="K586" s="13"/>
    </row>
    <row r="587" spans="2:11" ht="15.75" customHeight="1" x14ac:dyDescent="0.3">
      <c r="B587" s="6"/>
      <c r="G587" s="11"/>
      <c r="H587" s="11"/>
      <c r="I587" s="11"/>
      <c r="J587" s="12"/>
      <c r="K587" s="13"/>
    </row>
    <row r="588" spans="2:11" ht="15.75" customHeight="1" x14ac:dyDescent="0.3">
      <c r="B588" s="6"/>
      <c r="G588" s="11"/>
      <c r="H588" s="11"/>
      <c r="I588" s="11"/>
      <c r="J588" s="12"/>
      <c r="K588" s="13"/>
    </row>
    <row r="589" spans="2:11" ht="15.75" customHeight="1" x14ac:dyDescent="0.3">
      <c r="B589" s="6"/>
      <c r="G589" s="11"/>
      <c r="H589" s="11"/>
      <c r="I589" s="11"/>
      <c r="J589" s="12"/>
      <c r="K589" s="13"/>
    </row>
    <row r="590" spans="2:11" ht="15.75" customHeight="1" x14ac:dyDescent="0.3">
      <c r="B590" s="6"/>
      <c r="G590" s="11"/>
      <c r="H590" s="11"/>
      <c r="I590" s="11"/>
      <c r="J590" s="12"/>
      <c r="K590" s="13"/>
    </row>
    <row r="591" spans="2:11" ht="15.75" customHeight="1" x14ac:dyDescent="0.3">
      <c r="B591" s="6"/>
      <c r="G591" s="11"/>
      <c r="H591" s="11"/>
      <c r="I591" s="11"/>
      <c r="J591" s="12"/>
      <c r="K591" s="13"/>
    </row>
    <row r="592" spans="2:11" ht="15.75" customHeight="1" x14ac:dyDescent="0.3">
      <c r="B592" s="6"/>
      <c r="G592" s="11"/>
      <c r="H592" s="11"/>
      <c r="I592" s="11"/>
      <c r="J592" s="12"/>
      <c r="K592" s="13"/>
    </row>
    <row r="593" spans="2:11" ht="15.75" customHeight="1" x14ac:dyDescent="0.3">
      <c r="B593" s="6"/>
      <c r="G593" s="11"/>
      <c r="H593" s="11"/>
      <c r="I593" s="11"/>
      <c r="J593" s="12"/>
      <c r="K593" s="13"/>
    </row>
    <row r="594" spans="2:11" ht="15.75" customHeight="1" x14ac:dyDescent="0.3">
      <c r="B594" s="6"/>
      <c r="G594" s="11"/>
      <c r="H594" s="11"/>
      <c r="I594" s="11"/>
      <c r="J594" s="12"/>
      <c r="K594" s="13"/>
    </row>
    <row r="595" spans="2:11" ht="15.75" customHeight="1" x14ac:dyDescent="0.3">
      <c r="B595" s="6"/>
      <c r="G595" s="11"/>
      <c r="H595" s="11"/>
      <c r="I595" s="11"/>
      <c r="J595" s="12"/>
      <c r="K595" s="13"/>
    </row>
    <row r="596" spans="2:11" ht="15.75" customHeight="1" x14ac:dyDescent="0.3">
      <c r="B596" s="6"/>
      <c r="G596" s="11"/>
      <c r="H596" s="11"/>
      <c r="I596" s="11"/>
      <c r="J596" s="12"/>
      <c r="K596" s="13"/>
    </row>
    <row r="597" spans="2:11" ht="15.75" customHeight="1" x14ac:dyDescent="0.3">
      <c r="B597" s="6"/>
      <c r="G597" s="11"/>
      <c r="H597" s="11"/>
      <c r="I597" s="11"/>
      <c r="J597" s="12"/>
      <c r="K597" s="13"/>
    </row>
    <row r="598" spans="2:11" ht="15.75" customHeight="1" x14ac:dyDescent="0.3">
      <c r="B598" s="6"/>
      <c r="G598" s="11"/>
      <c r="H598" s="11"/>
      <c r="I598" s="11"/>
      <c r="J598" s="12"/>
      <c r="K598" s="13"/>
    </row>
    <row r="599" spans="2:11" ht="15.75" customHeight="1" x14ac:dyDescent="0.3">
      <c r="B599" s="6"/>
      <c r="G599" s="11"/>
      <c r="H599" s="11"/>
      <c r="I599" s="11"/>
      <c r="J599" s="12"/>
      <c r="K599" s="13"/>
    </row>
    <row r="600" spans="2:11" ht="15.75" customHeight="1" x14ac:dyDescent="0.3">
      <c r="B600" s="6"/>
      <c r="G600" s="11"/>
      <c r="H600" s="11"/>
      <c r="I600" s="11"/>
      <c r="J600" s="12"/>
      <c r="K600" s="13"/>
    </row>
    <row r="601" spans="2:11" ht="15.75" customHeight="1" x14ac:dyDescent="0.3">
      <c r="B601" s="6"/>
      <c r="G601" s="11"/>
      <c r="H601" s="11"/>
      <c r="I601" s="11"/>
      <c r="J601" s="12"/>
      <c r="K601" s="13"/>
    </row>
    <row r="602" spans="2:11" ht="15.75" customHeight="1" x14ac:dyDescent="0.3">
      <c r="B602" s="6"/>
      <c r="G602" s="11"/>
      <c r="H602" s="11"/>
      <c r="I602" s="11"/>
      <c r="J602" s="12"/>
      <c r="K602" s="13"/>
    </row>
    <row r="603" spans="2:11" ht="15.75" customHeight="1" x14ac:dyDescent="0.3">
      <c r="B603" s="6"/>
      <c r="G603" s="11"/>
      <c r="H603" s="11"/>
      <c r="I603" s="11"/>
      <c r="J603" s="12"/>
      <c r="K603" s="13"/>
    </row>
    <row r="604" spans="2:11" ht="15.75" customHeight="1" x14ac:dyDescent="0.3">
      <c r="B604" s="6"/>
      <c r="G604" s="11"/>
      <c r="H604" s="11"/>
      <c r="I604" s="11"/>
      <c r="J604" s="12"/>
      <c r="K604" s="13"/>
    </row>
    <row r="605" spans="2:11" ht="15.75" customHeight="1" x14ac:dyDescent="0.3">
      <c r="B605" s="6"/>
      <c r="G605" s="11"/>
      <c r="H605" s="11"/>
      <c r="I605" s="11"/>
      <c r="J605" s="12"/>
      <c r="K605" s="13"/>
    </row>
    <row r="606" spans="2:11" ht="15.75" customHeight="1" x14ac:dyDescent="0.3">
      <c r="B606" s="6"/>
      <c r="G606" s="11"/>
      <c r="H606" s="11"/>
      <c r="I606" s="11"/>
      <c r="J606" s="12"/>
      <c r="K606" s="13"/>
    </row>
    <row r="607" spans="2:11" ht="15.75" customHeight="1" x14ac:dyDescent="0.3">
      <c r="B607" s="6"/>
      <c r="G607" s="11"/>
      <c r="H607" s="11"/>
      <c r="I607" s="11"/>
      <c r="J607" s="12"/>
      <c r="K607" s="13"/>
    </row>
    <row r="608" spans="2:11" ht="15.75" customHeight="1" x14ac:dyDescent="0.3">
      <c r="B608" s="6"/>
      <c r="G608" s="11"/>
      <c r="H608" s="11"/>
      <c r="I608" s="11"/>
      <c r="J608" s="12"/>
      <c r="K608" s="13"/>
    </row>
    <row r="609" spans="2:11" ht="15.75" customHeight="1" x14ac:dyDescent="0.3">
      <c r="B609" s="6"/>
      <c r="G609" s="11"/>
      <c r="H609" s="11"/>
      <c r="I609" s="11"/>
      <c r="J609" s="12"/>
      <c r="K609" s="13"/>
    </row>
    <row r="610" spans="2:11" ht="15.75" customHeight="1" x14ac:dyDescent="0.3">
      <c r="B610" s="6"/>
      <c r="G610" s="11"/>
      <c r="H610" s="11"/>
      <c r="I610" s="11"/>
      <c r="J610" s="12"/>
      <c r="K610" s="13"/>
    </row>
    <row r="611" spans="2:11" ht="15.75" customHeight="1" x14ac:dyDescent="0.3">
      <c r="B611" s="6"/>
      <c r="G611" s="11"/>
      <c r="H611" s="11"/>
      <c r="I611" s="11"/>
      <c r="J611" s="12"/>
      <c r="K611" s="13"/>
    </row>
    <row r="612" spans="2:11" ht="15.75" customHeight="1" x14ac:dyDescent="0.3">
      <c r="B612" s="6"/>
      <c r="G612" s="11"/>
      <c r="H612" s="11"/>
      <c r="I612" s="11"/>
      <c r="J612" s="12"/>
      <c r="K612" s="13"/>
    </row>
    <row r="613" spans="2:11" ht="15.75" customHeight="1" x14ac:dyDescent="0.3">
      <c r="B613" s="6"/>
      <c r="G613" s="11"/>
      <c r="H613" s="11"/>
      <c r="I613" s="11"/>
      <c r="J613" s="12"/>
      <c r="K613" s="13"/>
    </row>
    <row r="614" spans="2:11" ht="15.75" customHeight="1" x14ac:dyDescent="0.3">
      <c r="B614" s="6"/>
      <c r="G614" s="11"/>
      <c r="H614" s="11"/>
      <c r="I614" s="11"/>
      <c r="J614" s="12"/>
      <c r="K614" s="13"/>
    </row>
    <row r="615" spans="2:11" ht="15.75" customHeight="1" x14ac:dyDescent="0.3">
      <c r="B615" s="6"/>
      <c r="G615" s="11"/>
      <c r="H615" s="11"/>
      <c r="I615" s="11"/>
      <c r="J615" s="12"/>
      <c r="K615" s="13"/>
    </row>
    <row r="616" spans="2:11" ht="15.75" customHeight="1" x14ac:dyDescent="0.3">
      <c r="B616" s="6"/>
      <c r="G616" s="11"/>
      <c r="H616" s="11"/>
      <c r="I616" s="11"/>
      <c r="J616" s="12"/>
      <c r="K616" s="13"/>
    </row>
    <row r="617" spans="2:11" ht="15.75" customHeight="1" x14ac:dyDescent="0.3">
      <c r="B617" s="6"/>
      <c r="G617" s="11"/>
      <c r="H617" s="11"/>
      <c r="I617" s="11"/>
      <c r="J617" s="12"/>
      <c r="K617" s="13"/>
    </row>
    <row r="618" spans="2:11" ht="15.75" customHeight="1" x14ac:dyDescent="0.3">
      <c r="B618" s="6"/>
      <c r="G618" s="11"/>
      <c r="H618" s="11"/>
      <c r="I618" s="11"/>
      <c r="J618" s="12"/>
      <c r="K618" s="13"/>
    </row>
    <row r="619" spans="2:11" ht="15.75" customHeight="1" x14ac:dyDescent="0.3">
      <c r="B619" s="6"/>
      <c r="G619" s="11"/>
      <c r="H619" s="11"/>
      <c r="I619" s="11"/>
      <c r="J619" s="12"/>
      <c r="K619" s="13"/>
    </row>
    <row r="620" spans="2:11" ht="15.75" customHeight="1" x14ac:dyDescent="0.3">
      <c r="B620" s="6"/>
      <c r="G620" s="11"/>
      <c r="H620" s="11"/>
      <c r="I620" s="11"/>
      <c r="J620" s="12"/>
      <c r="K620" s="13"/>
    </row>
    <row r="621" spans="2:11" ht="15.75" customHeight="1" x14ac:dyDescent="0.3">
      <c r="B621" s="6"/>
      <c r="G621" s="11"/>
      <c r="H621" s="11"/>
      <c r="I621" s="11"/>
      <c r="J621" s="12"/>
      <c r="K621" s="13"/>
    </row>
    <row r="622" spans="2:11" ht="15.75" customHeight="1" x14ac:dyDescent="0.3">
      <c r="B622" s="6"/>
      <c r="G622" s="11"/>
      <c r="H622" s="11"/>
      <c r="I622" s="11"/>
      <c r="J622" s="12"/>
      <c r="K622" s="13"/>
    </row>
    <row r="623" spans="2:11" ht="15.75" customHeight="1" x14ac:dyDescent="0.3">
      <c r="B623" s="6"/>
      <c r="G623" s="11"/>
      <c r="H623" s="11"/>
      <c r="I623" s="11"/>
      <c r="J623" s="12"/>
      <c r="K623" s="13"/>
    </row>
    <row r="624" spans="2:11" ht="15.75" customHeight="1" x14ac:dyDescent="0.3">
      <c r="B624" s="6"/>
      <c r="G624" s="11"/>
      <c r="H624" s="11"/>
      <c r="I624" s="11"/>
      <c r="J624" s="12"/>
      <c r="K624" s="13"/>
    </row>
    <row r="625" spans="2:11" ht="15.75" customHeight="1" x14ac:dyDescent="0.3">
      <c r="B625" s="6"/>
      <c r="G625" s="11"/>
      <c r="H625" s="11"/>
      <c r="I625" s="11"/>
      <c r="J625" s="12"/>
      <c r="K625" s="13"/>
    </row>
    <row r="626" spans="2:11" ht="15.75" customHeight="1" x14ac:dyDescent="0.3">
      <c r="B626" s="6"/>
      <c r="G626" s="11"/>
      <c r="H626" s="11"/>
      <c r="I626" s="11"/>
      <c r="J626" s="12"/>
      <c r="K626" s="13"/>
    </row>
    <row r="627" spans="2:11" ht="15.75" customHeight="1" x14ac:dyDescent="0.3">
      <c r="B627" s="6"/>
      <c r="G627" s="11"/>
      <c r="H627" s="11"/>
      <c r="I627" s="11"/>
      <c r="J627" s="12"/>
      <c r="K627" s="13"/>
    </row>
    <row r="628" spans="2:11" ht="15.75" customHeight="1" x14ac:dyDescent="0.3">
      <c r="B628" s="6"/>
      <c r="G628" s="11"/>
      <c r="H628" s="11"/>
      <c r="I628" s="11"/>
      <c r="J628" s="12"/>
      <c r="K628" s="13"/>
    </row>
    <row r="629" spans="2:11" ht="15.75" customHeight="1" x14ac:dyDescent="0.3">
      <c r="B629" s="6"/>
      <c r="G629" s="11"/>
      <c r="H629" s="11"/>
      <c r="I629" s="11"/>
      <c r="J629" s="12"/>
      <c r="K629" s="13"/>
    </row>
    <row r="630" spans="2:11" ht="15.75" customHeight="1" x14ac:dyDescent="0.3">
      <c r="B630" s="6"/>
      <c r="G630" s="11"/>
      <c r="H630" s="11"/>
      <c r="I630" s="11"/>
      <c r="J630" s="12"/>
      <c r="K630" s="13"/>
    </row>
    <row r="631" spans="2:11" ht="15.75" customHeight="1" x14ac:dyDescent="0.3">
      <c r="B631" s="6"/>
      <c r="G631" s="11"/>
      <c r="H631" s="11"/>
      <c r="I631" s="11"/>
      <c r="J631" s="12"/>
      <c r="K631" s="13"/>
    </row>
    <row r="632" spans="2:11" ht="15.75" customHeight="1" x14ac:dyDescent="0.3">
      <c r="B632" s="6"/>
      <c r="G632" s="11"/>
      <c r="H632" s="11"/>
      <c r="I632" s="11"/>
      <c r="J632" s="12"/>
      <c r="K632" s="13"/>
    </row>
    <row r="633" spans="2:11" ht="15.75" customHeight="1" x14ac:dyDescent="0.3">
      <c r="B633" s="6"/>
      <c r="G633" s="11"/>
      <c r="H633" s="11"/>
      <c r="I633" s="11"/>
      <c r="J633" s="12"/>
      <c r="K633" s="13"/>
    </row>
    <row r="634" spans="2:11" ht="15.75" customHeight="1" x14ac:dyDescent="0.3">
      <c r="B634" s="6"/>
      <c r="G634" s="11"/>
      <c r="H634" s="11"/>
      <c r="I634" s="11"/>
      <c r="J634" s="12"/>
      <c r="K634" s="13"/>
    </row>
    <row r="635" spans="2:11" ht="15.75" customHeight="1" x14ac:dyDescent="0.3">
      <c r="B635" s="6"/>
      <c r="G635" s="11"/>
      <c r="H635" s="11"/>
      <c r="I635" s="11"/>
      <c r="J635" s="12"/>
      <c r="K635" s="13"/>
    </row>
    <row r="636" spans="2:11" ht="15.75" customHeight="1" x14ac:dyDescent="0.3">
      <c r="B636" s="6"/>
      <c r="G636" s="11"/>
      <c r="H636" s="11"/>
      <c r="I636" s="11"/>
      <c r="J636" s="12"/>
      <c r="K636" s="13"/>
    </row>
    <row r="637" spans="2:11" ht="15.75" customHeight="1" x14ac:dyDescent="0.3">
      <c r="B637" s="6"/>
      <c r="G637" s="11"/>
      <c r="H637" s="11"/>
      <c r="I637" s="11"/>
      <c r="J637" s="12"/>
      <c r="K637" s="13"/>
    </row>
    <row r="638" spans="2:11" ht="15.75" customHeight="1" x14ac:dyDescent="0.3">
      <c r="B638" s="6"/>
      <c r="G638" s="11"/>
      <c r="H638" s="11"/>
      <c r="I638" s="11"/>
      <c r="J638" s="12"/>
      <c r="K638" s="13"/>
    </row>
    <row r="639" spans="2:11" ht="15.75" customHeight="1" x14ac:dyDescent="0.3">
      <c r="B639" s="6"/>
      <c r="G639" s="11"/>
      <c r="H639" s="11"/>
      <c r="I639" s="11"/>
      <c r="J639" s="12"/>
      <c r="K639" s="13"/>
    </row>
    <row r="640" spans="2:11" ht="15.75" customHeight="1" x14ac:dyDescent="0.3">
      <c r="B640" s="6"/>
      <c r="G640" s="11"/>
      <c r="H640" s="11"/>
      <c r="I640" s="11"/>
      <c r="J640" s="12"/>
      <c r="K640" s="13"/>
    </row>
    <row r="641" spans="2:11" ht="15.75" customHeight="1" x14ac:dyDescent="0.3">
      <c r="B641" s="6"/>
      <c r="G641" s="11"/>
      <c r="H641" s="11"/>
      <c r="I641" s="11"/>
      <c r="J641" s="12"/>
      <c r="K641" s="13"/>
    </row>
    <row r="642" spans="2:11" ht="15.75" customHeight="1" x14ac:dyDescent="0.3">
      <c r="B642" s="6"/>
      <c r="G642" s="11"/>
      <c r="H642" s="11"/>
      <c r="I642" s="11"/>
      <c r="J642" s="12"/>
      <c r="K642" s="13"/>
    </row>
    <row r="643" spans="2:11" ht="15.75" customHeight="1" x14ac:dyDescent="0.3">
      <c r="B643" s="6"/>
      <c r="G643" s="11"/>
      <c r="H643" s="11"/>
      <c r="I643" s="11"/>
      <c r="J643" s="12"/>
      <c r="K643" s="13"/>
    </row>
    <row r="644" spans="2:11" ht="15.75" customHeight="1" x14ac:dyDescent="0.3">
      <c r="B644" s="6"/>
      <c r="G644" s="11"/>
      <c r="H644" s="11"/>
      <c r="I644" s="11"/>
      <c r="J644" s="12"/>
      <c r="K644" s="13"/>
    </row>
    <row r="645" spans="2:11" ht="15.75" customHeight="1" x14ac:dyDescent="0.3">
      <c r="B645" s="6"/>
      <c r="G645" s="11"/>
      <c r="H645" s="11"/>
      <c r="I645" s="11"/>
      <c r="J645" s="12"/>
      <c r="K645" s="13"/>
    </row>
    <row r="646" spans="2:11" ht="15.75" customHeight="1" x14ac:dyDescent="0.3">
      <c r="B646" s="6"/>
      <c r="G646" s="11"/>
      <c r="H646" s="11"/>
      <c r="I646" s="11"/>
      <c r="J646" s="12"/>
      <c r="K646" s="13"/>
    </row>
    <row r="647" spans="2:11" ht="15.75" customHeight="1" x14ac:dyDescent="0.3">
      <c r="B647" s="6"/>
      <c r="G647" s="11"/>
      <c r="H647" s="11"/>
      <c r="I647" s="11"/>
      <c r="J647" s="12"/>
      <c r="K647" s="13"/>
    </row>
    <row r="648" spans="2:11" ht="15.75" customHeight="1" x14ac:dyDescent="0.3">
      <c r="B648" s="6"/>
      <c r="G648" s="11"/>
      <c r="H648" s="11"/>
      <c r="I648" s="11"/>
      <c r="J648" s="12"/>
      <c r="K648" s="13"/>
    </row>
    <row r="649" spans="2:11" ht="15.75" customHeight="1" x14ac:dyDescent="0.3">
      <c r="B649" s="6"/>
      <c r="G649" s="11"/>
      <c r="H649" s="11"/>
      <c r="I649" s="11"/>
      <c r="J649" s="12"/>
      <c r="K649" s="13"/>
    </row>
    <row r="650" spans="2:11" ht="15.75" customHeight="1" x14ac:dyDescent="0.3">
      <c r="B650" s="6"/>
      <c r="G650" s="11"/>
      <c r="H650" s="11"/>
      <c r="I650" s="11"/>
      <c r="J650" s="12"/>
      <c r="K650" s="13"/>
    </row>
    <row r="651" spans="2:11" ht="15.75" customHeight="1" x14ac:dyDescent="0.3">
      <c r="B651" s="6"/>
      <c r="G651" s="11"/>
      <c r="H651" s="11"/>
      <c r="I651" s="11"/>
      <c r="J651" s="12"/>
      <c r="K651" s="13"/>
    </row>
    <row r="652" spans="2:11" ht="15.75" customHeight="1" x14ac:dyDescent="0.3">
      <c r="B652" s="6"/>
      <c r="G652" s="11"/>
      <c r="H652" s="11"/>
      <c r="I652" s="11"/>
      <c r="J652" s="12"/>
      <c r="K652" s="13"/>
    </row>
    <row r="653" spans="2:11" ht="15.75" customHeight="1" x14ac:dyDescent="0.3">
      <c r="B653" s="6"/>
      <c r="G653" s="11"/>
      <c r="H653" s="11"/>
      <c r="I653" s="11"/>
      <c r="J653" s="12"/>
      <c r="K653" s="13"/>
    </row>
    <row r="654" spans="2:11" ht="15.75" customHeight="1" x14ac:dyDescent="0.3">
      <c r="B654" s="6"/>
      <c r="G654" s="11"/>
      <c r="H654" s="11"/>
      <c r="I654" s="11"/>
      <c r="J654" s="12"/>
      <c r="K654" s="13"/>
    </row>
    <row r="655" spans="2:11" ht="15.75" customHeight="1" x14ac:dyDescent="0.3">
      <c r="B655" s="6"/>
      <c r="G655" s="11"/>
      <c r="H655" s="11"/>
      <c r="I655" s="11"/>
      <c r="J655" s="12"/>
      <c r="K655" s="13"/>
    </row>
    <row r="656" spans="2:11" ht="15.75" customHeight="1" x14ac:dyDescent="0.3">
      <c r="B656" s="6"/>
      <c r="G656" s="11"/>
      <c r="H656" s="11"/>
      <c r="I656" s="11"/>
      <c r="J656" s="12"/>
      <c r="K656" s="13"/>
    </row>
    <row r="657" spans="2:11" ht="15.75" customHeight="1" x14ac:dyDescent="0.3">
      <c r="B657" s="6"/>
      <c r="G657" s="11"/>
      <c r="H657" s="11"/>
      <c r="I657" s="11"/>
      <c r="J657" s="12"/>
      <c r="K657" s="13"/>
    </row>
    <row r="658" spans="2:11" ht="15.75" customHeight="1" x14ac:dyDescent="0.3">
      <c r="B658" s="6"/>
      <c r="G658" s="11"/>
      <c r="H658" s="11"/>
      <c r="I658" s="11"/>
      <c r="J658" s="12"/>
      <c r="K658" s="13"/>
    </row>
    <row r="659" spans="2:11" ht="15.75" customHeight="1" x14ac:dyDescent="0.3">
      <c r="B659" s="6"/>
      <c r="G659" s="11"/>
      <c r="H659" s="11"/>
      <c r="I659" s="11"/>
      <c r="J659" s="12"/>
      <c r="K659" s="13"/>
    </row>
    <row r="660" spans="2:11" ht="15.75" customHeight="1" x14ac:dyDescent="0.3">
      <c r="B660" s="6"/>
      <c r="G660" s="11"/>
      <c r="H660" s="11"/>
      <c r="I660" s="11"/>
      <c r="J660" s="12"/>
      <c r="K660" s="13"/>
    </row>
    <row r="661" spans="2:11" ht="15.75" customHeight="1" x14ac:dyDescent="0.3">
      <c r="B661" s="6"/>
      <c r="G661" s="11"/>
      <c r="H661" s="11"/>
      <c r="I661" s="11"/>
      <c r="J661" s="12"/>
      <c r="K661" s="13"/>
    </row>
    <row r="662" spans="2:11" ht="15.75" customHeight="1" x14ac:dyDescent="0.3">
      <c r="B662" s="6"/>
      <c r="G662" s="11"/>
      <c r="H662" s="11"/>
      <c r="I662" s="11"/>
      <c r="J662" s="12"/>
      <c r="K662" s="13"/>
    </row>
    <row r="663" spans="2:11" ht="15.75" customHeight="1" x14ac:dyDescent="0.3">
      <c r="B663" s="6"/>
      <c r="G663" s="11"/>
      <c r="H663" s="11"/>
      <c r="I663" s="11"/>
      <c r="J663" s="12"/>
      <c r="K663" s="13"/>
    </row>
    <row r="664" spans="2:11" ht="15.75" customHeight="1" x14ac:dyDescent="0.3">
      <c r="B664" s="6"/>
      <c r="G664" s="11"/>
      <c r="H664" s="11"/>
      <c r="I664" s="11"/>
      <c r="J664" s="12"/>
      <c r="K664" s="13"/>
    </row>
    <row r="665" spans="2:11" ht="15.75" customHeight="1" x14ac:dyDescent="0.3">
      <c r="B665" s="6"/>
      <c r="G665" s="11"/>
      <c r="H665" s="11"/>
      <c r="I665" s="11"/>
      <c r="J665" s="12"/>
      <c r="K665" s="13"/>
    </row>
    <row r="666" spans="2:11" ht="15.75" customHeight="1" x14ac:dyDescent="0.3">
      <c r="B666" s="6"/>
      <c r="G666" s="11"/>
      <c r="H666" s="11"/>
      <c r="I666" s="11"/>
      <c r="J666" s="12"/>
      <c r="K666" s="13"/>
    </row>
    <row r="667" spans="2:11" ht="15.75" customHeight="1" x14ac:dyDescent="0.3">
      <c r="B667" s="6"/>
      <c r="G667" s="11"/>
      <c r="H667" s="11"/>
      <c r="I667" s="11"/>
      <c r="J667" s="12"/>
      <c r="K667" s="13"/>
    </row>
    <row r="668" spans="2:11" ht="15.75" customHeight="1" x14ac:dyDescent="0.3">
      <c r="B668" s="6"/>
      <c r="G668" s="11"/>
      <c r="H668" s="11"/>
      <c r="I668" s="11"/>
      <c r="J668" s="12"/>
      <c r="K668" s="13"/>
    </row>
    <row r="669" spans="2:11" ht="15.75" customHeight="1" x14ac:dyDescent="0.3">
      <c r="B669" s="6"/>
      <c r="G669" s="11"/>
      <c r="H669" s="11"/>
      <c r="I669" s="11"/>
      <c r="J669" s="12"/>
      <c r="K669" s="13"/>
    </row>
    <row r="670" spans="2:11" ht="15.75" customHeight="1" x14ac:dyDescent="0.3">
      <c r="B670" s="6"/>
      <c r="G670" s="11"/>
      <c r="H670" s="11"/>
      <c r="I670" s="11"/>
      <c r="J670" s="12"/>
      <c r="K670" s="13"/>
    </row>
    <row r="671" spans="2:11" ht="15.75" customHeight="1" x14ac:dyDescent="0.3">
      <c r="B671" s="6"/>
      <c r="G671" s="11"/>
      <c r="H671" s="11"/>
      <c r="I671" s="11"/>
      <c r="J671" s="12"/>
      <c r="K671" s="13"/>
    </row>
    <row r="672" spans="2:11" ht="15.75" customHeight="1" x14ac:dyDescent="0.3">
      <c r="B672" s="6"/>
      <c r="G672" s="11"/>
      <c r="H672" s="11"/>
      <c r="I672" s="11"/>
      <c r="J672" s="12"/>
      <c r="K672" s="13"/>
    </row>
    <row r="673" spans="2:11" ht="15.75" customHeight="1" x14ac:dyDescent="0.3">
      <c r="B673" s="6"/>
      <c r="G673" s="11"/>
      <c r="H673" s="11"/>
      <c r="I673" s="11"/>
      <c r="J673" s="12"/>
      <c r="K673" s="13"/>
    </row>
    <row r="674" spans="2:11" ht="15.75" customHeight="1" x14ac:dyDescent="0.3">
      <c r="B674" s="6"/>
      <c r="G674" s="11"/>
      <c r="H674" s="11"/>
      <c r="I674" s="11"/>
      <c r="J674" s="12"/>
      <c r="K674" s="13"/>
    </row>
    <row r="675" spans="2:11" ht="15.75" customHeight="1" x14ac:dyDescent="0.3">
      <c r="B675" s="6"/>
      <c r="G675" s="11"/>
      <c r="H675" s="11"/>
      <c r="I675" s="11"/>
      <c r="J675" s="12"/>
      <c r="K675" s="13"/>
    </row>
    <row r="676" spans="2:11" ht="15.75" customHeight="1" x14ac:dyDescent="0.3">
      <c r="B676" s="6"/>
      <c r="G676" s="11"/>
      <c r="H676" s="11"/>
      <c r="I676" s="11"/>
      <c r="J676" s="12"/>
      <c r="K676" s="13"/>
    </row>
    <row r="677" spans="2:11" ht="15.75" customHeight="1" x14ac:dyDescent="0.3">
      <c r="B677" s="6"/>
      <c r="G677" s="11"/>
      <c r="H677" s="11"/>
      <c r="I677" s="11"/>
      <c r="J677" s="12"/>
      <c r="K677" s="13"/>
    </row>
    <row r="678" spans="2:11" ht="15.75" customHeight="1" x14ac:dyDescent="0.3">
      <c r="B678" s="6"/>
      <c r="G678" s="11"/>
      <c r="H678" s="11"/>
      <c r="I678" s="11"/>
      <c r="J678" s="12"/>
      <c r="K678" s="13"/>
    </row>
    <row r="679" spans="2:11" ht="15.75" customHeight="1" x14ac:dyDescent="0.3">
      <c r="B679" s="6"/>
      <c r="G679" s="11"/>
      <c r="H679" s="11"/>
      <c r="I679" s="11"/>
      <c r="J679" s="12"/>
      <c r="K679" s="13"/>
    </row>
    <row r="680" spans="2:11" ht="15.75" customHeight="1" x14ac:dyDescent="0.3">
      <c r="B680" s="6"/>
      <c r="G680" s="11"/>
      <c r="H680" s="11"/>
      <c r="I680" s="11"/>
      <c r="J680" s="12"/>
      <c r="K680" s="13"/>
    </row>
    <row r="681" spans="2:11" ht="15.75" customHeight="1" x14ac:dyDescent="0.3">
      <c r="B681" s="6"/>
      <c r="G681" s="11"/>
      <c r="H681" s="11"/>
      <c r="I681" s="11"/>
      <c r="J681" s="12"/>
      <c r="K681" s="13"/>
    </row>
    <row r="682" spans="2:11" ht="15.75" customHeight="1" x14ac:dyDescent="0.3">
      <c r="B682" s="6"/>
      <c r="G682" s="11"/>
      <c r="H682" s="11"/>
      <c r="I682" s="11"/>
      <c r="J682" s="12"/>
      <c r="K682" s="13"/>
    </row>
    <row r="683" spans="2:11" ht="15.75" customHeight="1" x14ac:dyDescent="0.3">
      <c r="B683" s="6"/>
      <c r="G683" s="11"/>
      <c r="H683" s="11"/>
      <c r="I683" s="11"/>
      <c r="J683" s="12"/>
      <c r="K683" s="13"/>
    </row>
    <row r="684" spans="2:11" ht="15.75" customHeight="1" x14ac:dyDescent="0.3">
      <c r="B684" s="6"/>
      <c r="G684" s="11"/>
      <c r="H684" s="11"/>
      <c r="I684" s="11"/>
      <c r="J684" s="12"/>
      <c r="K684" s="13"/>
    </row>
    <row r="685" spans="2:11" ht="15.75" customHeight="1" x14ac:dyDescent="0.3">
      <c r="B685" s="6"/>
      <c r="G685" s="11"/>
      <c r="H685" s="11"/>
      <c r="I685" s="11"/>
      <c r="J685" s="12"/>
      <c r="K685" s="13"/>
    </row>
    <row r="686" spans="2:11" ht="15.75" customHeight="1" x14ac:dyDescent="0.3">
      <c r="B686" s="6"/>
      <c r="G686" s="11"/>
      <c r="H686" s="11"/>
      <c r="I686" s="11"/>
      <c r="J686" s="12"/>
      <c r="K686" s="13"/>
    </row>
    <row r="687" spans="2:11" ht="15.75" customHeight="1" x14ac:dyDescent="0.3">
      <c r="B687" s="6"/>
      <c r="G687" s="11"/>
      <c r="H687" s="11"/>
      <c r="I687" s="11"/>
      <c r="J687" s="12"/>
      <c r="K687" s="13"/>
    </row>
    <row r="688" spans="2:11" ht="15.75" customHeight="1" x14ac:dyDescent="0.3">
      <c r="B688" s="6"/>
      <c r="G688" s="11"/>
      <c r="H688" s="11"/>
      <c r="I688" s="11"/>
      <c r="J688" s="12"/>
      <c r="K688" s="13"/>
    </row>
    <row r="689" spans="2:11" ht="15.75" customHeight="1" x14ac:dyDescent="0.3">
      <c r="B689" s="6"/>
      <c r="G689" s="11"/>
      <c r="H689" s="11"/>
      <c r="I689" s="11"/>
      <c r="J689" s="12"/>
      <c r="K689" s="13"/>
    </row>
    <row r="690" spans="2:11" ht="15.75" customHeight="1" x14ac:dyDescent="0.3">
      <c r="B690" s="6"/>
      <c r="G690" s="11"/>
      <c r="H690" s="11"/>
      <c r="I690" s="11"/>
      <c r="J690" s="12"/>
      <c r="K690" s="13"/>
    </row>
    <row r="691" spans="2:11" ht="15.75" customHeight="1" x14ac:dyDescent="0.3">
      <c r="B691" s="6"/>
      <c r="G691" s="11"/>
      <c r="H691" s="11"/>
      <c r="I691" s="11"/>
      <c r="J691" s="12"/>
      <c r="K691" s="13"/>
    </row>
    <row r="692" spans="2:11" ht="15.75" customHeight="1" x14ac:dyDescent="0.3">
      <c r="B692" s="6"/>
      <c r="G692" s="11"/>
      <c r="H692" s="11"/>
      <c r="I692" s="11"/>
      <c r="J692" s="12"/>
      <c r="K692" s="13"/>
    </row>
    <row r="693" spans="2:11" ht="15.75" customHeight="1" x14ac:dyDescent="0.3">
      <c r="B693" s="6"/>
      <c r="G693" s="11"/>
      <c r="H693" s="11"/>
      <c r="I693" s="11"/>
      <c r="J693" s="12"/>
      <c r="K693" s="13"/>
    </row>
    <row r="694" spans="2:11" ht="15.75" customHeight="1" x14ac:dyDescent="0.3">
      <c r="B694" s="6"/>
      <c r="G694" s="11"/>
      <c r="H694" s="11"/>
      <c r="I694" s="11"/>
      <c r="J694" s="12"/>
      <c r="K694" s="13"/>
    </row>
    <row r="695" spans="2:11" ht="15.75" customHeight="1" x14ac:dyDescent="0.3">
      <c r="B695" s="6"/>
      <c r="G695" s="11"/>
      <c r="H695" s="11"/>
      <c r="I695" s="11"/>
      <c r="J695" s="12"/>
      <c r="K695" s="13"/>
    </row>
    <row r="696" spans="2:11" ht="15.75" customHeight="1" x14ac:dyDescent="0.3">
      <c r="B696" s="6"/>
      <c r="G696" s="11"/>
      <c r="H696" s="11"/>
      <c r="I696" s="11"/>
      <c r="J696" s="12"/>
      <c r="K696" s="13"/>
    </row>
    <row r="697" spans="2:11" ht="15.75" customHeight="1" x14ac:dyDescent="0.3">
      <c r="B697" s="6"/>
      <c r="G697" s="11"/>
      <c r="H697" s="11"/>
      <c r="I697" s="11"/>
      <c r="J697" s="12"/>
      <c r="K697" s="13"/>
    </row>
    <row r="698" spans="2:11" ht="15.75" customHeight="1" x14ac:dyDescent="0.3">
      <c r="B698" s="6"/>
      <c r="G698" s="11"/>
      <c r="H698" s="11"/>
      <c r="I698" s="11"/>
      <c r="J698" s="12"/>
      <c r="K698" s="13"/>
    </row>
    <row r="699" spans="2:11" ht="15.75" customHeight="1" x14ac:dyDescent="0.3">
      <c r="B699" s="6"/>
      <c r="G699" s="11"/>
      <c r="H699" s="11"/>
      <c r="I699" s="11"/>
      <c r="J699" s="12"/>
      <c r="K699" s="13"/>
    </row>
    <row r="700" spans="2:11" ht="15.75" customHeight="1" x14ac:dyDescent="0.3">
      <c r="B700" s="6"/>
      <c r="G700" s="11"/>
      <c r="H700" s="11"/>
      <c r="I700" s="11"/>
      <c r="J700" s="12"/>
      <c r="K700" s="13"/>
    </row>
    <row r="701" spans="2:11" ht="15.75" customHeight="1" x14ac:dyDescent="0.3">
      <c r="B701" s="6"/>
      <c r="G701" s="11"/>
      <c r="H701" s="11"/>
      <c r="I701" s="11"/>
      <c r="J701" s="12"/>
      <c r="K701" s="13"/>
    </row>
    <row r="702" spans="2:11" ht="15.75" customHeight="1" x14ac:dyDescent="0.3">
      <c r="B702" s="6"/>
      <c r="G702" s="11"/>
      <c r="H702" s="11"/>
      <c r="I702" s="11"/>
      <c r="J702" s="12"/>
      <c r="K702" s="13"/>
    </row>
    <row r="703" spans="2:11" ht="15.75" customHeight="1" x14ac:dyDescent="0.3">
      <c r="B703" s="6"/>
      <c r="G703" s="11"/>
      <c r="H703" s="11"/>
      <c r="I703" s="11"/>
      <c r="J703" s="12"/>
      <c r="K703" s="13"/>
    </row>
    <row r="704" spans="2:11" ht="15.75" customHeight="1" x14ac:dyDescent="0.3">
      <c r="B704" s="6"/>
      <c r="G704" s="11"/>
      <c r="H704" s="11"/>
      <c r="I704" s="11"/>
      <c r="J704" s="12"/>
      <c r="K704" s="13"/>
    </row>
    <row r="705" spans="2:11" ht="15.75" customHeight="1" x14ac:dyDescent="0.3">
      <c r="B705" s="6"/>
      <c r="G705" s="11"/>
      <c r="H705" s="11"/>
      <c r="I705" s="11"/>
      <c r="J705" s="12"/>
      <c r="K705" s="13"/>
    </row>
    <row r="706" spans="2:11" ht="15.75" customHeight="1" x14ac:dyDescent="0.3">
      <c r="B706" s="6"/>
      <c r="G706" s="11"/>
      <c r="H706" s="11"/>
      <c r="I706" s="11"/>
      <c r="J706" s="12"/>
      <c r="K706" s="13"/>
    </row>
    <row r="707" spans="2:11" ht="15.75" customHeight="1" x14ac:dyDescent="0.3">
      <c r="B707" s="6"/>
      <c r="G707" s="11"/>
      <c r="H707" s="11"/>
      <c r="I707" s="11"/>
      <c r="J707" s="12"/>
      <c r="K707" s="13"/>
    </row>
    <row r="708" spans="2:11" ht="15.75" customHeight="1" x14ac:dyDescent="0.3">
      <c r="B708" s="6"/>
      <c r="G708" s="11"/>
      <c r="H708" s="11"/>
      <c r="I708" s="11"/>
      <c r="J708" s="12"/>
      <c r="K708" s="13"/>
    </row>
    <row r="709" spans="2:11" ht="15.75" customHeight="1" x14ac:dyDescent="0.3">
      <c r="B709" s="6"/>
      <c r="G709" s="11"/>
      <c r="H709" s="11"/>
      <c r="I709" s="11"/>
      <c r="J709" s="12"/>
      <c r="K709" s="13"/>
    </row>
    <row r="710" spans="2:11" ht="15.75" customHeight="1" x14ac:dyDescent="0.3">
      <c r="B710" s="6"/>
      <c r="G710" s="11"/>
      <c r="H710" s="11"/>
      <c r="I710" s="11"/>
      <c r="J710" s="12"/>
      <c r="K710" s="13"/>
    </row>
    <row r="711" spans="2:11" ht="15.75" customHeight="1" x14ac:dyDescent="0.3">
      <c r="B711" s="6"/>
      <c r="G711" s="11"/>
      <c r="H711" s="11"/>
      <c r="I711" s="11"/>
      <c r="J711" s="12"/>
      <c r="K711" s="13"/>
    </row>
    <row r="712" spans="2:11" ht="15.75" customHeight="1" x14ac:dyDescent="0.3">
      <c r="B712" s="6"/>
      <c r="G712" s="11"/>
      <c r="H712" s="11"/>
      <c r="I712" s="11"/>
      <c r="J712" s="12"/>
      <c r="K712" s="13"/>
    </row>
    <row r="713" spans="2:11" ht="15.75" customHeight="1" x14ac:dyDescent="0.3">
      <c r="B713" s="6"/>
      <c r="G713" s="11"/>
      <c r="H713" s="11"/>
      <c r="I713" s="11"/>
      <c r="J713" s="12"/>
      <c r="K713" s="13"/>
    </row>
    <row r="714" spans="2:11" ht="15.75" customHeight="1" x14ac:dyDescent="0.3">
      <c r="B714" s="6"/>
      <c r="G714" s="11"/>
      <c r="H714" s="11"/>
      <c r="I714" s="11"/>
      <c r="J714" s="12"/>
      <c r="K714" s="13"/>
    </row>
    <row r="715" spans="2:11" ht="15.75" customHeight="1" x14ac:dyDescent="0.3">
      <c r="B715" s="6"/>
      <c r="G715" s="11"/>
      <c r="H715" s="11"/>
      <c r="I715" s="11"/>
      <c r="J715" s="12"/>
      <c r="K715" s="13"/>
    </row>
    <row r="716" spans="2:11" ht="15.75" customHeight="1" x14ac:dyDescent="0.3">
      <c r="B716" s="6"/>
      <c r="G716" s="11"/>
      <c r="H716" s="11"/>
      <c r="I716" s="11"/>
      <c r="J716" s="12"/>
      <c r="K716" s="13"/>
    </row>
    <row r="717" spans="2:11" ht="15.75" customHeight="1" x14ac:dyDescent="0.3">
      <c r="B717" s="6"/>
      <c r="G717" s="11"/>
      <c r="H717" s="11"/>
      <c r="I717" s="11"/>
      <c r="J717" s="12"/>
      <c r="K717" s="13"/>
    </row>
    <row r="718" spans="2:11" ht="15.75" customHeight="1" x14ac:dyDescent="0.3">
      <c r="B718" s="6"/>
      <c r="G718" s="11"/>
      <c r="H718" s="11"/>
      <c r="I718" s="11"/>
      <c r="J718" s="12"/>
      <c r="K718" s="13"/>
    </row>
    <row r="719" spans="2:11" ht="15.75" customHeight="1" x14ac:dyDescent="0.3">
      <c r="B719" s="6"/>
      <c r="G719" s="11"/>
      <c r="H719" s="11"/>
      <c r="I719" s="11"/>
      <c r="J719" s="12"/>
      <c r="K719" s="13"/>
    </row>
    <row r="720" spans="2:11" ht="15.75" customHeight="1" x14ac:dyDescent="0.3">
      <c r="B720" s="6"/>
      <c r="G720" s="11"/>
      <c r="H720" s="11"/>
      <c r="I720" s="11"/>
      <c r="J720" s="12"/>
      <c r="K720" s="13"/>
    </row>
    <row r="721" spans="2:11" ht="15.75" customHeight="1" x14ac:dyDescent="0.3">
      <c r="B721" s="6"/>
      <c r="G721" s="11"/>
      <c r="H721" s="11"/>
      <c r="I721" s="11"/>
      <c r="J721" s="12"/>
      <c r="K721" s="13"/>
    </row>
    <row r="722" spans="2:11" ht="15.75" customHeight="1" x14ac:dyDescent="0.3">
      <c r="B722" s="6"/>
      <c r="G722" s="11"/>
      <c r="H722" s="11"/>
      <c r="I722" s="11"/>
      <c r="J722" s="12"/>
      <c r="K722" s="13"/>
    </row>
    <row r="723" spans="2:11" ht="15.75" customHeight="1" x14ac:dyDescent="0.3">
      <c r="B723" s="6"/>
      <c r="G723" s="11"/>
      <c r="H723" s="11"/>
      <c r="I723" s="11"/>
      <c r="J723" s="12"/>
      <c r="K723" s="13"/>
    </row>
    <row r="724" spans="2:11" ht="15.75" customHeight="1" x14ac:dyDescent="0.3">
      <c r="B724" s="6"/>
      <c r="G724" s="11"/>
      <c r="H724" s="11"/>
      <c r="I724" s="11"/>
      <c r="J724" s="12"/>
      <c r="K724" s="13"/>
    </row>
    <row r="725" spans="2:11" ht="15.75" customHeight="1" x14ac:dyDescent="0.3">
      <c r="B725" s="6"/>
      <c r="G725" s="11"/>
      <c r="H725" s="11"/>
      <c r="I725" s="11"/>
      <c r="J725" s="12"/>
      <c r="K725" s="13"/>
    </row>
    <row r="726" spans="2:11" ht="15.75" customHeight="1" x14ac:dyDescent="0.3">
      <c r="B726" s="6"/>
      <c r="G726" s="11"/>
      <c r="H726" s="11"/>
      <c r="I726" s="11"/>
      <c r="J726" s="12"/>
      <c r="K726" s="13"/>
    </row>
    <row r="727" spans="2:11" ht="15.75" customHeight="1" x14ac:dyDescent="0.3">
      <c r="B727" s="6"/>
      <c r="G727" s="11"/>
      <c r="H727" s="11"/>
      <c r="I727" s="11"/>
      <c r="J727" s="12"/>
      <c r="K727" s="13"/>
    </row>
    <row r="728" spans="2:11" ht="15.75" customHeight="1" x14ac:dyDescent="0.3">
      <c r="B728" s="6"/>
      <c r="G728" s="11"/>
      <c r="H728" s="11"/>
      <c r="I728" s="11"/>
      <c r="J728" s="12"/>
      <c r="K728" s="13"/>
    </row>
    <row r="729" spans="2:11" ht="15.75" customHeight="1" x14ac:dyDescent="0.3">
      <c r="B729" s="6"/>
      <c r="G729" s="11"/>
      <c r="H729" s="11"/>
      <c r="I729" s="11"/>
      <c r="J729" s="12"/>
      <c r="K729" s="13"/>
    </row>
    <row r="730" spans="2:11" ht="15.75" customHeight="1" x14ac:dyDescent="0.3">
      <c r="B730" s="6"/>
      <c r="G730" s="11"/>
      <c r="H730" s="11"/>
      <c r="I730" s="11"/>
      <c r="J730" s="12"/>
      <c r="K730" s="13"/>
    </row>
    <row r="731" spans="2:11" ht="15.75" customHeight="1" x14ac:dyDescent="0.3">
      <c r="B731" s="6"/>
      <c r="G731" s="11"/>
      <c r="H731" s="11"/>
      <c r="I731" s="11"/>
      <c r="J731" s="12"/>
      <c r="K731" s="13"/>
    </row>
    <row r="732" spans="2:11" ht="15.75" customHeight="1" x14ac:dyDescent="0.3">
      <c r="B732" s="6"/>
      <c r="G732" s="11"/>
      <c r="H732" s="11"/>
      <c r="I732" s="11"/>
      <c r="J732" s="12"/>
      <c r="K732" s="13"/>
    </row>
    <row r="733" spans="2:11" ht="15.75" customHeight="1" x14ac:dyDescent="0.3">
      <c r="B733" s="6"/>
      <c r="G733" s="11"/>
      <c r="H733" s="11"/>
      <c r="I733" s="11"/>
      <c r="J733" s="12"/>
      <c r="K733" s="13"/>
    </row>
    <row r="734" spans="2:11" ht="15.75" customHeight="1" x14ac:dyDescent="0.3">
      <c r="B734" s="6"/>
      <c r="G734" s="11"/>
      <c r="H734" s="11"/>
      <c r="I734" s="11"/>
      <c r="J734" s="12"/>
      <c r="K734" s="13"/>
    </row>
    <row r="735" spans="2:11" ht="15.75" customHeight="1" x14ac:dyDescent="0.3">
      <c r="B735" s="6"/>
      <c r="G735" s="11"/>
      <c r="H735" s="11"/>
      <c r="I735" s="11"/>
      <c r="J735" s="12"/>
      <c r="K735" s="13"/>
    </row>
    <row r="736" spans="2:11" ht="15.75" customHeight="1" x14ac:dyDescent="0.3">
      <c r="B736" s="6"/>
      <c r="G736" s="11"/>
      <c r="H736" s="11"/>
      <c r="I736" s="11"/>
      <c r="J736" s="12"/>
      <c r="K736" s="13"/>
    </row>
    <row r="737" spans="2:11" ht="15.75" customHeight="1" x14ac:dyDescent="0.3">
      <c r="B737" s="6"/>
      <c r="G737" s="11"/>
      <c r="H737" s="11"/>
      <c r="I737" s="11"/>
      <c r="J737" s="12"/>
      <c r="K737" s="13"/>
    </row>
    <row r="738" spans="2:11" ht="15.75" customHeight="1" x14ac:dyDescent="0.3">
      <c r="B738" s="6"/>
      <c r="G738" s="11"/>
      <c r="H738" s="11"/>
      <c r="I738" s="11"/>
      <c r="J738" s="12"/>
      <c r="K738" s="13"/>
    </row>
    <row r="739" spans="2:11" ht="15.75" customHeight="1" x14ac:dyDescent="0.3">
      <c r="B739" s="6"/>
      <c r="G739" s="11"/>
      <c r="H739" s="11"/>
      <c r="I739" s="11"/>
      <c r="J739" s="12"/>
      <c r="K739" s="13"/>
    </row>
    <row r="740" spans="2:11" ht="15.75" customHeight="1" x14ac:dyDescent="0.3">
      <c r="B740" s="6"/>
      <c r="G740" s="11"/>
      <c r="H740" s="11"/>
      <c r="I740" s="11"/>
      <c r="J740" s="12"/>
      <c r="K740" s="13"/>
    </row>
    <row r="741" spans="2:11" ht="15.75" customHeight="1" x14ac:dyDescent="0.3">
      <c r="B741" s="6"/>
      <c r="G741" s="11"/>
      <c r="H741" s="11"/>
      <c r="I741" s="11"/>
      <c r="J741" s="12"/>
      <c r="K741" s="13"/>
    </row>
    <row r="742" spans="2:11" ht="15.75" customHeight="1" x14ac:dyDescent="0.3">
      <c r="B742" s="6"/>
      <c r="G742" s="11"/>
      <c r="H742" s="11"/>
      <c r="I742" s="11"/>
      <c r="J742" s="12"/>
      <c r="K742" s="13"/>
    </row>
    <row r="743" spans="2:11" ht="15.75" customHeight="1" x14ac:dyDescent="0.3">
      <c r="B743" s="6"/>
      <c r="G743" s="11"/>
      <c r="H743" s="11"/>
      <c r="I743" s="11"/>
      <c r="J743" s="12"/>
      <c r="K743" s="13"/>
    </row>
    <row r="744" spans="2:11" ht="15.75" customHeight="1" x14ac:dyDescent="0.3">
      <c r="B744" s="6"/>
      <c r="G744" s="11"/>
      <c r="H744" s="11"/>
      <c r="I744" s="11"/>
      <c r="J744" s="12"/>
      <c r="K744" s="13"/>
    </row>
    <row r="745" spans="2:11" ht="15.75" customHeight="1" x14ac:dyDescent="0.3">
      <c r="B745" s="6"/>
      <c r="G745" s="11"/>
      <c r="H745" s="11"/>
      <c r="I745" s="11"/>
      <c r="J745" s="12"/>
      <c r="K745" s="13"/>
    </row>
    <row r="746" spans="2:11" ht="15.75" customHeight="1" x14ac:dyDescent="0.3">
      <c r="B746" s="6"/>
      <c r="G746" s="11"/>
      <c r="H746" s="11"/>
      <c r="I746" s="11"/>
      <c r="J746" s="12"/>
      <c r="K746" s="13"/>
    </row>
    <row r="747" spans="2:11" ht="15.75" customHeight="1" x14ac:dyDescent="0.3">
      <c r="B747" s="6"/>
      <c r="G747" s="11"/>
      <c r="H747" s="11"/>
      <c r="I747" s="11"/>
      <c r="J747" s="12"/>
      <c r="K747" s="13"/>
    </row>
    <row r="748" spans="2:11" ht="15.75" customHeight="1" x14ac:dyDescent="0.3">
      <c r="B748" s="6"/>
      <c r="G748" s="11"/>
      <c r="H748" s="11"/>
      <c r="I748" s="11"/>
      <c r="J748" s="12"/>
      <c r="K748" s="13"/>
    </row>
    <row r="749" spans="2:11" ht="15.75" customHeight="1" x14ac:dyDescent="0.3">
      <c r="B749" s="6"/>
      <c r="G749" s="11"/>
      <c r="H749" s="11"/>
      <c r="I749" s="11"/>
      <c r="J749" s="12"/>
      <c r="K749" s="13"/>
    </row>
    <row r="750" spans="2:11" ht="15.75" customHeight="1" x14ac:dyDescent="0.3">
      <c r="B750" s="6"/>
      <c r="G750" s="11"/>
      <c r="H750" s="11"/>
      <c r="I750" s="11"/>
      <c r="J750" s="12"/>
      <c r="K750" s="13"/>
    </row>
  </sheetData>
  <mergeCells count="9">
    <mergeCell ref="D133:F133"/>
    <mergeCell ref="D134:F134"/>
    <mergeCell ref="D144:F144"/>
    <mergeCell ref="D145:F145"/>
    <mergeCell ref="C3:D3"/>
    <mergeCell ref="C18:D18"/>
    <mergeCell ref="C11:D11"/>
    <mergeCell ref="D116:F116"/>
    <mergeCell ref="D117:F117"/>
  </mergeCells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LOE 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Seaman</dc:creator>
  <cp:lastModifiedBy>Javid Ur Rahaman</cp:lastModifiedBy>
  <dcterms:created xsi:type="dcterms:W3CDTF">2018-10-16T18:29:02Z</dcterms:created>
  <dcterms:modified xsi:type="dcterms:W3CDTF">2020-09-22T19:04:29Z</dcterms:modified>
</cp:coreProperties>
</file>