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6dd73819800d56/partners/Samuel/organic_farming_mason_bees/data/"/>
    </mc:Choice>
  </mc:AlternateContent>
  <xr:revisionPtr revIDLastSave="8" documentId="8_{D03784FC-18B5-494F-9145-6D8B0A5C21EA}" xr6:coauthVersionLast="47" xr6:coauthVersionMax="47" xr10:uidLastSave="{65369698-6AEF-DB42-B8C2-7D754A3DCC2A}"/>
  <bookViews>
    <workbookView xWindow="780" yWindow="500" windowWidth="27640" windowHeight="16940" xr2:uid="{ADD9C3EF-0C58-5444-B05F-DE71197EA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K145" i="1"/>
  <c r="K141" i="1"/>
  <c r="P140" i="1"/>
  <c r="K140" i="1"/>
  <c r="P138" i="1"/>
  <c r="K138" i="1"/>
  <c r="K137" i="1"/>
  <c r="P134" i="1"/>
  <c r="K134" i="1"/>
  <c r="K128" i="1"/>
  <c r="P127" i="1"/>
  <c r="K127" i="1"/>
  <c r="K126" i="1"/>
  <c r="K123" i="1"/>
  <c r="K122" i="1"/>
  <c r="P121" i="1"/>
  <c r="K121" i="1"/>
  <c r="K117" i="1"/>
  <c r="K112" i="1"/>
  <c r="K108" i="1"/>
  <c r="K107" i="1"/>
  <c r="K103" i="1"/>
  <c r="K101" i="1"/>
  <c r="K97" i="1"/>
  <c r="K95" i="1"/>
  <c r="P93" i="1"/>
  <c r="K93" i="1"/>
  <c r="K88" i="1"/>
  <c r="K83" i="1"/>
  <c r="P76" i="1"/>
  <c r="K76" i="1"/>
  <c r="P74" i="1"/>
  <c r="K74" i="1"/>
  <c r="K67" i="1"/>
  <c r="K59" i="1"/>
  <c r="P58" i="1"/>
  <c r="K58" i="1"/>
  <c r="K46" i="1"/>
  <c r="K35" i="1"/>
  <c r="K28" i="1"/>
  <c r="G23" i="1"/>
  <c r="G22" i="1"/>
  <c r="K19" i="1"/>
  <c r="G19" i="1"/>
  <c r="G17" i="1"/>
  <c r="G16" i="1"/>
  <c r="K15" i="1"/>
  <c r="G14" i="1"/>
  <c r="G13" i="1"/>
  <c r="G10" i="1"/>
  <c r="G9" i="1"/>
  <c r="G8" i="1"/>
  <c r="G7" i="1"/>
  <c r="G5" i="1"/>
  <c r="K3" i="1"/>
  <c r="K2" i="1"/>
</calcChain>
</file>

<file path=xl/sharedStrings.xml><?xml version="1.0" encoding="utf-8"?>
<sst xmlns="http://schemas.openxmlformats.org/spreadsheetml/2006/main" count="318" uniqueCount="34">
  <si>
    <t>Round</t>
  </si>
  <si>
    <t>Female_ID</t>
  </si>
  <si>
    <t>Treatment</t>
  </si>
  <si>
    <t>st_touch</t>
  </si>
  <si>
    <t>Touching_event_order</t>
  </si>
  <si>
    <t>Touching_Time</t>
  </si>
  <si>
    <t>Male_latency</t>
  </si>
  <si>
    <t>Antennation_Event_Order</t>
  </si>
  <si>
    <t>Antennation_Time_Started</t>
  </si>
  <si>
    <t>Antennation_Time_Ended</t>
  </si>
  <si>
    <t>Antennation_Time_interval</t>
  </si>
  <si>
    <t>Antennation_Time_interval_sec</t>
  </si>
  <si>
    <t>Mounting_Event_Order</t>
  </si>
  <si>
    <t>Mounting_Time_Started</t>
  </si>
  <si>
    <t>Mounting_Time_ended</t>
  </si>
  <si>
    <t>Mounting_Time_interval</t>
  </si>
  <si>
    <t>Copulation_Attempt</t>
  </si>
  <si>
    <t>Wing_fanning</t>
  </si>
  <si>
    <t>Competition</t>
  </si>
  <si>
    <t>Sgut_2_2b_158_Fem4</t>
  </si>
  <si>
    <t>Synthetic compounds</t>
  </si>
  <si>
    <t>Sgut_1_3a_82_Fem1</t>
  </si>
  <si>
    <t>Control (Pentane)</t>
  </si>
  <si>
    <t>Sgut_2_2b_154_Fem2</t>
  </si>
  <si>
    <t>Sgut_1_2a_9_Fem3</t>
  </si>
  <si>
    <t>Rengo_1_1b_391_Fem2</t>
  </si>
  <si>
    <t>Sgut_2_2b_157_Fem4</t>
  </si>
  <si>
    <t>Sgut_2_2b_15a_Fem2</t>
  </si>
  <si>
    <t>JE_1_4b_243_Fem2</t>
  </si>
  <si>
    <t>Sgut_1_2b_221_Fem1</t>
  </si>
  <si>
    <t>Sgut_1_2b_227_Fem2</t>
  </si>
  <si>
    <t>Sgut_1_2b_227_Fem1</t>
  </si>
  <si>
    <t>Sgut_2_4a_66_Fem7</t>
  </si>
  <si>
    <t>Mounting_Time_interval_sec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</si>
</sst>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0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86BE-EE67-D542-BE3B-289A62A58FEF}">
  <dimension ref="A1:T150"/>
  <sheetViews>
    <sheetView tabSelected="1" workbookViewId="0"/>
  </sheetViews>
  <sheetFormatPr baseColWidth="10" defaultColWidth="8.83203125" defaultRowHeight="16" x14ac:dyDescent="0.2"/>
  <cols>
    <col min="2" max="2" width="19.5" bestFit="1" customWidth="1"/>
    <col min="3" max="3" width="17.83203125" bestFit="1" customWidth="1"/>
    <col min="5" max="5" width="18.33203125" bestFit="1" customWidth="1"/>
    <col min="6" max="6" width="15.83203125" bestFit="1" customWidth="1"/>
    <col min="7" max="7" width="15.83203125" style="3" customWidth="1"/>
    <col min="8" max="8" width="21" bestFit="1" customWidth="1"/>
    <col min="12" max="12" width="29.33203125" style="1" bestFit="1" customWidth="1"/>
    <col min="13" max="13" width="19" bestFit="1" customWidth="1"/>
    <col min="17" max="17" width="27.1640625" bestFit="1" customWidth="1"/>
    <col min="18" max="18" width="17" bestFit="1" customWidth="1"/>
    <col min="19" max="19" width="11.6640625" bestFit="1" customWidth="1"/>
    <col min="20" max="20" width="10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16</v>
      </c>
      <c r="S1" t="s">
        <v>17</v>
      </c>
      <c r="T1" t="s">
        <v>18</v>
      </c>
    </row>
    <row r="2" spans="1:20" x14ac:dyDescent="0.2">
      <c r="A2">
        <v>31</v>
      </c>
      <c r="B2" t="s">
        <v>19</v>
      </c>
      <c r="C2" t="s">
        <v>20</v>
      </c>
      <c r="D2">
        <v>1</v>
      </c>
      <c r="E2">
        <v>1</v>
      </c>
      <c r="F2" s="2">
        <v>0.10972222222222222</v>
      </c>
      <c r="G2" s="3">
        <v>158</v>
      </c>
      <c r="H2">
        <v>1</v>
      </c>
      <c r="I2" s="2">
        <v>0.15833333333333333</v>
      </c>
      <c r="J2" s="2">
        <v>0.16805555555555554</v>
      </c>
      <c r="K2" s="2">
        <f>J2-I2</f>
        <v>9.7222222222222154E-3</v>
      </c>
      <c r="L2" s="1">
        <v>14</v>
      </c>
      <c r="R2">
        <v>0</v>
      </c>
      <c r="S2">
        <v>0</v>
      </c>
      <c r="T2">
        <v>0</v>
      </c>
    </row>
    <row r="3" spans="1:20" x14ac:dyDescent="0.2">
      <c r="A3">
        <v>31</v>
      </c>
      <c r="B3" t="s">
        <v>21</v>
      </c>
      <c r="C3" t="s">
        <v>22</v>
      </c>
      <c r="D3">
        <v>0</v>
      </c>
      <c r="E3">
        <v>1</v>
      </c>
      <c r="F3" s="2">
        <v>0.16944444444444443</v>
      </c>
      <c r="G3" s="3">
        <v>244</v>
      </c>
      <c r="H3">
        <v>1</v>
      </c>
      <c r="I3" s="2">
        <v>0.16944444444444443</v>
      </c>
      <c r="J3" s="2">
        <v>0.17013888888888887</v>
      </c>
      <c r="K3" s="2">
        <f>J3-I3</f>
        <v>6.9444444444444198E-4</v>
      </c>
      <c r="L3" s="1">
        <v>1</v>
      </c>
      <c r="R3">
        <v>0</v>
      </c>
      <c r="S3">
        <v>0</v>
      </c>
      <c r="T3">
        <v>0</v>
      </c>
    </row>
    <row r="4" spans="1:20" x14ac:dyDescent="0.2">
      <c r="A4">
        <v>31</v>
      </c>
      <c r="B4" t="s">
        <v>19</v>
      </c>
      <c r="C4" t="s">
        <v>20</v>
      </c>
      <c r="E4">
        <v>2</v>
      </c>
      <c r="F4" s="2">
        <v>0.15763888888888888</v>
      </c>
      <c r="G4" s="3">
        <v>227</v>
      </c>
      <c r="R4">
        <v>0</v>
      </c>
      <c r="S4">
        <v>0</v>
      </c>
      <c r="T4">
        <v>0</v>
      </c>
    </row>
    <row r="5" spans="1:20" x14ac:dyDescent="0.2">
      <c r="A5">
        <v>31</v>
      </c>
      <c r="B5" t="s">
        <v>21</v>
      </c>
      <c r="C5" t="s">
        <v>22</v>
      </c>
      <c r="E5">
        <v>2</v>
      </c>
      <c r="F5" s="2">
        <v>0.21180555555555555</v>
      </c>
      <c r="G5" s="3">
        <f>60*5+5</f>
        <v>305</v>
      </c>
      <c r="R5">
        <v>0</v>
      </c>
      <c r="S5">
        <v>0</v>
      </c>
      <c r="T5">
        <v>0</v>
      </c>
    </row>
    <row r="6" spans="1:20" x14ac:dyDescent="0.2">
      <c r="A6">
        <v>31</v>
      </c>
      <c r="B6" t="s">
        <v>21</v>
      </c>
      <c r="C6" t="s">
        <v>22</v>
      </c>
      <c r="E6">
        <v>3</v>
      </c>
      <c r="F6" s="2">
        <v>0.21249999999999999</v>
      </c>
      <c r="G6" s="3">
        <v>306</v>
      </c>
      <c r="R6">
        <v>0</v>
      </c>
      <c r="S6">
        <v>0</v>
      </c>
      <c r="T6">
        <v>0</v>
      </c>
    </row>
    <row r="7" spans="1:20" x14ac:dyDescent="0.2">
      <c r="A7">
        <v>31</v>
      </c>
      <c r="B7" t="s">
        <v>21</v>
      </c>
      <c r="C7" t="s">
        <v>22</v>
      </c>
      <c r="E7">
        <v>4</v>
      </c>
      <c r="F7" s="2">
        <v>0.26458333333333334</v>
      </c>
      <c r="G7" s="3">
        <f>60*6+21</f>
        <v>381</v>
      </c>
      <c r="R7">
        <v>0</v>
      </c>
      <c r="S7">
        <v>0</v>
      </c>
      <c r="T7">
        <v>0</v>
      </c>
    </row>
    <row r="8" spans="1:20" x14ac:dyDescent="0.2">
      <c r="A8">
        <v>31</v>
      </c>
      <c r="B8" t="s">
        <v>21</v>
      </c>
      <c r="C8" t="s">
        <v>22</v>
      </c>
      <c r="E8">
        <v>5</v>
      </c>
      <c r="F8" s="2">
        <v>0.28333333333333333</v>
      </c>
      <c r="G8" s="3">
        <f>6*60+48</f>
        <v>408</v>
      </c>
      <c r="R8">
        <v>0</v>
      </c>
      <c r="S8">
        <v>0</v>
      </c>
      <c r="T8">
        <v>0</v>
      </c>
    </row>
    <row r="9" spans="1:20" x14ac:dyDescent="0.2">
      <c r="A9">
        <v>31</v>
      </c>
      <c r="B9" t="s">
        <v>21</v>
      </c>
      <c r="C9" t="s">
        <v>22</v>
      </c>
      <c r="E9">
        <v>6</v>
      </c>
      <c r="F9" s="2">
        <v>0.28750000000000003</v>
      </c>
      <c r="G9" s="3">
        <f>60*6+54</f>
        <v>414</v>
      </c>
      <c r="R9">
        <v>0</v>
      </c>
      <c r="S9">
        <v>0</v>
      </c>
      <c r="T9">
        <v>0</v>
      </c>
    </row>
    <row r="10" spans="1:20" x14ac:dyDescent="0.2">
      <c r="A10">
        <v>31</v>
      </c>
      <c r="B10" t="s">
        <v>21</v>
      </c>
      <c r="C10" t="s">
        <v>22</v>
      </c>
      <c r="E10">
        <v>7</v>
      </c>
      <c r="F10" s="2">
        <v>0.39583333333333331</v>
      </c>
      <c r="G10" s="3">
        <f>60*9+30</f>
        <v>570</v>
      </c>
      <c r="R10">
        <v>0</v>
      </c>
      <c r="S10">
        <v>0</v>
      </c>
      <c r="T10">
        <v>0</v>
      </c>
    </row>
    <row r="11" spans="1:20" x14ac:dyDescent="0.2">
      <c r="A11">
        <v>31</v>
      </c>
      <c r="B11" t="s">
        <v>21</v>
      </c>
      <c r="C11" t="s">
        <v>22</v>
      </c>
      <c r="E11">
        <v>8</v>
      </c>
      <c r="F11" s="2">
        <v>0.39583333333333331</v>
      </c>
      <c r="G11" s="3">
        <v>570</v>
      </c>
      <c r="R11">
        <v>0</v>
      </c>
      <c r="S11">
        <v>0</v>
      </c>
      <c r="T11">
        <v>0</v>
      </c>
    </row>
    <row r="12" spans="1:20" x14ac:dyDescent="0.2">
      <c r="A12">
        <v>32</v>
      </c>
      <c r="B12" t="s">
        <v>23</v>
      </c>
      <c r="C12" t="s">
        <v>20</v>
      </c>
      <c r="D12">
        <v>1</v>
      </c>
      <c r="E12">
        <v>1</v>
      </c>
      <c r="F12" s="2">
        <v>6.9444444444444434E-2</v>
      </c>
      <c r="G12" s="3">
        <v>100</v>
      </c>
      <c r="R12">
        <v>0</v>
      </c>
      <c r="S12">
        <v>0</v>
      </c>
      <c r="T12">
        <v>0</v>
      </c>
    </row>
    <row r="13" spans="1:20" x14ac:dyDescent="0.2">
      <c r="A13">
        <v>32</v>
      </c>
      <c r="B13" t="s">
        <v>24</v>
      </c>
      <c r="C13" t="s">
        <v>22</v>
      </c>
      <c r="D13">
        <v>0</v>
      </c>
      <c r="E13">
        <v>1</v>
      </c>
      <c r="F13" s="2">
        <v>0.15</v>
      </c>
      <c r="G13" s="3">
        <f>60*3+36</f>
        <v>216</v>
      </c>
    </row>
    <row r="14" spans="1:20" x14ac:dyDescent="0.2">
      <c r="A14">
        <v>32</v>
      </c>
      <c r="B14" t="s">
        <v>23</v>
      </c>
      <c r="C14" t="s">
        <v>20</v>
      </c>
      <c r="E14">
        <v>2</v>
      </c>
      <c r="F14" s="2">
        <v>7.0833333333333331E-2</v>
      </c>
      <c r="G14" s="3">
        <f>102</f>
        <v>102</v>
      </c>
      <c r="R14">
        <v>0</v>
      </c>
      <c r="S14">
        <v>1</v>
      </c>
      <c r="T14">
        <v>0</v>
      </c>
    </row>
    <row r="15" spans="1:20" x14ac:dyDescent="0.2">
      <c r="A15">
        <v>32</v>
      </c>
      <c r="B15" t="s">
        <v>23</v>
      </c>
      <c r="C15" t="s">
        <v>20</v>
      </c>
      <c r="E15">
        <v>3</v>
      </c>
      <c r="F15" s="2">
        <v>7.4305555555555555E-2</v>
      </c>
      <c r="G15" s="3">
        <v>107</v>
      </c>
      <c r="H15">
        <v>1</v>
      </c>
      <c r="I15" s="2">
        <v>7.4305555555555555E-2</v>
      </c>
      <c r="J15" s="2">
        <v>7.4999999999999997E-2</v>
      </c>
      <c r="K15" s="2">
        <f>J15-I15</f>
        <v>6.9444444444444198E-4</v>
      </c>
      <c r="L15" s="1">
        <v>1</v>
      </c>
      <c r="R15">
        <v>0</v>
      </c>
      <c r="S15">
        <v>1</v>
      </c>
      <c r="T15">
        <v>0</v>
      </c>
    </row>
    <row r="16" spans="1:20" x14ac:dyDescent="0.2">
      <c r="A16">
        <v>32</v>
      </c>
      <c r="B16" t="s">
        <v>23</v>
      </c>
      <c r="C16" t="s">
        <v>20</v>
      </c>
      <c r="E16">
        <v>4</v>
      </c>
      <c r="F16" s="2">
        <v>0.12569444444444444</v>
      </c>
      <c r="G16" s="3">
        <f>60*3+1</f>
        <v>181</v>
      </c>
      <c r="R16">
        <v>0</v>
      </c>
      <c r="S16">
        <v>1</v>
      </c>
      <c r="T16">
        <v>0</v>
      </c>
    </row>
    <row r="17" spans="1:20" x14ac:dyDescent="0.2">
      <c r="A17">
        <v>32</v>
      </c>
      <c r="B17" t="s">
        <v>23</v>
      </c>
      <c r="C17" t="s">
        <v>20</v>
      </c>
      <c r="E17">
        <v>5</v>
      </c>
      <c r="F17" s="2">
        <v>0.14930555555555555</v>
      </c>
      <c r="G17" s="3">
        <f>60*3+35</f>
        <v>215</v>
      </c>
      <c r="R17">
        <v>0</v>
      </c>
      <c r="S17">
        <v>0</v>
      </c>
      <c r="T17">
        <v>0</v>
      </c>
    </row>
    <row r="18" spans="1:20" x14ac:dyDescent="0.2">
      <c r="A18">
        <v>32</v>
      </c>
      <c r="B18" t="s">
        <v>23</v>
      </c>
      <c r="C18" t="s">
        <v>20</v>
      </c>
      <c r="E18">
        <v>6</v>
      </c>
      <c r="F18" s="2">
        <v>0.15</v>
      </c>
      <c r="G18" s="3">
        <v>216</v>
      </c>
      <c r="R18">
        <v>0</v>
      </c>
      <c r="S18">
        <v>0</v>
      </c>
      <c r="T18">
        <v>0</v>
      </c>
    </row>
    <row r="19" spans="1:20" x14ac:dyDescent="0.2">
      <c r="A19">
        <v>32</v>
      </c>
      <c r="B19" t="s">
        <v>24</v>
      </c>
      <c r="C19" t="s">
        <v>22</v>
      </c>
      <c r="E19">
        <v>2</v>
      </c>
      <c r="F19" s="2">
        <v>0.15694444444444444</v>
      </c>
      <c r="G19" s="3">
        <f>60*3+46</f>
        <v>226</v>
      </c>
      <c r="H19">
        <v>1</v>
      </c>
      <c r="I19" s="2">
        <v>0.15694444444444444</v>
      </c>
      <c r="J19" s="2">
        <v>0.15763888888888888</v>
      </c>
      <c r="K19" s="2">
        <f>J19-I19</f>
        <v>6.9444444444444198E-4</v>
      </c>
      <c r="L19" s="1">
        <v>1</v>
      </c>
      <c r="R19">
        <v>0</v>
      </c>
      <c r="S19">
        <v>0</v>
      </c>
      <c r="T19">
        <v>0</v>
      </c>
    </row>
    <row r="20" spans="1:20" x14ac:dyDescent="0.2">
      <c r="A20">
        <v>32</v>
      </c>
      <c r="B20" t="s">
        <v>23</v>
      </c>
      <c r="C20" t="s">
        <v>20</v>
      </c>
      <c r="E20">
        <v>7</v>
      </c>
      <c r="F20" s="2">
        <v>0.15694444444444444</v>
      </c>
      <c r="G20" s="3">
        <v>226</v>
      </c>
      <c r="R20">
        <v>0</v>
      </c>
      <c r="S20">
        <v>0</v>
      </c>
      <c r="T20">
        <v>0</v>
      </c>
    </row>
    <row r="21" spans="1:20" x14ac:dyDescent="0.2">
      <c r="A21">
        <v>32</v>
      </c>
      <c r="B21" t="s">
        <v>24</v>
      </c>
      <c r="C21" t="s">
        <v>22</v>
      </c>
      <c r="E21">
        <v>3</v>
      </c>
      <c r="F21" s="2">
        <v>0.15833333333333333</v>
      </c>
      <c r="G21" s="3">
        <v>228</v>
      </c>
      <c r="R21">
        <v>0</v>
      </c>
      <c r="S21">
        <v>1</v>
      </c>
      <c r="T21">
        <v>0</v>
      </c>
    </row>
    <row r="22" spans="1:20" x14ac:dyDescent="0.2">
      <c r="A22">
        <v>32</v>
      </c>
      <c r="B22" t="s">
        <v>23</v>
      </c>
      <c r="C22" t="s">
        <v>20</v>
      </c>
      <c r="E22">
        <v>8</v>
      </c>
      <c r="F22" s="2">
        <v>0.17708333333333334</v>
      </c>
      <c r="G22" s="3">
        <f>60*4+15</f>
        <v>255</v>
      </c>
      <c r="R22">
        <v>0</v>
      </c>
      <c r="S22">
        <v>0</v>
      </c>
      <c r="T22">
        <v>0</v>
      </c>
    </row>
    <row r="23" spans="1:20" x14ac:dyDescent="0.2">
      <c r="A23">
        <v>32</v>
      </c>
      <c r="B23" t="s">
        <v>23</v>
      </c>
      <c r="C23" t="s">
        <v>20</v>
      </c>
      <c r="E23">
        <v>9</v>
      </c>
      <c r="F23" s="2">
        <v>0.18194444444444444</v>
      </c>
      <c r="G23" s="3">
        <f>60*4+22</f>
        <v>262</v>
      </c>
      <c r="R23">
        <v>0</v>
      </c>
      <c r="S23">
        <v>1</v>
      </c>
      <c r="T23">
        <v>0</v>
      </c>
    </row>
    <row r="24" spans="1:20" x14ac:dyDescent="0.2">
      <c r="A24">
        <v>32</v>
      </c>
      <c r="B24" t="s">
        <v>24</v>
      </c>
      <c r="C24" t="s">
        <v>22</v>
      </c>
      <c r="E24">
        <v>4</v>
      </c>
      <c r="F24" s="2">
        <v>0.26597222222222222</v>
      </c>
      <c r="R24">
        <v>0</v>
      </c>
      <c r="S24">
        <v>0</v>
      </c>
      <c r="T24">
        <v>0</v>
      </c>
    </row>
    <row r="25" spans="1:20" x14ac:dyDescent="0.2">
      <c r="A25">
        <v>32</v>
      </c>
      <c r="B25" t="s">
        <v>24</v>
      </c>
      <c r="C25" t="s">
        <v>22</v>
      </c>
      <c r="E25">
        <v>5</v>
      </c>
      <c r="F25" s="2">
        <v>0.27986111111111112</v>
      </c>
      <c r="R25">
        <v>0</v>
      </c>
      <c r="S25">
        <v>0</v>
      </c>
      <c r="T25">
        <v>0</v>
      </c>
    </row>
    <row r="26" spans="1:20" x14ac:dyDescent="0.2">
      <c r="A26">
        <v>32</v>
      </c>
      <c r="B26" t="s">
        <v>23</v>
      </c>
      <c r="C26" t="s">
        <v>20</v>
      </c>
      <c r="E26">
        <v>10</v>
      </c>
      <c r="F26" s="2">
        <v>0.28263888888888888</v>
      </c>
      <c r="R26">
        <v>0</v>
      </c>
      <c r="S26">
        <v>0</v>
      </c>
      <c r="T26">
        <v>0</v>
      </c>
    </row>
    <row r="27" spans="1:20" x14ac:dyDescent="0.2">
      <c r="A27">
        <v>32</v>
      </c>
      <c r="B27" t="s">
        <v>23</v>
      </c>
      <c r="C27" t="s">
        <v>20</v>
      </c>
      <c r="E27">
        <v>11</v>
      </c>
      <c r="F27" s="2">
        <v>0.28750000000000003</v>
      </c>
      <c r="R27">
        <v>0</v>
      </c>
      <c r="S27">
        <v>1</v>
      </c>
      <c r="T27">
        <v>0</v>
      </c>
    </row>
    <row r="28" spans="1:20" x14ac:dyDescent="0.2">
      <c r="A28">
        <v>32</v>
      </c>
      <c r="B28" t="s">
        <v>23</v>
      </c>
      <c r="C28" t="s">
        <v>20</v>
      </c>
      <c r="E28">
        <v>12</v>
      </c>
      <c r="F28" s="2">
        <v>0.30416666666666664</v>
      </c>
      <c r="H28">
        <v>2</v>
      </c>
      <c r="I28" s="2">
        <v>0.30416666666666664</v>
      </c>
      <c r="J28" s="2">
        <v>0.30555555555555552</v>
      </c>
      <c r="K28" s="2">
        <f>J28-I28</f>
        <v>1.388888888888884E-3</v>
      </c>
      <c r="L28" s="1">
        <v>2</v>
      </c>
      <c r="R28">
        <v>0</v>
      </c>
      <c r="S28">
        <v>0</v>
      </c>
      <c r="T28">
        <v>0</v>
      </c>
    </row>
    <row r="29" spans="1:20" x14ac:dyDescent="0.2">
      <c r="A29">
        <v>32</v>
      </c>
      <c r="B29" t="s">
        <v>24</v>
      </c>
      <c r="C29" t="s">
        <v>22</v>
      </c>
      <c r="E29">
        <v>6</v>
      </c>
      <c r="F29" s="2">
        <v>0.30624999999999997</v>
      </c>
      <c r="R29">
        <v>0</v>
      </c>
      <c r="S29">
        <v>0</v>
      </c>
      <c r="T29">
        <v>0</v>
      </c>
    </row>
    <row r="30" spans="1:20" x14ac:dyDescent="0.2">
      <c r="A30">
        <v>32</v>
      </c>
      <c r="B30" t="s">
        <v>23</v>
      </c>
      <c r="C30" t="s">
        <v>20</v>
      </c>
      <c r="E30">
        <v>13</v>
      </c>
      <c r="F30" s="2">
        <v>0.30624999999999997</v>
      </c>
      <c r="R30">
        <v>0</v>
      </c>
      <c r="S30">
        <v>0</v>
      </c>
      <c r="T30">
        <v>0</v>
      </c>
    </row>
    <row r="31" spans="1:20" x14ac:dyDescent="0.2">
      <c r="A31">
        <v>32</v>
      </c>
      <c r="B31" t="s">
        <v>23</v>
      </c>
      <c r="C31" t="s">
        <v>20</v>
      </c>
      <c r="E31">
        <v>14</v>
      </c>
      <c r="F31" s="2">
        <v>0.32777777777777778</v>
      </c>
      <c r="R31">
        <v>0</v>
      </c>
      <c r="S31">
        <v>0</v>
      </c>
      <c r="T31">
        <v>0</v>
      </c>
    </row>
    <row r="32" spans="1:20" x14ac:dyDescent="0.2">
      <c r="A32">
        <v>32</v>
      </c>
      <c r="B32" t="s">
        <v>23</v>
      </c>
      <c r="C32" t="s">
        <v>20</v>
      </c>
      <c r="E32">
        <v>15</v>
      </c>
      <c r="F32" s="2">
        <v>0.35902777777777778</v>
      </c>
      <c r="R32">
        <v>0</v>
      </c>
      <c r="S32">
        <v>1</v>
      </c>
      <c r="T32">
        <v>0</v>
      </c>
    </row>
    <row r="33" spans="1:20" x14ac:dyDescent="0.2">
      <c r="A33">
        <v>32</v>
      </c>
      <c r="B33" t="s">
        <v>23</v>
      </c>
      <c r="C33" t="s">
        <v>20</v>
      </c>
      <c r="E33">
        <v>16</v>
      </c>
      <c r="F33" s="2">
        <v>0.36041666666666666</v>
      </c>
      <c r="R33">
        <v>0</v>
      </c>
      <c r="S33">
        <v>0</v>
      </c>
      <c r="T33">
        <v>0</v>
      </c>
    </row>
    <row r="34" spans="1:20" x14ac:dyDescent="0.2">
      <c r="A34">
        <v>32</v>
      </c>
      <c r="B34" t="s">
        <v>24</v>
      </c>
      <c r="C34" t="s">
        <v>22</v>
      </c>
      <c r="E34">
        <v>7</v>
      </c>
      <c r="F34" s="2">
        <v>0.37708333333333338</v>
      </c>
      <c r="R34">
        <v>0</v>
      </c>
      <c r="S34">
        <v>0</v>
      </c>
      <c r="T34">
        <v>0</v>
      </c>
    </row>
    <row r="35" spans="1:20" x14ac:dyDescent="0.2">
      <c r="A35">
        <v>32</v>
      </c>
      <c r="B35" t="s">
        <v>24</v>
      </c>
      <c r="C35" t="s">
        <v>22</v>
      </c>
      <c r="E35">
        <v>8</v>
      </c>
      <c r="F35" s="2">
        <v>0.37708333333333338</v>
      </c>
      <c r="H35">
        <v>2</v>
      </c>
      <c r="I35" s="2">
        <v>0.37708333333333338</v>
      </c>
      <c r="J35" s="2">
        <v>0.37777777777777777</v>
      </c>
      <c r="K35" s="2">
        <f>J35-I35</f>
        <v>6.9444444444438647E-4</v>
      </c>
      <c r="L35" s="1">
        <v>1</v>
      </c>
      <c r="R35">
        <v>0</v>
      </c>
      <c r="S35">
        <v>0</v>
      </c>
      <c r="T35">
        <v>0</v>
      </c>
    </row>
    <row r="36" spans="1:20" x14ac:dyDescent="0.2">
      <c r="A36">
        <v>32</v>
      </c>
      <c r="B36" t="s">
        <v>24</v>
      </c>
      <c r="C36" t="s">
        <v>22</v>
      </c>
      <c r="E36">
        <v>9</v>
      </c>
      <c r="F36" s="2">
        <v>0.37777777777777777</v>
      </c>
      <c r="R36">
        <v>0</v>
      </c>
      <c r="S36">
        <v>0</v>
      </c>
      <c r="T36">
        <v>0</v>
      </c>
    </row>
    <row r="37" spans="1:20" x14ac:dyDescent="0.2">
      <c r="A37">
        <v>32</v>
      </c>
      <c r="B37" t="s">
        <v>24</v>
      </c>
      <c r="C37" t="s">
        <v>22</v>
      </c>
      <c r="E37">
        <v>10</v>
      </c>
      <c r="F37" s="2">
        <v>0.37847222222222227</v>
      </c>
      <c r="R37">
        <v>0</v>
      </c>
      <c r="S37">
        <v>0</v>
      </c>
      <c r="T37">
        <v>0</v>
      </c>
    </row>
    <row r="38" spans="1:20" x14ac:dyDescent="0.2">
      <c r="A38">
        <v>32</v>
      </c>
      <c r="B38" t="s">
        <v>24</v>
      </c>
      <c r="C38" t="s">
        <v>22</v>
      </c>
      <c r="E38">
        <v>11</v>
      </c>
      <c r="F38" s="2">
        <v>0.3979166666666667</v>
      </c>
      <c r="R38">
        <v>0</v>
      </c>
      <c r="S38">
        <v>0</v>
      </c>
      <c r="T38">
        <v>0</v>
      </c>
    </row>
    <row r="39" spans="1:20" x14ac:dyDescent="0.2">
      <c r="A39">
        <v>32</v>
      </c>
      <c r="B39" t="s">
        <v>23</v>
      </c>
      <c r="C39" t="s">
        <v>20</v>
      </c>
      <c r="E39">
        <v>17</v>
      </c>
      <c r="F39" s="2">
        <v>0.42777777777777781</v>
      </c>
      <c r="R39">
        <v>0</v>
      </c>
      <c r="S39">
        <v>0</v>
      </c>
      <c r="T39">
        <v>0</v>
      </c>
    </row>
    <row r="40" spans="1:20" x14ac:dyDescent="0.2">
      <c r="A40">
        <v>32</v>
      </c>
      <c r="B40" t="s">
        <v>23</v>
      </c>
      <c r="C40" t="s">
        <v>20</v>
      </c>
      <c r="E40">
        <v>18</v>
      </c>
      <c r="F40" s="2">
        <v>0.4291666666666667</v>
      </c>
      <c r="R40">
        <v>0</v>
      </c>
      <c r="S40">
        <v>0</v>
      </c>
      <c r="T40">
        <v>0</v>
      </c>
    </row>
    <row r="41" spans="1:20" x14ac:dyDescent="0.2">
      <c r="A41">
        <v>32</v>
      </c>
      <c r="B41" t="s">
        <v>23</v>
      </c>
      <c r="C41" t="s">
        <v>20</v>
      </c>
      <c r="E41">
        <v>19</v>
      </c>
      <c r="F41" s="2">
        <v>0.45208333333333334</v>
      </c>
      <c r="R41">
        <v>0</v>
      </c>
      <c r="S41">
        <v>0</v>
      </c>
      <c r="T41">
        <v>0</v>
      </c>
    </row>
    <row r="42" spans="1:20" x14ac:dyDescent="0.2">
      <c r="A42">
        <v>33</v>
      </c>
      <c r="B42" t="s">
        <v>25</v>
      </c>
      <c r="C42" t="s">
        <v>20</v>
      </c>
      <c r="D42">
        <v>0</v>
      </c>
      <c r="E42">
        <v>1</v>
      </c>
      <c r="F42" s="2">
        <v>0.19236111111111112</v>
      </c>
      <c r="G42" s="3">
        <v>277</v>
      </c>
      <c r="R42">
        <v>0</v>
      </c>
      <c r="S42">
        <v>0</v>
      </c>
      <c r="T42">
        <v>0</v>
      </c>
    </row>
    <row r="43" spans="1:20" x14ac:dyDescent="0.2">
      <c r="A43">
        <v>33</v>
      </c>
      <c r="B43" t="s">
        <v>26</v>
      </c>
      <c r="C43" t="s">
        <v>22</v>
      </c>
      <c r="D43">
        <v>1</v>
      </c>
      <c r="E43">
        <v>1</v>
      </c>
      <c r="F43" s="2">
        <v>5.486111111111111E-2</v>
      </c>
      <c r="G43" s="3">
        <v>79</v>
      </c>
      <c r="R43">
        <v>0</v>
      </c>
      <c r="S43">
        <v>0</v>
      </c>
      <c r="T43">
        <v>0</v>
      </c>
    </row>
    <row r="44" spans="1:20" x14ac:dyDescent="0.2">
      <c r="A44">
        <v>33</v>
      </c>
      <c r="B44" t="s">
        <v>26</v>
      </c>
      <c r="C44" t="s">
        <v>22</v>
      </c>
      <c r="E44">
        <v>2</v>
      </c>
      <c r="F44" s="2">
        <v>5.6250000000000001E-2</v>
      </c>
      <c r="R44">
        <v>0</v>
      </c>
      <c r="S44">
        <v>0</v>
      </c>
      <c r="T44">
        <v>0</v>
      </c>
    </row>
    <row r="45" spans="1:20" x14ac:dyDescent="0.2">
      <c r="A45">
        <v>33</v>
      </c>
      <c r="B45" t="s">
        <v>26</v>
      </c>
      <c r="C45" t="s">
        <v>22</v>
      </c>
      <c r="E45">
        <v>3</v>
      </c>
      <c r="F45" s="2">
        <v>0.1451388888888889</v>
      </c>
      <c r="R45">
        <v>0</v>
      </c>
      <c r="S45">
        <v>0</v>
      </c>
      <c r="T45">
        <v>0</v>
      </c>
    </row>
    <row r="46" spans="1:20" x14ac:dyDescent="0.2">
      <c r="A46">
        <v>33</v>
      </c>
      <c r="B46" t="s">
        <v>26</v>
      </c>
      <c r="C46" t="s">
        <v>22</v>
      </c>
      <c r="E46">
        <v>4</v>
      </c>
      <c r="F46" s="2">
        <v>0.14583333333333334</v>
      </c>
      <c r="H46">
        <v>1</v>
      </c>
      <c r="I46" s="2">
        <v>0.14583333333333334</v>
      </c>
      <c r="J46" s="2">
        <v>0.14652777777777778</v>
      </c>
      <c r="K46" s="2">
        <f>J46-I46</f>
        <v>6.9444444444444198E-4</v>
      </c>
      <c r="L46" s="1">
        <v>1</v>
      </c>
      <c r="R46">
        <v>0</v>
      </c>
      <c r="S46">
        <v>0</v>
      </c>
      <c r="T46">
        <v>0</v>
      </c>
    </row>
    <row r="47" spans="1:20" x14ac:dyDescent="0.2">
      <c r="A47">
        <v>33</v>
      </c>
      <c r="B47" t="s">
        <v>26</v>
      </c>
      <c r="C47" t="s">
        <v>22</v>
      </c>
      <c r="E47">
        <v>5</v>
      </c>
      <c r="F47" s="2">
        <v>0.18958333333333333</v>
      </c>
      <c r="R47">
        <v>0</v>
      </c>
      <c r="S47">
        <v>0</v>
      </c>
      <c r="T47">
        <v>0</v>
      </c>
    </row>
    <row r="48" spans="1:20" x14ac:dyDescent="0.2">
      <c r="A48">
        <v>33</v>
      </c>
      <c r="B48" t="s">
        <v>25</v>
      </c>
      <c r="C48" t="s">
        <v>20</v>
      </c>
      <c r="E48">
        <v>2</v>
      </c>
      <c r="F48" s="2">
        <v>0.2076388888888889</v>
      </c>
      <c r="R48">
        <v>0</v>
      </c>
      <c r="S48">
        <v>0</v>
      </c>
      <c r="T48">
        <v>1</v>
      </c>
    </row>
    <row r="49" spans="1:20" x14ac:dyDescent="0.2">
      <c r="A49">
        <v>33</v>
      </c>
      <c r="B49" t="s">
        <v>25</v>
      </c>
      <c r="C49" t="s">
        <v>20</v>
      </c>
      <c r="E49">
        <v>3</v>
      </c>
      <c r="F49" s="2">
        <v>0.2076388888888889</v>
      </c>
      <c r="R49">
        <v>0</v>
      </c>
      <c r="S49">
        <v>0</v>
      </c>
      <c r="T49">
        <v>1</v>
      </c>
    </row>
    <row r="50" spans="1:20" x14ac:dyDescent="0.2">
      <c r="A50">
        <v>33</v>
      </c>
      <c r="B50" t="s">
        <v>26</v>
      </c>
      <c r="C50" t="s">
        <v>22</v>
      </c>
      <c r="E50">
        <v>6</v>
      </c>
      <c r="F50" s="2">
        <v>0.28125</v>
      </c>
      <c r="R50">
        <v>0</v>
      </c>
      <c r="S50">
        <v>0</v>
      </c>
      <c r="T50">
        <v>0</v>
      </c>
    </row>
    <row r="51" spans="1:20" x14ac:dyDescent="0.2">
      <c r="A51">
        <v>33</v>
      </c>
      <c r="B51" t="s">
        <v>25</v>
      </c>
      <c r="C51" t="s">
        <v>20</v>
      </c>
      <c r="E51">
        <v>4</v>
      </c>
      <c r="F51" s="2">
        <v>0.32013888888888892</v>
      </c>
      <c r="R51">
        <v>0</v>
      </c>
      <c r="S51">
        <v>0</v>
      </c>
      <c r="T51">
        <v>0</v>
      </c>
    </row>
    <row r="52" spans="1:20" x14ac:dyDescent="0.2">
      <c r="A52">
        <v>33</v>
      </c>
      <c r="B52" t="s">
        <v>26</v>
      </c>
      <c r="C52" t="s">
        <v>22</v>
      </c>
      <c r="E52">
        <v>7</v>
      </c>
      <c r="F52" s="2">
        <v>0.32291666666666669</v>
      </c>
      <c r="R52">
        <v>0</v>
      </c>
      <c r="S52">
        <v>0</v>
      </c>
      <c r="T52">
        <v>0</v>
      </c>
    </row>
    <row r="53" spans="1:20" x14ac:dyDescent="0.2">
      <c r="A53">
        <v>33</v>
      </c>
      <c r="B53" t="s">
        <v>25</v>
      </c>
      <c r="C53" t="s">
        <v>20</v>
      </c>
      <c r="E53">
        <v>5</v>
      </c>
      <c r="F53" s="2">
        <v>0.41944444444444445</v>
      </c>
      <c r="R53">
        <v>0</v>
      </c>
      <c r="S53">
        <v>0</v>
      </c>
      <c r="T53">
        <v>0</v>
      </c>
    </row>
    <row r="54" spans="1:20" x14ac:dyDescent="0.2">
      <c r="A54">
        <v>33</v>
      </c>
      <c r="B54" t="s">
        <v>26</v>
      </c>
      <c r="C54" t="s">
        <v>22</v>
      </c>
      <c r="E54">
        <v>8</v>
      </c>
      <c r="F54" s="2">
        <v>0.4201388888888889</v>
      </c>
      <c r="R54">
        <v>0</v>
      </c>
      <c r="S54">
        <v>0</v>
      </c>
      <c r="T54">
        <v>0</v>
      </c>
    </row>
    <row r="55" spans="1:20" x14ac:dyDescent="0.2">
      <c r="A55">
        <v>34</v>
      </c>
      <c r="B55" t="s">
        <v>25</v>
      </c>
      <c r="C55" t="s">
        <v>20</v>
      </c>
    </row>
    <row r="56" spans="1:20" x14ac:dyDescent="0.2">
      <c r="A56">
        <v>34</v>
      </c>
      <c r="B56" t="s">
        <v>26</v>
      </c>
      <c r="C56" t="s">
        <v>22</v>
      </c>
    </row>
    <row r="57" spans="1:20" x14ac:dyDescent="0.2">
      <c r="A57">
        <v>35</v>
      </c>
      <c r="B57" t="s">
        <v>23</v>
      </c>
      <c r="C57" t="s">
        <v>20</v>
      </c>
      <c r="D57">
        <v>0</v>
      </c>
      <c r="E57">
        <v>0</v>
      </c>
    </row>
    <row r="58" spans="1:20" x14ac:dyDescent="0.2">
      <c r="A58">
        <v>35</v>
      </c>
      <c r="B58" t="s">
        <v>24</v>
      </c>
      <c r="C58" t="s">
        <v>22</v>
      </c>
      <c r="D58">
        <v>1</v>
      </c>
      <c r="E58">
        <v>1</v>
      </c>
      <c r="F58" s="2">
        <v>0.1673611111111111</v>
      </c>
      <c r="H58">
        <v>1</v>
      </c>
      <c r="I58" s="2">
        <v>0.1673611111111111</v>
      </c>
      <c r="J58" s="2">
        <v>0.16874999999999998</v>
      </c>
      <c r="K58" s="2">
        <f>J58-I58</f>
        <v>1.388888888888884E-3</v>
      </c>
      <c r="L58" s="1">
        <v>2</v>
      </c>
      <c r="M58">
        <v>1</v>
      </c>
      <c r="N58" s="2">
        <v>0.16805555555555554</v>
      </c>
      <c r="O58" s="2">
        <v>0.16874999999999998</v>
      </c>
      <c r="P58" s="2">
        <f>O58-N58</f>
        <v>6.9444444444444198E-4</v>
      </c>
      <c r="Q58">
        <v>1</v>
      </c>
      <c r="R58">
        <v>0</v>
      </c>
      <c r="S58">
        <v>0</v>
      </c>
      <c r="T58">
        <v>0</v>
      </c>
    </row>
    <row r="59" spans="1:20" x14ac:dyDescent="0.2">
      <c r="A59">
        <v>36</v>
      </c>
      <c r="B59" t="s">
        <v>27</v>
      </c>
      <c r="C59" t="s">
        <v>20</v>
      </c>
      <c r="D59">
        <v>1</v>
      </c>
      <c r="E59">
        <v>1</v>
      </c>
      <c r="F59" s="2">
        <v>7.2916666666666671E-2</v>
      </c>
      <c r="H59">
        <v>1</v>
      </c>
      <c r="I59" s="2">
        <v>7.2916666666666671E-2</v>
      </c>
      <c r="J59" s="2">
        <v>7.4305555555555555E-2</v>
      </c>
      <c r="K59" s="2">
        <f>J59-I59</f>
        <v>1.388888888888884E-3</v>
      </c>
      <c r="L59" s="1">
        <v>2</v>
      </c>
      <c r="R59">
        <v>0</v>
      </c>
      <c r="S59">
        <v>1</v>
      </c>
      <c r="T59">
        <v>0</v>
      </c>
    </row>
    <row r="60" spans="1:20" x14ac:dyDescent="0.2">
      <c r="A60">
        <v>36</v>
      </c>
      <c r="B60" t="s">
        <v>28</v>
      </c>
      <c r="C60" t="s">
        <v>22</v>
      </c>
      <c r="D60">
        <v>0</v>
      </c>
      <c r="E60">
        <v>1</v>
      </c>
      <c r="F60" s="2">
        <v>0.17291666666666669</v>
      </c>
      <c r="R60">
        <v>0</v>
      </c>
      <c r="S60">
        <v>1</v>
      </c>
      <c r="T60">
        <v>0</v>
      </c>
    </row>
    <row r="61" spans="1:20" x14ac:dyDescent="0.2">
      <c r="A61">
        <v>37</v>
      </c>
      <c r="B61" t="s">
        <v>19</v>
      </c>
      <c r="C61" t="s">
        <v>20</v>
      </c>
      <c r="R61">
        <v>0</v>
      </c>
      <c r="S61">
        <v>0</v>
      </c>
      <c r="T61">
        <v>0</v>
      </c>
    </row>
    <row r="62" spans="1:20" x14ac:dyDescent="0.2">
      <c r="A62">
        <v>37</v>
      </c>
      <c r="B62" t="s">
        <v>21</v>
      </c>
      <c r="C62" t="s">
        <v>22</v>
      </c>
      <c r="D62">
        <v>1</v>
      </c>
      <c r="R62">
        <v>0</v>
      </c>
      <c r="S62">
        <v>0</v>
      </c>
      <c r="T62">
        <v>0</v>
      </c>
    </row>
    <row r="63" spans="1:20" x14ac:dyDescent="0.2">
      <c r="A63">
        <v>38</v>
      </c>
      <c r="B63" t="s">
        <v>29</v>
      </c>
      <c r="C63" t="s">
        <v>20</v>
      </c>
      <c r="D63">
        <v>0</v>
      </c>
      <c r="E63">
        <v>1</v>
      </c>
      <c r="F63" s="2">
        <v>7.3611111111111113E-2</v>
      </c>
      <c r="R63">
        <v>0</v>
      </c>
      <c r="S63">
        <v>1</v>
      </c>
      <c r="T63">
        <v>0</v>
      </c>
    </row>
    <row r="64" spans="1:20" x14ac:dyDescent="0.2">
      <c r="A64">
        <v>38</v>
      </c>
      <c r="B64" t="s">
        <v>30</v>
      </c>
      <c r="C64" t="s">
        <v>22</v>
      </c>
      <c r="E64">
        <v>1</v>
      </c>
      <c r="F64" s="2">
        <v>0.12152777777777778</v>
      </c>
      <c r="R64">
        <v>0</v>
      </c>
      <c r="S64">
        <v>0</v>
      </c>
      <c r="T64">
        <v>0</v>
      </c>
    </row>
    <row r="65" spans="1:20" x14ac:dyDescent="0.2">
      <c r="A65">
        <v>38</v>
      </c>
      <c r="B65" t="s">
        <v>29</v>
      </c>
      <c r="C65" t="s">
        <v>20</v>
      </c>
      <c r="E65">
        <v>2</v>
      </c>
      <c r="F65" s="2">
        <v>8.4722222222222213E-2</v>
      </c>
      <c r="R65">
        <v>0</v>
      </c>
      <c r="S65">
        <v>0</v>
      </c>
      <c r="T65">
        <v>0</v>
      </c>
    </row>
    <row r="66" spans="1:20" x14ac:dyDescent="0.2">
      <c r="A66">
        <v>38</v>
      </c>
      <c r="B66" t="s">
        <v>29</v>
      </c>
      <c r="C66" t="s">
        <v>20</v>
      </c>
      <c r="E66">
        <v>3</v>
      </c>
      <c r="F66" s="2">
        <v>0.13333333333333333</v>
      </c>
      <c r="R66">
        <v>0</v>
      </c>
      <c r="S66">
        <v>0</v>
      </c>
      <c r="T66">
        <v>0</v>
      </c>
    </row>
    <row r="67" spans="1:20" x14ac:dyDescent="0.2">
      <c r="A67">
        <v>38</v>
      </c>
      <c r="B67" t="s">
        <v>30</v>
      </c>
      <c r="C67" t="s">
        <v>22</v>
      </c>
      <c r="E67">
        <v>2</v>
      </c>
      <c r="F67" s="2">
        <v>0.13402777777777777</v>
      </c>
      <c r="H67">
        <v>1</v>
      </c>
      <c r="I67" s="2">
        <v>0.13402777777777777</v>
      </c>
      <c r="J67" s="2">
        <v>0.13472222222222222</v>
      </c>
      <c r="K67" s="2">
        <f>J67-I67</f>
        <v>6.9444444444444198E-4</v>
      </c>
      <c r="L67" s="1">
        <v>1</v>
      </c>
      <c r="R67">
        <v>0</v>
      </c>
      <c r="S67">
        <v>1</v>
      </c>
      <c r="T67">
        <v>0</v>
      </c>
    </row>
    <row r="68" spans="1:20" x14ac:dyDescent="0.2">
      <c r="A68">
        <v>38</v>
      </c>
      <c r="B68" t="s">
        <v>30</v>
      </c>
      <c r="C68" t="s">
        <v>22</v>
      </c>
      <c r="E68">
        <v>3</v>
      </c>
      <c r="F68" s="2">
        <v>0.14027777777777778</v>
      </c>
      <c r="R68">
        <v>0</v>
      </c>
      <c r="S68">
        <v>1</v>
      </c>
      <c r="T68">
        <v>0</v>
      </c>
    </row>
    <row r="69" spans="1:20" x14ac:dyDescent="0.2">
      <c r="A69">
        <v>38</v>
      </c>
      <c r="B69" t="s">
        <v>29</v>
      </c>
      <c r="C69" t="s">
        <v>20</v>
      </c>
      <c r="E69">
        <v>4</v>
      </c>
      <c r="F69" s="2">
        <v>0.14444444444444446</v>
      </c>
      <c r="R69">
        <v>0</v>
      </c>
      <c r="S69">
        <v>0</v>
      </c>
      <c r="T69">
        <v>0</v>
      </c>
    </row>
    <row r="70" spans="1:20" x14ac:dyDescent="0.2">
      <c r="A70">
        <v>38</v>
      </c>
      <c r="B70" t="s">
        <v>30</v>
      </c>
      <c r="C70" t="s">
        <v>22</v>
      </c>
      <c r="E70">
        <v>4</v>
      </c>
      <c r="F70" s="2">
        <v>0.15555555555555556</v>
      </c>
      <c r="R70">
        <v>0</v>
      </c>
      <c r="S70">
        <v>0</v>
      </c>
      <c r="T70">
        <v>0</v>
      </c>
    </row>
    <row r="71" spans="1:20" x14ac:dyDescent="0.2">
      <c r="A71">
        <v>38</v>
      </c>
      <c r="B71" t="s">
        <v>29</v>
      </c>
      <c r="C71" t="s">
        <v>20</v>
      </c>
      <c r="E71">
        <v>5</v>
      </c>
      <c r="F71" s="2">
        <v>0.21319444444444444</v>
      </c>
      <c r="R71">
        <v>0</v>
      </c>
      <c r="S71">
        <v>1</v>
      </c>
      <c r="T71">
        <v>0</v>
      </c>
    </row>
    <row r="72" spans="1:20" x14ac:dyDescent="0.2">
      <c r="A72">
        <v>38</v>
      </c>
      <c r="B72" t="s">
        <v>29</v>
      </c>
      <c r="C72" t="s">
        <v>20</v>
      </c>
      <c r="E72">
        <v>6</v>
      </c>
      <c r="F72" s="2">
        <v>0.22638888888888889</v>
      </c>
      <c r="R72">
        <v>0</v>
      </c>
      <c r="S72">
        <v>1</v>
      </c>
      <c r="T72">
        <v>0</v>
      </c>
    </row>
    <row r="73" spans="1:20" x14ac:dyDescent="0.2">
      <c r="A73">
        <v>38</v>
      </c>
      <c r="B73" t="s">
        <v>29</v>
      </c>
      <c r="C73" t="s">
        <v>20</v>
      </c>
      <c r="E73">
        <v>7</v>
      </c>
      <c r="F73" s="2">
        <v>0.25486111111111109</v>
      </c>
      <c r="R73">
        <v>0</v>
      </c>
      <c r="S73">
        <v>0</v>
      </c>
      <c r="T73">
        <v>0</v>
      </c>
    </row>
    <row r="74" spans="1:20" x14ac:dyDescent="0.2">
      <c r="A74">
        <v>38</v>
      </c>
      <c r="B74" t="s">
        <v>29</v>
      </c>
      <c r="C74" t="s">
        <v>20</v>
      </c>
      <c r="E74">
        <v>8</v>
      </c>
      <c r="F74" s="2">
        <v>0.26250000000000001</v>
      </c>
      <c r="H74">
        <v>1</v>
      </c>
      <c r="I74" s="2">
        <v>0.26250000000000001</v>
      </c>
      <c r="J74" s="2">
        <v>0.26319444444444445</v>
      </c>
      <c r="K74" s="2">
        <f>J74-I74</f>
        <v>6.9444444444444198E-4</v>
      </c>
      <c r="L74" s="1">
        <v>1</v>
      </c>
      <c r="M74">
        <v>1</v>
      </c>
      <c r="N74" s="2">
        <v>0.26250000000000001</v>
      </c>
      <c r="O74" s="2">
        <v>0.26319444444444445</v>
      </c>
      <c r="P74" s="2">
        <f>O74-N74</f>
        <v>6.9444444444444198E-4</v>
      </c>
      <c r="Q74">
        <v>1</v>
      </c>
      <c r="R74">
        <v>0</v>
      </c>
      <c r="S74">
        <v>1</v>
      </c>
      <c r="T74">
        <v>0</v>
      </c>
    </row>
    <row r="75" spans="1:20" x14ac:dyDescent="0.2">
      <c r="A75">
        <v>38</v>
      </c>
      <c r="B75" t="s">
        <v>29</v>
      </c>
      <c r="C75" t="s">
        <v>20</v>
      </c>
      <c r="E75">
        <v>9</v>
      </c>
      <c r="F75" s="2">
        <v>0.2638888888888889</v>
      </c>
      <c r="R75">
        <v>0</v>
      </c>
      <c r="S75">
        <v>0</v>
      </c>
      <c r="T75">
        <v>0</v>
      </c>
    </row>
    <row r="76" spans="1:20" x14ac:dyDescent="0.2">
      <c r="A76">
        <v>38</v>
      </c>
      <c r="B76" t="s">
        <v>29</v>
      </c>
      <c r="C76" t="s">
        <v>20</v>
      </c>
      <c r="E76">
        <v>10</v>
      </c>
      <c r="F76" s="2">
        <v>0.2722222222222222</v>
      </c>
      <c r="H76">
        <v>2</v>
      </c>
      <c r="I76" s="2">
        <v>0.2722222222222222</v>
      </c>
      <c r="J76" s="2">
        <v>0.27430555555555552</v>
      </c>
      <c r="K76" s="2">
        <f>J76-I76</f>
        <v>2.0833333333333259E-3</v>
      </c>
      <c r="L76" s="1">
        <v>3</v>
      </c>
      <c r="M76">
        <v>1</v>
      </c>
      <c r="N76" s="2">
        <v>0.27291666666666664</v>
      </c>
      <c r="O76" s="2">
        <v>0.27430555555555552</v>
      </c>
      <c r="P76" s="2">
        <f>O76-N76</f>
        <v>1.388888888888884E-3</v>
      </c>
      <c r="Q76">
        <v>2</v>
      </c>
      <c r="R76">
        <v>0</v>
      </c>
      <c r="S76">
        <v>1</v>
      </c>
      <c r="T76">
        <v>0</v>
      </c>
    </row>
    <row r="77" spans="1:20" x14ac:dyDescent="0.2">
      <c r="A77">
        <v>38</v>
      </c>
      <c r="B77" t="s">
        <v>29</v>
      </c>
      <c r="C77" t="s">
        <v>20</v>
      </c>
      <c r="E77">
        <v>11</v>
      </c>
      <c r="F77" s="2">
        <v>0.27708333333333335</v>
      </c>
      <c r="R77">
        <v>0</v>
      </c>
      <c r="S77">
        <v>1</v>
      </c>
      <c r="T77">
        <v>0</v>
      </c>
    </row>
    <row r="78" spans="1:20" x14ac:dyDescent="0.2">
      <c r="A78">
        <v>38</v>
      </c>
      <c r="B78" t="s">
        <v>29</v>
      </c>
      <c r="C78" t="s">
        <v>20</v>
      </c>
      <c r="E78">
        <v>12</v>
      </c>
      <c r="F78" s="2">
        <v>0.32847222222222222</v>
      </c>
      <c r="R78">
        <v>0</v>
      </c>
      <c r="S78">
        <v>1</v>
      </c>
      <c r="T78">
        <v>0</v>
      </c>
    </row>
    <row r="79" spans="1:20" x14ac:dyDescent="0.2">
      <c r="A79">
        <v>38</v>
      </c>
      <c r="B79" t="s">
        <v>29</v>
      </c>
      <c r="C79" t="s">
        <v>20</v>
      </c>
      <c r="E79">
        <v>13</v>
      </c>
      <c r="F79" s="2">
        <v>0.33124999999999999</v>
      </c>
      <c r="R79">
        <v>0</v>
      </c>
      <c r="S79">
        <v>0</v>
      </c>
      <c r="T79">
        <v>0</v>
      </c>
    </row>
    <row r="80" spans="1:20" x14ac:dyDescent="0.2">
      <c r="A80">
        <v>38</v>
      </c>
      <c r="B80" t="s">
        <v>29</v>
      </c>
      <c r="C80" t="s">
        <v>20</v>
      </c>
      <c r="E80">
        <v>14</v>
      </c>
      <c r="F80" s="2">
        <v>0.3347222222222222</v>
      </c>
      <c r="R80">
        <v>0</v>
      </c>
      <c r="S80">
        <v>0</v>
      </c>
      <c r="T80">
        <v>0</v>
      </c>
    </row>
    <row r="81" spans="1:20" x14ac:dyDescent="0.2">
      <c r="A81">
        <v>38</v>
      </c>
      <c r="B81" t="s">
        <v>29</v>
      </c>
      <c r="C81" t="s">
        <v>20</v>
      </c>
      <c r="E81">
        <v>15</v>
      </c>
      <c r="F81" s="2">
        <v>0.34861111111111115</v>
      </c>
      <c r="R81">
        <v>0</v>
      </c>
      <c r="S81">
        <v>1</v>
      </c>
      <c r="T81">
        <v>0</v>
      </c>
    </row>
    <row r="82" spans="1:20" x14ac:dyDescent="0.2">
      <c r="A82">
        <v>38</v>
      </c>
      <c r="B82" t="s">
        <v>29</v>
      </c>
      <c r="C82" t="s">
        <v>20</v>
      </c>
      <c r="E82">
        <v>16</v>
      </c>
      <c r="F82" s="2">
        <v>0.3756944444444445</v>
      </c>
      <c r="R82">
        <v>0</v>
      </c>
      <c r="S82">
        <v>1</v>
      </c>
      <c r="T82">
        <v>0</v>
      </c>
    </row>
    <row r="83" spans="1:20" x14ac:dyDescent="0.2">
      <c r="A83">
        <v>38</v>
      </c>
      <c r="B83" t="s">
        <v>30</v>
      </c>
      <c r="C83" t="s">
        <v>22</v>
      </c>
      <c r="E83">
        <v>5</v>
      </c>
      <c r="F83" s="2">
        <v>0.40208333333333335</v>
      </c>
      <c r="H83">
        <v>2</v>
      </c>
      <c r="I83" s="2">
        <v>0.40208333333333335</v>
      </c>
      <c r="J83" s="2">
        <v>0.40277777777777773</v>
      </c>
      <c r="K83" s="2">
        <f>J83-I83</f>
        <v>6.9444444444438647E-4</v>
      </c>
      <c r="L83" s="1">
        <v>1</v>
      </c>
      <c r="R83">
        <v>0</v>
      </c>
      <c r="S83">
        <v>1</v>
      </c>
      <c r="T83">
        <v>0</v>
      </c>
    </row>
    <row r="84" spans="1:20" x14ac:dyDescent="0.2">
      <c r="A84">
        <v>38</v>
      </c>
      <c r="B84" t="s">
        <v>30</v>
      </c>
      <c r="C84" t="s">
        <v>22</v>
      </c>
      <c r="E84">
        <v>6</v>
      </c>
      <c r="F84" s="2">
        <v>0.4201388888888889</v>
      </c>
      <c r="R84">
        <v>0</v>
      </c>
      <c r="S84">
        <v>0</v>
      </c>
      <c r="T84">
        <v>0</v>
      </c>
    </row>
    <row r="85" spans="1:20" x14ac:dyDescent="0.2">
      <c r="A85">
        <v>38</v>
      </c>
      <c r="B85" t="s">
        <v>30</v>
      </c>
      <c r="C85" t="s">
        <v>22</v>
      </c>
      <c r="E85">
        <v>7</v>
      </c>
      <c r="F85" s="2">
        <v>0.42291666666666666</v>
      </c>
      <c r="R85">
        <v>0</v>
      </c>
      <c r="S85">
        <v>0</v>
      </c>
      <c r="T85">
        <v>0</v>
      </c>
    </row>
    <row r="86" spans="1:20" x14ac:dyDescent="0.2">
      <c r="A86">
        <v>38</v>
      </c>
      <c r="B86" t="s">
        <v>29</v>
      </c>
      <c r="C86" t="s">
        <v>20</v>
      </c>
      <c r="E86">
        <v>17</v>
      </c>
      <c r="F86" s="2">
        <v>0.42430555555555555</v>
      </c>
      <c r="R86">
        <v>0</v>
      </c>
      <c r="S86">
        <v>0</v>
      </c>
      <c r="T86">
        <v>0</v>
      </c>
    </row>
    <row r="87" spans="1:20" x14ac:dyDescent="0.2">
      <c r="A87">
        <v>38</v>
      </c>
      <c r="B87" t="s">
        <v>29</v>
      </c>
      <c r="C87" t="s">
        <v>20</v>
      </c>
      <c r="E87">
        <v>18</v>
      </c>
      <c r="F87" s="2">
        <v>0.44027777777777777</v>
      </c>
      <c r="R87">
        <v>0</v>
      </c>
      <c r="S87">
        <v>0</v>
      </c>
      <c r="T87">
        <v>0</v>
      </c>
    </row>
    <row r="88" spans="1:20" x14ac:dyDescent="0.2">
      <c r="A88">
        <v>38</v>
      </c>
      <c r="B88" t="s">
        <v>29</v>
      </c>
      <c r="C88" t="s">
        <v>20</v>
      </c>
      <c r="E88">
        <v>19</v>
      </c>
      <c r="F88" s="2">
        <v>0.44027777777777777</v>
      </c>
      <c r="H88">
        <v>3</v>
      </c>
      <c r="I88" s="2">
        <v>0.44027777777777777</v>
      </c>
      <c r="J88" s="2">
        <v>0.44097222222222227</v>
      </c>
      <c r="K88" s="2">
        <f>J88-I88</f>
        <v>6.9444444444449749E-4</v>
      </c>
      <c r="L88" s="1">
        <v>1</v>
      </c>
      <c r="R88">
        <v>0</v>
      </c>
      <c r="S88">
        <v>0</v>
      </c>
      <c r="T88">
        <v>0</v>
      </c>
    </row>
    <row r="89" spans="1:20" x14ac:dyDescent="0.2">
      <c r="A89">
        <v>38</v>
      </c>
      <c r="B89" t="s">
        <v>30</v>
      </c>
      <c r="C89" t="s">
        <v>22</v>
      </c>
      <c r="E89">
        <v>8</v>
      </c>
      <c r="F89" s="2">
        <v>0.44097222222222227</v>
      </c>
      <c r="R89">
        <v>0</v>
      </c>
      <c r="S89">
        <v>0</v>
      </c>
      <c r="T89">
        <v>0</v>
      </c>
    </row>
    <row r="90" spans="1:20" x14ac:dyDescent="0.2">
      <c r="A90">
        <v>38</v>
      </c>
      <c r="B90" t="s">
        <v>29</v>
      </c>
      <c r="C90" t="s">
        <v>20</v>
      </c>
      <c r="E90">
        <v>20</v>
      </c>
      <c r="F90" s="2">
        <v>0.44722222222222219</v>
      </c>
      <c r="R90">
        <v>0</v>
      </c>
      <c r="S90">
        <v>0</v>
      </c>
      <c r="T90">
        <v>0</v>
      </c>
    </row>
    <row r="91" spans="1:20" x14ac:dyDescent="0.2">
      <c r="A91">
        <v>38</v>
      </c>
      <c r="B91" t="s">
        <v>29</v>
      </c>
      <c r="C91" t="s">
        <v>20</v>
      </c>
      <c r="E91">
        <v>21</v>
      </c>
      <c r="F91" s="2">
        <v>0.46458333333333335</v>
      </c>
      <c r="R91">
        <v>0</v>
      </c>
      <c r="S91">
        <v>1</v>
      </c>
      <c r="T91">
        <v>0</v>
      </c>
    </row>
    <row r="92" spans="1:20" x14ac:dyDescent="0.2">
      <c r="A92">
        <v>39</v>
      </c>
      <c r="B92" t="s">
        <v>29</v>
      </c>
      <c r="C92" t="s">
        <v>20</v>
      </c>
      <c r="E92">
        <v>1</v>
      </c>
      <c r="F92" s="2">
        <v>0.16319444444444445</v>
      </c>
      <c r="R92">
        <v>0</v>
      </c>
      <c r="S92">
        <v>0</v>
      </c>
      <c r="T92">
        <v>0</v>
      </c>
    </row>
    <row r="93" spans="1:20" x14ac:dyDescent="0.2">
      <c r="A93">
        <v>39</v>
      </c>
      <c r="B93" t="s">
        <v>30</v>
      </c>
      <c r="C93" t="s">
        <v>22</v>
      </c>
      <c r="D93">
        <v>1</v>
      </c>
      <c r="E93">
        <v>1</v>
      </c>
      <c r="F93" s="2">
        <v>2.5694444444444447E-2</v>
      </c>
      <c r="H93">
        <v>1</v>
      </c>
      <c r="I93" s="2">
        <v>2.5694444444444447E-2</v>
      </c>
      <c r="J93" s="2">
        <v>2.6388888888888889E-2</v>
      </c>
      <c r="K93" s="2">
        <f>J93-I93</f>
        <v>6.9444444444444198E-4</v>
      </c>
      <c r="L93" s="1">
        <v>1</v>
      </c>
      <c r="M93">
        <v>1</v>
      </c>
      <c r="N93" s="2">
        <v>2.5694444444444447E-2</v>
      </c>
      <c r="O93" s="2">
        <v>2.6388888888888889E-2</v>
      </c>
      <c r="P93" s="2">
        <f>O93-N93</f>
        <v>6.9444444444444198E-4</v>
      </c>
      <c r="Q93">
        <v>1</v>
      </c>
      <c r="R93">
        <v>0</v>
      </c>
      <c r="S93">
        <v>0</v>
      </c>
      <c r="T93">
        <v>0</v>
      </c>
    </row>
    <row r="94" spans="1:20" x14ac:dyDescent="0.2">
      <c r="A94">
        <v>39</v>
      </c>
      <c r="B94" t="s">
        <v>30</v>
      </c>
      <c r="C94" t="s">
        <v>22</v>
      </c>
      <c r="D94">
        <v>0</v>
      </c>
      <c r="E94">
        <v>2</v>
      </c>
      <c r="F94" s="2">
        <v>6.5972222222222224E-2</v>
      </c>
      <c r="R94">
        <v>0</v>
      </c>
      <c r="S94">
        <v>0</v>
      </c>
      <c r="T94">
        <v>0</v>
      </c>
    </row>
    <row r="95" spans="1:20" x14ac:dyDescent="0.2">
      <c r="A95">
        <v>39</v>
      </c>
      <c r="B95" t="s">
        <v>30</v>
      </c>
      <c r="C95" t="s">
        <v>22</v>
      </c>
      <c r="E95">
        <v>3</v>
      </c>
      <c r="F95" s="2">
        <v>7.3611111111111113E-2</v>
      </c>
      <c r="H95">
        <v>2</v>
      </c>
      <c r="I95" s="2">
        <v>7.3611111111111113E-2</v>
      </c>
      <c r="J95" s="2">
        <v>7.4305555555555555E-2</v>
      </c>
      <c r="K95" s="2">
        <f>J95-I95</f>
        <v>6.9444444444444198E-4</v>
      </c>
      <c r="L95" s="1">
        <v>1</v>
      </c>
      <c r="R95">
        <v>0</v>
      </c>
      <c r="S95">
        <v>1</v>
      </c>
      <c r="T95">
        <v>0</v>
      </c>
    </row>
    <row r="96" spans="1:20" x14ac:dyDescent="0.2">
      <c r="A96">
        <v>39</v>
      </c>
      <c r="B96" t="s">
        <v>30</v>
      </c>
      <c r="C96" t="s">
        <v>22</v>
      </c>
      <c r="E96">
        <v>4</v>
      </c>
      <c r="F96" s="2">
        <v>7.4999999999999997E-2</v>
      </c>
      <c r="R96">
        <v>0</v>
      </c>
      <c r="S96">
        <v>0</v>
      </c>
      <c r="T96">
        <v>0</v>
      </c>
    </row>
    <row r="97" spans="1:20" x14ac:dyDescent="0.2">
      <c r="A97">
        <v>39</v>
      </c>
      <c r="B97" t="s">
        <v>30</v>
      </c>
      <c r="C97" t="s">
        <v>22</v>
      </c>
      <c r="E97">
        <v>5</v>
      </c>
      <c r="F97" s="2">
        <v>0.10972222222222222</v>
      </c>
      <c r="H97">
        <v>3</v>
      </c>
      <c r="I97" s="2">
        <v>0.10972222222222222</v>
      </c>
      <c r="J97" s="2">
        <v>0.11041666666666666</v>
      </c>
      <c r="K97" s="2">
        <f>J97-I97</f>
        <v>6.9444444444444198E-4</v>
      </c>
      <c r="L97" s="1">
        <v>1</v>
      </c>
      <c r="R97">
        <v>0</v>
      </c>
      <c r="S97">
        <v>0</v>
      </c>
      <c r="T97">
        <v>0</v>
      </c>
    </row>
    <row r="98" spans="1:20" x14ac:dyDescent="0.2">
      <c r="A98">
        <v>39</v>
      </c>
      <c r="B98" t="s">
        <v>30</v>
      </c>
      <c r="C98" t="s">
        <v>22</v>
      </c>
      <c r="E98">
        <v>6</v>
      </c>
      <c r="F98" s="2">
        <v>0.11041666666666666</v>
      </c>
      <c r="R98">
        <v>0</v>
      </c>
      <c r="S98">
        <v>0</v>
      </c>
      <c r="T98">
        <v>0</v>
      </c>
    </row>
    <row r="99" spans="1:20" x14ac:dyDescent="0.2">
      <c r="A99">
        <v>39</v>
      </c>
      <c r="B99" t="s">
        <v>29</v>
      </c>
      <c r="C99" t="s">
        <v>20</v>
      </c>
      <c r="E99">
        <v>2</v>
      </c>
      <c r="F99" s="2">
        <v>0.19375000000000001</v>
      </c>
      <c r="R99">
        <v>0</v>
      </c>
      <c r="S99">
        <v>0</v>
      </c>
      <c r="T99">
        <v>0</v>
      </c>
    </row>
    <row r="100" spans="1:20" x14ac:dyDescent="0.2">
      <c r="A100">
        <v>39</v>
      </c>
      <c r="B100" t="s">
        <v>30</v>
      </c>
      <c r="C100" t="s">
        <v>22</v>
      </c>
      <c r="E100">
        <v>7</v>
      </c>
      <c r="F100" s="2">
        <v>0.19444444444444445</v>
      </c>
      <c r="R100">
        <v>0</v>
      </c>
      <c r="S100">
        <v>0</v>
      </c>
      <c r="T100">
        <v>0</v>
      </c>
    </row>
    <row r="101" spans="1:20" x14ac:dyDescent="0.2">
      <c r="A101">
        <v>39</v>
      </c>
      <c r="B101" t="s">
        <v>30</v>
      </c>
      <c r="C101" t="s">
        <v>22</v>
      </c>
      <c r="E101">
        <v>8</v>
      </c>
      <c r="F101" s="2">
        <v>0.23333333333333331</v>
      </c>
      <c r="H101">
        <v>4</v>
      </c>
      <c r="I101" s="2">
        <v>0.23333333333333331</v>
      </c>
      <c r="J101" s="2">
        <v>0.23680555555555557</v>
      </c>
      <c r="K101" s="2">
        <f>J101-I101</f>
        <v>3.4722222222222654E-3</v>
      </c>
      <c r="L101" s="1">
        <v>5</v>
      </c>
      <c r="R101">
        <v>0</v>
      </c>
      <c r="S101">
        <v>0</v>
      </c>
      <c r="T101">
        <v>0</v>
      </c>
    </row>
    <row r="102" spans="1:20" x14ac:dyDescent="0.2">
      <c r="A102">
        <v>39</v>
      </c>
      <c r="B102" t="s">
        <v>30</v>
      </c>
      <c r="C102" t="s">
        <v>22</v>
      </c>
      <c r="E102">
        <v>9</v>
      </c>
      <c r="F102" s="2">
        <v>0.24583333333333335</v>
      </c>
      <c r="R102">
        <v>0</v>
      </c>
      <c r="S102">
        <v>0</v>
      </c>
      <c r="T102">
        <v>0</v>
      </c>
    </row>
    <row r="103" spans="1:20" x14ac:dyDescent="0.2">
      <c r="A103">
        <v>39</v>
      </c>
      <c r="B103" t="s">
        <v>30</v>
      </c>
      <c r="C103" t="s">
        <v>22</v>
      </c>
      <c r="E103">
        <v>10</v>
      </c>
      <c r="F103" s="2">
        <v>0.24652777777777779</v>
      </c>
      <c r="H103">
        <v>5</v>
      </c>
      <c r="I103" s="2">
        <v>0.24652777777777779</v>
      </c>
      <c r="J103" s="2">
        <v>0.24791666666666667</v>
      </c>
      <c r="K103" s="2">
        <f>J103-I103</f>
        <v>1.388888888888884E-3</v>
      </c>
      <c r="L103" s="1">
        <v>2</v>
      </c>
      <c r="R103">
        <v>0</v>
      </c>
      <c r="S103">
        <v>1</v>
      </c>
      <c r="T103">
        <v>0</v>
      </c>
    </row>
    <row r="104" spans="1:20" x14ac:dyDescent="0.2">
      <c r="A104">
        <v>39</v>
      </c>
      <c r="B104" t="s">
        <v>30</v>
      </c>
      <c r="C104" t="s">
        <v>22</v>
      </c>
      <c r="E104">
        <v>11</v>
      </c>
      <c r="F104" s="2">
        <v>0.26666666666666666</v>
      </c>
      <c r="R104">
        <v>0</v>
      </c>
      <c r="S104">
        <v>0</v>
      </c>
      <c r="T104">
        <v>0</v>
      </c>
    </row>
    <row r="105" spans="1:20" x14ac:dyDescent="0.2">
      <c r="A105">
        <v>39</v>
      </c>
      <c r="B105" t="s">
        <v>29</v>
      </c>
      <c r="C105" t="s">
        <v>20</v>
      </c>
      <c r="E105">
        <v>3</v>
      </c>
      <c r="F105" s="2">
        <v>0.29652777777777778</v>
      </c>
      <c r="R105">
        <v>0</v>
      </c>
      <c r="S105">
        <v>0</v>
      </c>
      <c r="T105">
        <v>0</v>
      </c>
    </row>
    <row r="106" spans="1:20" x14ac:dyDescent="0.2">
      <c r="A106">
        <v>39</v>
      </c>
      <c r="B106" t="s">
        <v>29</v>
      </c>
      <c r="C106" t="s">
        <v>20</v>
      </c>
      <c r="E106">
        <v>4</v>
      </c>
      <c r="F106" s="2">
        <v>0.30624999999999997</v>
      </c>
      <c r="R106">
        <v>0</v>
      </c>
      <c r="S106">
        <v>0</v>
      </c>
      <c r="T106">
        <v>0</v>
      </c>
    </row>
    <row r="107" spans="1:20" x14ac:dyDescent="0.2">
      <c r="A107">
        <v>39</v>
      </c>
      <c r="B107" t="s">
        <v>29</v>
      </c>
      <c r="C107" t="s">
        <v>20</v>
      </c>
      <c r="E107">
        <v>5</v>
      </c>
      <c r="F107" s="2">
        <v>0.3263888888888889</v>
      </c>
      <c r="H107">
        <v>1</v>
      </c>
      <c r="I107" s="2">
        <v>0.3263888888888889</v>
      </c>
      <c r="J107" s="2">
        <v>0.32708333333333334</v>
      </c>
      <c r="K107" s="2">
        <f>J107-I107</f>
        <v>6.9444444444444198E-4</v>
      </c>
      <c r="L107" s="1">
        <v>1</v>
      </c>
      <c r="R107">
        <v>0</v>
      </c>
      <c r="S107">
        <v>0</v>
      </c>
      <c r="T107">
        <v>0</v>
      </c>
    </row>
    <row r="108" spans="1:20" x14ac:dyDescent="0.2">
      <c r="A108">
        <v>39</v>
      </c>
      <c r="B108" t="s">
        <v>29</v>
      </c>
      <c r="C108" t="s">
        <v>20</v>
      </c>
      <c r="E108">
        <v>6</v>
      </c>
      <c r="F108" s="2">
        <v>0.32777777777777778</v>
      </c>
      <c r="H108">
        <v>2</v>
      </c>
      <c r="I108" s="2">
        <v>0.32777777777777778</v>
      </c>
      <c r="J108" s="2">
        <v>0.32847222222222222</v>
      </c>
      <c r="K108" s="2">
        <f>J108-I108</f>
        <v>6.9444444444444198E-4</v>
      </c>
      <c r="L108" s="1">
        <v>1</v>
      </c>
      <c r="R108">
        <v>0</v>
      </c>
      <c r="S108">
        <v>0</v>
      </c>
      <c r="T108">
        <v>0</v>
      </c>
    </row>
    <row r="109" spans="1:20" x14ac:dyDescent="0.2">
      <c r="A109">
        <v>39</v>
      </c>
      <c r="B109" t="s">
        <v>30</v>
      </c>
      <c r="C109" t="s">
        <v>22</v>
      </c>
      <c r="E109">
        <v>12</v>
      </c>
      <c r="F109" s="2">
        <v>0.32916666666666666</v>
      </c>
      <c r="R109">
        <v>0</v>
      </c>
      <c r="S109">
        <v>0</v>
      </c>
      <c r="T109">
        <v>0</v>
      </c>
    </row>
    <row r="110" spans="1:20" x14ac:dyDescent="0.2">
      <c r="A110">
        <v>39</v>
      </c>
      <c r="B110" t="s">
        <v>30</v>
      </c>
      <c r="C110" t="s">
        <v>22</v>
      </c>
      <c r="E110">
        <v>13</v>
      </c>
      <c r="F110" s="2">
        <v>0.34930555555555554</v>
      </c>
      <c r="R110">
        <v>0</v>
      </c>
      <c r="S110">
        <v>0</v>
      </c>
      <c r="T110">
        <v>0</v>
      </c>
    </row>
    <row r="111" spans="1:20" x14ac:dyDescent="0.2">
      <c r="A111">
        <v>39</v>
      </c>
      <c r="B111" t="s">
        <v>30</v>
      </c>
      <c r="C111" t="s">
        <v>22</v>
      </c>
      <c r="E111">
        <v>14</v>
      </c>
      <c r="F111" s="2">
        <v>0.35000000000000003</v>
      </c>
      <c r="R111">
        <v>0</v>
      </c>
      <c r="S111">
        <v>0</v>
      </c>
      <c r="T111">
        <v>0</v>
      </c>
    </row>
    <row r="112" spans="1:20" x14ac:dyDescent="0.2">
      <c r="A112">
        <v>39</v>
      </c>
      <c r="B112" t="s">
        <v>30</v>
      </c>
      <c r="C112" t="s">
        <v>22</v>
      </c>
      <c r="E112">
        <v>15</v>
      </c>
      <c r="F112" s="2">
        <v>0.37013888888888885</v>
      </c>
      <c r="H112">
        <v>6</v>
      </c>
      <c r="I112" s="2">
        <v>0.37013888888888885</v>
      </c>
      <c r="J112" s="2">
        <v>0.37083333333333335</v>
      </c>
      <c r="K112" s="2">
        <f>J112-I112</f>
        <v>6.9444444444449749E-4</v>
      </c>
      <c r="L112" s="1">
        <v>1</v>
      </c>
      <c r="R112">
        <v>0</v>
      </c>
      <c r="S112">
        <v>0</v>
      </c>
      <c r="T112">
        <v>0</v>
      </c>
    </row>
    <row r="113" spans="1:20" x14ac:dyDescent="0.2">
      <c r="A113">
        <v>39</v>
      </c>
      <c r="B113" t="s">
        <v>30</v>
      </c>
      <c r="C113" t="s">
        <v>22</v>
      </c>
      <c r="E113">
        <v>16</v>
      </c>
      <c r="F113" s="2">
        <v>0.37222222222222223</v>
      </c>
      <c r="R113">
        <v>0</v>
      </c>
      <c r="S113">
        <v>0</v>
      </c>
      <c r="T113">
        <v>0</v>
      </c>
    </row>
    <row r="114" spans="1:20" x14ac:dyDescent="0.2">
      <c r="A114">
        <v>39</v>
      </c>
      <c r="B114" t="s">
        <v>29</v>
      </c>
      <c r="C114" t="s">
        <v>20</v>
      </c>
      <c r="E114">
        <v>7</v>
      </c>
      <c r="F114" s="2">
        <v>0.37708333333333338</v>
      </c>
      <c r="R114">
        <v>0</v>
      </c>
      <c r="S114">
        <v>0</v>
      </c>
      <c r="T114">
        <v>0</v>
      </c>
    </row>
    <row r="115" spans="1:20" x14ac:dyDescent="0.2">
      <c r="A115">
        <v>39</v>
      </c>
      <c r="B115" t="s">
        <v>29</v>
      </c>
      <c r="C115" t="s">
        <v>20</v>
      </c>
      <c r="E115">
        <v>8</v>
      </c>
      <c r="F115" s="2">
        <v>0.38125000000000003</v>
      </c>
      <c r="R115">
        <v>0</v>
      </c>
      <c r="S115">
        <v>1</v>
      </c>
      <c r="T115">
        <v>0</v>
      </c>
    </row>
    <row r="116" spans="1:20" x14ac:dyDescent="0.2">
      <c r="A116">
        <v>39</v>
      </c>
      <c r="B116" t="s">
        <v>30</v>
      </c>
      <c r="C116" t="s">
        <v>22</v>
      </c>
      <c r="D116">
        <v>1</v>
      </c>
      <c r="E116">
        <v>17</v>
      </c>
      <c r="F116" s="2">
        <v>0.47013888888888888</v>
      </c>
      <c r="R116">
        <v>0</v>
      </c>
      <c r="S116">
        <v>0</v>
      </c>
      <c r="T116">
        <v>0</v>
      </c>
    </row>
    <row r="117" spans="1:20" x14ac:dyDescent="0.2">
      <c r="A117">
        <v>40</v>
      </c>
      <c r="B117" t="s">
        <v>31</v>
      </c>
      <c r="C117" t="s">
        <v>20</v>
      </c>
      <c r="D117">
        <v>0</v>
      </c>
      <c r="E117">
        <v>1</v>
      </c>
      <c r="F117" s="2">
        <v>0.10069444444444443</v>
      </c>
      <c r="H117">
        <v>1</v>
      </c>
      <c r="I117" s="2">
        <v>0.10069444444444443</v>
      </c>
      <c r="J117" s="2">
        <v>0.1013888888888889</v>
      </c>
      <c r="K117" s="2">
        <f>J117-I117</f>
        <v>6.9444444444446973E-4</v>
      </c>
      <c r="L117" s="1">
        <v>1</v>
      </c>
      <c r="R117">
        <v>0</v>
      </c>
      <c r="S117">
        <v>1</v>
      </c>
      <c r="T117">
        <v>0</v>
      </c>
    </row>
    <row r="118" spans="1:20" x14ac:dyDescent="0.2">
      <c r="A118">
        <v>40</v>
      </c>
      <c r="B118" t="s">
        <v>32</v>
      </c>
      <c r="C118" t="s">
        <v>22</v>
      </c>
      <c r="E118">
        <v>1</v>
      </c>
      <c r="F118" s="2">
        <v>0.1013888888888889</v>
      </c>
      <c r="R118">
        <v>0</v>
      </c>
      <c r="S118">
        <v>0</v>
      </c>
      <c r="T118">
        <v>0</v>
      </c>
    </row>
    <row r="119" spans="1:20" x14ac:dyDescent="0.2">
      <c r="A119">
        <v>40</v>
      </c>
      <c r="B119" t="s">
        <v>32</v>
      </c>
      <c r="C119" t="s">
        <v>22</v>
      </c>
      <c r="E119">
        <v>2</v>
      </c>
      <c r="F119" s="2">
        <v>0.12847222222222224</v>
      </c>
      <c r="R119">
        <v>0</v>
      </c>
      <c r="S119">
        <v>0</v>
      </c>
      <c r="T119">
        <v>0</v>
      </c>
    </row>
    <row r="120" spans="1:20" x14ac:dyDescent="0.2">
      <c r="A120">
        <v>40</v>
      </c>
      <c r="B120" t="s">
        <v>31</v>
      </c>
      <c r="C120" t="s">
        <v>20</v>
      </c>
      <c r="E120">
        <v>2</v>
      </c>
      <c r="F120" s="2">
        <v>0.28958333333333336</v>
      </c>
      <c r="R120">
        <v>0</v>
      </c>
      <c r="S120">
        <v>0</v>
      </c>
      <c r="T120">
        <v>0</v>
      </c>
    </row>
    <row r="121" spans="1:20" x14ac:dyDescent="0.2">
      <c r="A121">
        <v>40</v>
      </c>
      <c r="B121" t="s">
        <v>31</v>
      </c>
      <c r="C121" t="s">
        <v>20</v>
      </c>
      <c r="E121">
        <v>3</v>
      </c>
      <c r="F121" s="2">
        <v>0.28958333333333336</v>
      </c>
      <c r="H121">
        <v>2</v>
      </c>
      <c r="I121" s="2">
        <v>0.28958333333333336</v>
      </c>
      <c r="J121" s="2">
        <v>0.29583333333333334</v>
      </c>
      <c r="K121" s="2">
        <f>J121-I121</f>
        <v>6.2499999999999778E-3</v>
      </c>
      <c r="L121" s="1">
        <v>9</v>
      </c>
      <c r="M121">
        <v>1</v>
      </c>
      <c r="N121" s="2">
        <v>0.28958333333333336</v>
      </c>
      <c r="O121" s="2">
        <v>0.29236111111111113</v>
      </c>
      <c r="P121" s="2">
        <f>O121-N121</f>
        <v>2.7777777777777679E-3</v>
      </c>
      <c r="Q121">
        <v>4</v>
      </c>
      <c r="R121">
        <v>0</v>
      </c>
      <c r="S121">
        <v>1</v>
      </c>
      <c r="T121">
        <v>0</v>
      </c>
    </row>
    <row r="122" spans="1:20" x14ac:dyDescent="0.2">
      <c r="A122">
        <v>40</v>
      </c>
      <c r="B122" t="s">
        <v>31</v>
      </c>
      <c r="C122" t="s">
        <v>20</v>
      </c>
      <c r="E122">
        <v>4</v>
      </c>
      <c r="F122" s="2">
        <v>0.2986111111111111</v>
      </c>
      <c r="H122">
        <v>3</v>
      </c>
      <c r="I122" s="2">
        <v>0.2986111111111111</v>
      </c>
      <c r="J122" s="2">
        <v>0.3</v>
      </c>
      <c r="K122" s="2">
        <f>J122-I122</f>
        <v>1.388888888888884E-3</v>
      </c>
      <c r="L122" s="1">
        <v>2</v>
      </c>
      <c r="R122">
        <v>0</v>
      </c>
      <c r="S122">
        <v>0</v>
      </c>
      <c r="T122">
        <v>0</v>
      </c>
    </row>
    <row r="123" spans="1:20" x14ac:dyDescent="0.2">
      <c r="A123">
        <v>40</v>
      </c>
      <c r="B123" t="s">
        <v>31</v>
      </c>
      <c r="C123" t="s">
        <v>20</v>
      </c>
      <c r="E123">
        <v>5</v>
      </c>
      <c r="F123" s="2">
        <v>0.3</v>
      </c>
      <c r="H123">
        <v>4</v>
      </c>
      <c r="I123" s="2">
        <v>0.3</v>
      </c>
      <c r="J123" s="2">
        <v>0.30069444444444443</v>
      </c>
      <c r="K123" s="2">
        <f>J123-I123</f>
        <v>6.9444444444444198E-4</v>
      </c>
      <c r="L123" s="1">
        <v>1</v>
      </c>
      <c r="R123">
        <v>0</v>
      </c>
      <c r="S123">
        <v>0</v>
      </c>
      <c r="T123">
        <v>0</v>
      </c>
    </row>
    <row r="124" spans="1:20" x14ac:dyDescent="0.2">
      <c r="A124">
        <v>40</v>
      </c>
      <c r="B124" t="s">
        <v>31</v>
      </c>
      <c r="C124" t="s">
        <v>20</v>
      </c>
      <c r="E124">
        <v>6</v>
      </c>
      <c r="F124" s="2">
        <v>0.30069444444444443</v>
      </c>
      <c r="R124">
        <v>0</v>
      </c>
      <c r="S124">
        <v>0</v>
      </c>
      <c r="T124">
        <v>1</v>
      </c>
    </row>
    <row r="125" spans="1:20" x14ac:dyDescent="0.2">
      <c r="A125">
        <v>40</v>
      </c>
      <c r="B125" t="s">
        <v>31</v>
      </c>
      <c r="C125" t="s">
        <v>20</v>
      </c>
      <c r="E125">
        <v>7</v>
      </c>
      <c r="F125" s="2">
        <v>0.30069444444444443</v>
      </c>
      <c r="R125">
        <v>0</v>
      </c>
      <c r="S125">
        <v>0</v>
      </c>
      <c r="T125">
        <v>0</v>
      </c>
    </row>
    <row r="126" spans="1:20" x14ac:dyDescent="0.2">
      <c r="A126">
        <v>40</v>
      </c>
      <c r="B126" t="s">
        <v>31</v>
      </c>
      <c r="C126" t="s">
        <v>20</v>
      </c>
      <c r="E126">
        <v>8</v>
      </c>
      <c r="F126" s="2">
        <v>0.41388888888888892</v>
      </c>
      <c r="H126">
        <v>5</v>
      </c>
      <c r="I126" s="2">
        <v>0.4145833333333333</v>
      </c>
      <c r="J126" s="2">
        <v>0.4152777777777778</v>
      </c>
      <c r="K126" s="2">
        <f>J126-I126</f>
        <v>6.9444444444449749E-4</v>
      </c>
      <c r="L126" s="1">
        <v>1</v>
      </c>
      <c r="R126">
        <v>0</v>
      </c>
      <c r="S126">
        <v>0</v>
      </c>
      <c r="T126">
        <v>0</v>
      </c>
    </row>
    <row r="127" spans="1:20" x14ac:dyDescent="0.2">
      <c r="A127">
        <v>41</v>
      </c>
      <c r="B127" t="s">
        <v>31</v>
      </c>
      <c r="C127" t="s">
        <v>20</v>
      </c>
      <c r="D127">
        <v>1</v>
      </c>
      <c r="E127">
        <v>1</v>
      </c>
      <c r="F127" s="2">
        <v>5.486111111111111E-2</v>
      </c>
      <c r="H127">
        <v>1</v>
      </c>
      <c r="I127" s="2">
        <v>5.5555555555555552E-2</v>
      </c>
      <c r="J127" s="2">
        <v>6.0416666666666667E-2</v>
      </c>
      <c r="K127" s="2">
        <f>J127-I127</f>
        <v>4.8611111111111147E-3</v>
      </c>
      <c r="L127" s="1">
        <v>7</v>
      </c>
      <c r="M127">
        <v>1</v>
      </c>
      <c r="N127" s="2">
        <v>5.8333333333333327E-2</v>
      </c>
      <c r="O127" s="2">
        <v>6.0416666666666667E-2</v>
      </c>
      <c r="P127" s="2">
        <f>O127-N127</f>
        <v>2.0833333333333398E-3</v>
      </c>
      <c r="Q127">
        <v>3</v>
      </c>
      <c r="R127">
        <v>1</v>
      </c>
      <c r="S127">
        <v>1</v>
      </c>
      <c r="T127">
        <v>0</v>
      </c>
    </row>
    <row r="128" spans="1:20" x14ac:dyDescent="0.2">
      <c r="A128">
        <v>41</v>
      </c>
      <c r="B128" t="s">
        <v>32</v>
      </c>
      <c r="C128" t="s">
        <v>22</v>
      </c>
      <c r="D128">
        <v>0</v>
      </c>
      <c r="E128">
        <v>1</v>
      </c>
      <c r="F128" s="2">
        <v>6.3194444444444442E-2</v>
      </c>
      <c r="H128">
        <v>1</v>
      </c>
      <c r="I128" s="2">
        <v>6.3194444444444442E-2</v>
      </c>
      <c r="J128" s="2">
        <v>6.3888888888888884E-2</v>
      </c>
      <c r="K128" s="2">
        <f>J128-I128</f>
        <v>6.9444444444444198E-4</v>
      </c>
      <c r="L128" s="1">
        <v>1</v>
      </c>
      <c r="R128">
        <v>0</v>
      </c>
      <c r="S128">
        <v>0</v>
      </c>
      <c r="T128">
        <v>0</v>
      </c>
    </row>
    <row r="129" spans="1:20" x14ac:dyDescent="0.2">
      <c r="A129">
        <v>41</v>
      </c>
      <c r="B129" t="s">
        <v>32</v>
      </c>
      <c r="C129" t="s">
        <v>22</v>
      </c>
      <c r="E129">
        <v>2</v>
      </c>
      <c r="F129" s="2">
        <v>0.1388888888888889</v>
      </c>
      <c r="R129">
        <v>0</v>
      </c>
      <c r="S129">
        <v>0</v>
      </c>
      <c r="T129">
        <v>0</v>
      </c>
    </row>
    <row r="130" spans="1:20" x14ac:dyDescent="0.2">
      <c r="A130">
        <v>41</v>
      </c>
      <c r="B130" t="s">
        <v>31</v>
      </c>
      <c r="C130" t="s">
        <v>20</v>
      </c>
      <c r="E130">
        <v>3</v>
      </c>
      <c r="F130" s="2">
        <v>0.19999999999999998</v>
      </c>
      <c r="R130">
        <v>0</v>
      </c>
      <c r="S130">
        <v>0</v>
      </c>
      <c r="T130">
        <v>1</v>
      </c>
    </row>
    <row r="131" spans="1:20" x14ac:dyDescent="0.2">
      <c r="A131">
        <v>41</v>
      </c>
      <c r="B131" t="s">
        <v>31</v>
      </c>
      <c r="C131" t="s">
        <v>20</v>
      </c>
      <c r="E131">
        <v>4</v>
      </c>
      <c r="F131" s="2">
        <v>0.19999999999999998</v>
      </c>
      <c r="R131">
        <v>0</v>
      </c>
      <c r="S131">
        <v>0</v>
      </c>
      <c r="T131">
        <v>1</v>
      </c>
    </row>
    <row r="132" spans="1:20" x14ac:dyDescent="0.2">
      <c r="A132">
        <v>41</v>
      </c>
      <c r="B132" t="s">
        <v>32</v>
      </c>
      <c r="C132" t="s">
        <v>22</v>
      </c>
      <c r="E132">
        <v>3</v>
      </c>
      <c r="F132" s="2">
        <v>0.20208333333333331</v>
      </c>
      <c r="R132">
        <v>0</v>
      </c>
      <c r="S132">
        <v>0</v>
      </c>
      <c r="T132">
        <v>0</v>
      </c>
    </row>
    <row r="133" spans="1:20" x14ac:dyDescent="0.2">
      <c r="A133">
        <v>41</v>
      </c>
      <c r="B133" t="s">
        <v>31</v>
      </c>
      <c r="C133" t="s">
        <v>20</v>
      </c>
      <c r="E133">
        <v>5</v>
      </c>
      <c r="F133" s="2">
        <v>0.21875</v>
      </c>
      <c r="R133">
        <v>0</v>
      </c>
      <c r="S133">
        <v>1</v>
      </c>
      <c r="T133">
        <v>0</v>
      </c>
    </row>
    <row r="134" spans="1:20" x14ac:dyDescent="0.2">
      <c r="A134">
        <v>41</v>
      </c>
      <c r="B134" t="s">
        <v>32</v>
      </c>
      <c r="C134" t="s">
        <v>22</v>
      </c>
      <c r="E134">
        <v>4</v>
      </c>
      <c r="F134" s="2">
        <v>0.25208333333333333</v>
      </c>
      <c r="H134">
        <v>2</v>
      </c>
      <c r="I134" s="2">
        <v>0.25208333333333333</v>
      </c>
      <c r="J134" s="2">
        <v>0.25416666666666665</v>
      </c>
      <c r="K134" s="2">
        <f>J134-I134</f>
        <v>2.0833333333333259E-3</v>
      </c>
      <c r="L134" s="1">
        <v>3</v>
      </c>
      <c r="M134">
        <v>1</v>
      </c>
      <c r="N134" s="2">
        <v>0.25208333333333333</v>
      </c>
      <c r="O134" s="2">
        <v>0.25416666666666665</v>
      </c>
      <c r="P134" s="2">
        <f>O134-N134</f>
        <v>2.0833333333333259E-3</v>
      </c>
      <c r="Q134">
        <v>3</v>
      </c>
      <c r="R134">
        <v>0</v>
      </c>
      <c r="S134">
        <v>0</v>
      </c>
      <c r="T134">
        <v>0</v>
      </c>
    </row>
    <row r="135" spans="1:20" x14ac:dyDescent="0.2">
      <c r="A135">
        <v>41</v>
      </c>
      <c r="B135" t="s">
        <v>31</v>
      </c>
      <c r="C135" t="s">
        <v>20</v>
      </c>
      <c r="E135">
        <v>6</v>
      </c>
      <c r="F135" s="2">
        <v>0.26458333333333334</v>
      </c>
      <c r="R135">
        <v>0</v>
      </c>
      <c r="S135">
        <v>1</v>
      </c>
      <c r="T135">
        <v>0</v>
      </c>
    </row>
    <row r="136" spans="1:20" x14ac:dyDescent="0.2">
      <c r="A136">
        <v>41</v>
      </c>
      <c r="B136" t="s">
        <v>31</v>
      </c>
      <c r="C136" t="s">
        <v>20</v>
      </c>
      <c r="E136">
        <v>7</v>
      </c>
      <c r="F136" s="2">
        <v>0.26666666666666666</v>
      </c>
      <c r="R136">
        <v>0</v>
      </c>
      <c r="S136">
        <v>0</v>
      </c>
      <c r="T136">
        <v>0</v>
      </c>
    </row>
    <row r="137" spans="1:20" x14ac:dyDescent="0.2">
      <c r="A137">
        <v>41</v>
      </c>
      <c r="B137" t="s">
        <v>32</v>
      </c>
      <c r="C137" t="s">
        <v>22</v>
      </c>
      <c r="E137">
        <v>5</v>
      </c>
      <c r="F137" s="2">
        <v>0.31319444444444444</v>
      </c>
      <c r="H137">
        <v>3</v>
      </c>
      <c r="I137" s="2">
        <v>0.31319444444444444</v>
      </c>
      <c r="J137" s="2">
        <v>0.31666666666666665</v>
      </c>
      <c r="K137" s="2">
        <f>J137-I137</f>
        <v>3.4722222222222099E-3</v>
      </c>
      <c r="L137" s="1">
        <v>5</v>
      </c>
      <c r="R137">
        <v>0</v>
      </c>
      <c r="S137">
        <v>0</v>
      </c>
      <c r="T137">
        <v>0</v>
      </c>
    </row>
    <row r="138" spans="1:20" x14ac:dyDescent="0.2">
      <c r="A138">
        <v>41</v>
      </c>
      <c r="B138" t="s">
        <v>31</v>
      </c>
      <c r="C138" t="s">
        <v>20</v>
      </c>
      <c r="E138">
        <v>8</v>
      </c>
      <c r="F138" s="2">
        <v>0.31666666666666665</v>
      </c>
      <c r="H138">
        <v>2</v>
      </c>
      <c r="I138" s="2">
        <v>0.31666666666666665</v>
      </c>
      <c r="J138" s="2">
        <v>0.31944444444444448</v>
      </c>
      <c r="K138" s="2">
        <f>J138-I138</f>
        <v>2.7777777777778234E-3</v>
      </c>
      <c r="L138" s="1">
        <v>4</v>
      </c>
      <c r="M138">
        <v>2</v>
      </c>
      <c r="N138" s="2">
        <v>0.31875000000000003</v>
      </c>
      <c r="O138" s="2">
        <v>0.31944444444444448</v>
      </c>
      <c r="P138" s="2">
        <f>O138-N138</f>
        <v>6.9444444444444198E-4</v>
      </c>
      <c r="Q138">
        <v>1</v>
      </c>
      <c r="R138">
        <v>0</v>
      </c>
      <c r="S138">
        <v>0</v>
      </c>
      <c r="T138">
        <v>0</v>
      </c>
    </row>
    <row r="139" spans="1:20" x14ac:dyDescent="0.2">
      <c r="A139">
        <v>41</v>
      </c>
      <c r="B139" t="s">
        <v>32</v>
      </c>
      <c r="C139" t="s">
        <v>22</v>
      </c>
      <c r="E139">
        <v>6</v>
      </c>
      <c r="F139" s="2">
        <v>0.32083333333333336</v>
      </c>
      <c r="R139">
        <v>0</v>
      </c>
      <c r="S139">
        <v>0</v>
      </c>
      <c r="T139">
        <v>0</v>
      </c>
    </row>
    <row r="140" spans="1:20" x14ac:dyDescent="0.2">
      <c r="A140">
        <v>41</v>
      </c>
      <c r="B140" t="s">
        <v>31</v>
      </c>
      <c r="C140" t="s">
        <v>20</v>
      </c>
      <c r="E140">
        <v>9</v>
      </c>
      <c r="F140" s="2">
        <v>0.3215277777777778</v>
      </c>
      <c r="H140">
        <v>3</v>
      </c>
      <c r="I140" s="2">
        <v>0.3215277777777778</v>
      </c>
      <c r="J140" s="2">
        <v>0.32430555555555557</v>
      </c>
      <c r="K140" s="2">
        <f>J140-I140</f>
        <v>2.7777777777777679E-3</v>
      </c>
      <c r="L140" s="1">
        <v>4</v>
      </c>
      <c r="M140">
        <v>3</v>
      </c>
      <c r="N140" s="2">
        <v>0.32222222222222224</v>
      </c>
      <c r="O140" s="2">
        <v>0.32430555555555557</v>
      </c>
      <c r="P140" s="2">
        <f>O140-N140</f>
        <v>2.0833333333333259E-3</v>
      </c>
      <c r="Q140">
        <v>3</v>
      </c>
      <c r="R140">
        <v>1</v>
      </c>
      <c r="S140">
        <v>0</v>
      </c>
      <c r="T140">
        <v>0</v>
      </c>
    </row>
    <row r="141" spans="1:20" x14ac:dyDescent="0.2">
      <c r="A141">
        <v>41</v>
      </c>
      <c r="B141" t="s">
        <v>31</v>
      </c>
      <c r="C141" t="s">
        <v>20</v>
      </c>
      <c r="E141">
        <v>10</v>
      </c>
      <c r="F141" s="2">
        <v>0.3347222222222222</v>
      </c>
      <c r="H141">
        <v>4</v>
      </c>
      <c r="I141" s="2">
        <v>0.3347222222222222</v>
      </c>
      <c r="J141" s="2">
        <v>0.3354166666666667</v>
      </c>
      <c r="K141" s="2">
        <f>J141-I141</f>
        <v>6.9444444444449749E-4</v>
      </c>
      <c r="L141" s="1">
        <v>1</v>
      </c>
      <c r="R141">
        <v>0</v>
      </c>
      <c r="S141">
        <v>0</v>
      </c>
      <c r="T141">
        <v>0</v>
      </c>
    </row>
    <row r="142" spans="1:20" x14ac:dyDescent="0.2">
      <c r="A142">
        <v>41</v>
      </c>
      <c r="B142" t="s">
        <v>31</v>
      </c>
      <c r="C142" t="s">
        <v>20</v>
      </c>
      <c r="E142">
        <v>11</v>
      </c>
      <c r="F142" s="2">
        <v>0.35069444444444442</v>
      </c>
      <c r="R142">
        <v>0</v>
      </c>
      <c r="S142">
        <v>0</v>
      </c>
      <c r="T142">
        <v>0</v>
      </c>
    </row>
    <row r="143" spans="1:20" x14ac:dyDescent="0.2">
      <c r="A143">
        <v>41</v>
      </c>
      <c r="B143" t="s">
        <v>31</v>
      </c>
      <c r="C143" t="s">
        <v>20</v>
      </c>
      <c r="E143">
        <v>12</v>
      </c>
      <c r="F143" s="2">
        <v>0.35972222222222222</v>
      </c>
      <c r="R143">
        <v>0</v>
      </c>
      <c r="S143">
        <v>0</v>
      </c>
      <c r="T143">
        <v>0</v>
      </c>
    </row>
    <row r="144" spans="1:20" x14ac:dyDescent="0.2">
      <c r="A144">
        <v>41</v>
      </c>
      <c r="B144" t="s">
        <v>31</v>
      </c>
      <c r="C144" t="s">
        <v>20</v>
      </c>
      <c r="E144">
        <v>13</v>
      </c>
      <c r="F144" s="2">
        <v>0.37222222222222223</v>
      </c>
      <c r="R144">
        <v>0</v>
      </c>
      <c r="S144">
        <v>0</v>
      </c>
      <c r="T144">
        <v>0</v>
      </c>
    </row>
    <row r="145" spans="1:20" x14ac:dyDescent="0.2">
      <c r="A145">
        <v>41</v>
      </c>
      <c r="B145" t="s">
        <v>32</v>
      </c>
      <c r="C145" t="s">
        <v>22</v>
      </c>
      <c r="E145">
        <v>7</v>
      </c>
      <c r="F145" s="2">
        <v>0.38611111111111113</v>
      </c>
      <c r="H145">
        <v>2</v>
      </c>
      <c r="I145" s="2">
        <v>0.38611111111111113</v>
      </c>
      <c r="J145" s="2">
        <v>0.39166666666666666</v>
      </c>
      <c r="K145" s="2">
        <f>J145-I145</f>
        <v>5.5555555555555358E-3</v>
      </c>
      <c r="L145" s="1">
        <v>8</v>
      </c>
      <c r="R145">
        <v>0</v>
      </c>
      <c r="S145">
        <v>0</v>
      </c>
      <c r="T145">
        <v>0</v>
      </c>
    </row>
    <row r="146" spans="1:20" x14ac:dyDescent="0.2">
      <c r="A146">
        <v>41</v>
      </c>
      <c r="B146" t="s">
        <v>32</v>
      </c>
      <c r="C146" t="s">
        <v>22</v>
      </c>
      <c r="E146">
        <v>8</v>
      </c>
      <c r="F146" s="2">
        <v>0.40833333333333338</v>
      </c>
      <c r="R146">
        <v>0</v>
      </c>
      <c r="S146">
        <v>0</v>
      </c>
      <c r="T146">
        <v>0</v>
      </c>
    </row>
    <row r="147" spans="1:20" x14ac:dyDescent="0.2">
      <c r="A147">
        <v>41</v>
      </c>
      <c r="B147" t="s">
        <v>31</v>
      </c>
      <c r="C147" t="s">
        <v>20</v>
      </c>
      <c r="E147">
        <v>14</v>
      </c>
      <c r="F147" s="2">
        <v>0.41250000000000003</v>
      </c>
      <c r="R147">
        <v>0</v>
      </c>
      <c r="S147">
        <v>0</v>
      </c>
      <c r="T147">
        <v>0</v>
      </c>
    </row>
    <row r="148" spans="1:20" x14ac:dyDescent="0.2">
      <c r="A148">
        <v>41</v>
      </c>
      <c r="B148" t="s">
        <v>31</v>
      </c>
      <c r="C148" t="s">
        <v>20</v>
      </c>
      <c r="E148">
        <v>15</v>
      </c>
      <c r="F148" s="2">
        <v>0.4152777777777778</v>
      </c>
      <c r="H148">
        <v>5</v>
      </c>
      <c r="I148" s="2">
        <v>0.4152777777777778</v>
      </c>
      <c r="J148" s="2">
        <v>0.41597222222222219</v>
      </c>
      <c r="K148" s="2">
        <f>J148-I148</f>
        <v>6.9444444444438647E-4</v>
      </c>
      <c r="L148" s="1">
        <v>1</v>
      </c>
      <c r="R148">
        <v>0</v>
      </c>
      <c r="S148">
        <v>0</v>
      </c>
      <c r="T148">
        <v>0</v>
      </c>
    </row>
    <row r="149" spans="1:20" x14ac:dyDescent="0.2">
      <c r="A149">
        <v>41</v>
      </c>
      <c r="B149" t="s">
        <v>31</v>
      </c>
      <c r="C149" t="s">
        <v>20</v>
      </c>
      <c r="E149">
        <v>16</v>
      </c>
      <c r="F149" s="2">
        <v>0.4465277777777778</v>
      </c>
      <c r="R149">
        <v>0</v>
      </c>
      <c r="S149">
        <v>0</v>
      </c>
      <c r="T149">
        <v>0</v>
      </c>
    </row>
    <row r="150" spans="1:20" x14ac:dyDescent="0.2">
      <c r="A150">
        <v>41</v>
      </c>
      <c r="B150" t="s">
        <v>31</v>
      </c>
      <c r="C150" t="s">
        <v>20</v>
      </c>
      <c r="E150">
        <v>17</v>
      </c>
      <c r="F150" s="2">
        <v>0.46319444444444446</v>
      </c>
      <c r="R150">
        <v>0</v>
      </c>
      <c r="S150">
        <v>0</v>
      </c>
      <c r="T1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2024-06-25T22:53:28Z</dcterms:created>
  <dcterms:modified xsi:type="dcterms:W3CDTF">2024-06-25T22:58:18Z</dcterms:modified>
</cp:coreProperties>
</file>