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rive\2024-2\Materias\Estadística Espacial\geoestadística\"/>
    </mc:Choice>
  </mc:AlternateContent>
  <xr:revisionPtr revIDLastSave="0" documentId="13_ncr:1_{07070DC3-A00A-4299-94C2-173DEDCDCD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3" i="1" l="1"/>
  <c r="J28" i="1"/>
  <c r="G81" i="1"/>
  <c r="H63" i="1"/>
  <c r="K28" i="1"/>
  <c r="H81" i="1"/>
  <c r="I63" i="1"/>
  <c r="L28" i="1"/>
  <c r="I81" i="1"/>
  <c r="J63" i="1"/>
  <c r="M28" i="1"/>
  <c r="J81" i="1"/>
  <c r="K63" i="1"/>
  <c r="N28" i="1"/>
  <c r="K81" i="1"/>
  <c r="L63" i="1"/>
  <c r="O28" i="1"/>
  <c r="L81" i="1"/>
  <c r="M63" i="1"/>
  <c r="P28" i="1"/>
  <c r="M81" i="1"/>
  <c r="N63" i="1"/>
  <c r="Q28" i="1"/>
  <c r="N81" i="1"/>
  <c r="G64" i="1"/>
  <c r="J29" i="1"/>
  <c r="G82" i="1"/>
  <c r="H64" i="1"/>
  <c r="K29" i="1"/>
  <c r="H82" i="1"/>
  <c r="I64" i="1"/>
  <c r="L29" i="1"/>
  <c r="I82" i="1"/>
  <c r="J64" i="1"/>
  <c r="M29" i="1"/>
  <c r="J82" i="1"/>
  <c r="K64" i="1"/>
  <c r="N29" i="1"/>
  <c r="K82" i="1"/>
  <c r="L64" i="1"/>
  <c r="O29" i="1"/>
  <c r="L82" i="1"/>
  <c r="M64" i="1"/>
  <c r="P29" i="1"/>
  <c r="M82" i="1"/>
  <c r="N64" i="1"/>
  <c r="Q29" i="1"/>
  <c r="N82" i="1"/>
  <c r="G65" i="1"/>
  <c r="J30" i="1"/>
  <c r="G83" i="1"/>
  <c r="H65" i="1"/>
  <c r="K30" i="1"/>
  <c r="H83" i="1"/>
  <c r="I65" i="1"/>
  <c r="L30" i="1"/>
  <c r="I83" i="1"/>
  <c r="J65" i="1"/>
  <c r="M30" i="1"/>
  <c r="J83" i="1"/>
  <c r="K65" i="1"/>
  <c r="N30" i="1"/>
  <c r="K83" i="1"/>
  <c r="L65" i="1"/>
  <c r="O30" i="1"/>
  <c r="L83" i="1"/>
  <c r="M65" i="1"/>
  <c r="P30" i="1"/>
  <c r="M83" i="1"/>
  <c r="N65" i="1"/>
  <c r="Q30" i="1"/>
  <c r="N83" i="1"/>
  <c r="G66" i="1"/>
  <c r="J31" i="1"/>
  <c r="G84" i="1"/>
  <c r="H66" i="1"/>
  <c r="K31" i="1"/>
  <c r="H84" i="1"/>
  <c r="I66" i="1"/>
  <c r="L31" i="1"/>
  <c r="I84" i="1"/>
  <c r="J66" i="1"/>
  <c r="M31" i="1"/>
  <c r="J84" i="1"/>
  <c r="K66" i="1"/>
  <c r="N31" i="1"/>
  <c r="K84" i="1"/>
  <c r="L66" i="1"/>
  <c r="O31" i="1"/>
  <c r="L84" i="1"/>
  <c r="M66" i="1"/>
  <c r="P31" i="1"/>
  <c r="M84" i="1"/>
  <c r="N66" i="1"/>
  <c r="Q31" i="1"/>
  <c r="N84" i="1"/>
  <c r="G67" i="1"/>
  <c r="J32" i="1"/>
  <c r="G85" i="1"/>
  <c r="H67" i="1"/>
  <c r="K32" i="1"/>
  <c r="H85" i="1"/>
  <c r="I67" i="1"/>
  <c r="L32" i="1"/>
  <c r="I85" i="1"/>
  <c r="J67" i="1"/>
  <c r="M32" i="1"/>
  <c r="J85" i="1"/>
  <c r="K67" i="1"/>
  <c r="N32" i="1"/>
  <c r="K85" i="1"/>
  <c r="L67" i="1"/>
  <c r="O32" i="1"/>
  <c r="L85" i="1"/>
  <c r="M67" i="1"/>
  <c r="P32" i="1"/>
  <c r="M85" i="1"/>
  <c r="N67" i="1"/>
  <c r="Q32" i="1"/>
  <c r="N85" i="1"/>
  <c r="G68" i="1"/>
  <c r="J33" i="1"/>
  <c r="G86" i="1"/>
  <c r="H68" i="1"/>
  <c r="K33" i="1"/>
  <c r="H86" i="1"/>
  <c r="I68" i="1"/>
  <c r="L33" i="1"/>
  <c r="I86" i="1"/>
  <c r="J68" i="1"/>
  <c r="M33" i="1"/>
  <c r="J86" i="1"/>
  <c r="K68" i="1"/>
  <c r="N33" i="1"/>
  <c r="K86" i="1"/>
  <c r="L68" i="1"/>
  <c r="O33" i="1"/>
  <c r="L86" i="1"/>
  <c r="M68" i="1"/>
  <c r="P33" i="1"/>
  <c r="M86" i="1"/>
  <c r="N68" i="1"/>
  <c r="Q33" i="1"/>
  <c r="N86" i="1"/>
  <c r="G69" i="1"/>
  <c r="J34" i="1"/>
  <c r="G87" i="1"/>
  <c r="H69" i="1"/>
  <c r="K34" i="1"/>
  <c r="H87" i="1"/>
  <c r="I69" i="1"/>
  <c r="L34" i="1"/>
  <c r="I87" i="1"/>
  <c r="J69" i="1"/>
  <c r="M34" i="1"/>
  <c r="J87" i="1"/>
  <c r="K69" i="1"/>
  <c r="N34" i="1"/>
  <c r="K87" i="1"/>
  <c r="L69" i="1"/>
  <c r="O34" i="1"/>
  <c r="L87" i="1"/>
  <c r="M69" i="1"/>
  <c r="P34" i="1"/>
  <c r="M87" i="1"/>
  <c r="N69" i="1"/>
  <c r="Q34" i="1"/>
  <c r="N87" i="1"/>
  <c r="G70" i="1"/>
  <c r="J35" i="1"/>
  <c r="G88" i="1"/>
  <c r="H70" i="1"/>
  <c r="K35" i="1"/>
  <c r="H88" i="1"/>
  <c r="I70" i="1"/>
  <c r="L35" i="1"/>
  <c r="I88" i="1"/>
  <c r="J70" i="1"/>
  <c r="M35" i="1"/>
  <c r="J88" i="1"/>
  <c r="K70" i="1"/>
  <c r="N35" i="1"/>
  <c r="K88" i="1"/>
  <c r="L70" i="1"/>
  <c r="O35" i="1"/>
  <c r="L88" i="1"/>
  <c r="M70" i="1"/>
  <c r="P35" i="1"/>
  <c r="M88" i="1"/>
  <c r="N70" i="1"/>
  <c r="Q35" i="1"/>
  <c r="N88" i="1"/>
  <c r="G71" i="1"/>
  <c r="J36" i="1"/>
  <c r="G89" i="1"/>
  <c r="H71" i="1"/>
  <c r="K36" i="1"/>
  <c r="H89" i="1"/>
  <c r="I71" i="1"/>
  <c r="L36" i="1"/>
  <c r="I89" i="1"/>
  <c r="J71" i="1"/>
  <c r="M36" i="1"/>
  <c r="J89" i="1"/>
  <c r="K71" i="1"/>
  <c r="N36" i="1"/>
  <c r="K89" i="1"/>
  <c r="L71" i="1"/>
  <c r="O36" i="1"/>
  <c r="L89" i="1"/>
  <c r="M71" i="1"/>
  <c r="P36" i="1"/>
  <c r="M89" i="1"/>
  <c r="N71" i="1"/>
  <c r="Q36" i="1"/>
  <c r="N89" i="1"/>
  <c r="G72" i="1"/>
  <c r="J37" i="1"/>
  <c r="G90" i="1"/>
  <c r="H72" i="1"/>
  <c r="K37" i="1"/>
  <c r="H90" i="1"/>
  <c r="I72" i="1"/>
  <c r="L37" i="1"/>
  <c r="I90" i="1"/>
  <c r="J72" i="1"/>
  <c r="M37" i="1"/>
  <c r="J90" i="1"/>
  <c r="K72" i="1"/>
  <c r="N37" i="1"/>
  <c r="K90" i="1"/>
  <c r="L72" i="1"/>
  <c r="O37" i="1"/>
  <c r="L90" i="1"/>
  <c r="M72" i="1"/>
  <c r="P37" i="1"/>
  <c r="M90" i="1"/>
  <c r="N72" i="1"/>
  <c r="Q37" i="1"/>
  <c r="N90" i="1"/>
  <c r="G73" i="1"/>
  <c r="J38" i="1"/>
  <c r="G91" i="1"/>
  <c r="H73" i="1"/>
  <c r="K38" i="1"/>
  <c r="H91" i="1"/>
  <c r="I73" i="1"/>
  <c r="L38" i="1"/>
  <c r="I91" i="1"/>
  <c r="J73" i="1"/>
  <c r="M38" i="1"/>
  <c r="J91" i="1"/>
  <c r="K73" i="1"/>
  <c r="N38" i="1"/>
  <c r="K91" i="1"/>
  <c r="L73" i="1"/>
  <c r="O38" i="1"/>
  <c r="L91" i="1"/>
  <c r="M73" i="1"/>
  <c r="P38" i="1"/>
  <c r="M91" i="1"/>
  <c r="N73" i="1"/>
  <c r="Q38" i="1"/>
  <c r="N91" i="1"/>
  <c r="G74" i="1"/>
  <c r="J39" i="1"/>
  <c r="G92" i="1"/>
  <c r="H74" i="1"/>
  <c r="K39" i="1"/>
  <c r="H92" i="1"/>
  <c r="I74" i="1"/>
  <c r="L39" i="1"/>
  <c r="I92" i="1"/>
  <c r="J74" i="1"/>
  <c r="M39" i="1"/>
  <c r="J92" i="1"/>
  <c r="K74" i="1"/>
  <c r="N39" i="1"/>
  <c r="K92" i="1"/>
  <c r="L74" i="1"/>
  <c r="O39" i="1"/>
  <c r="L92" i="1"/>
  <c r="M74" i="1"/>
  <c r="P39" i="1"/>
  <c r="M92" i="1"/>
  <c r="N74" i="1"/>
  <c r="Q39" i="1"/>
  <c r="N92" i="1"/>
  <c r="G75" i="1"/>
  <c r="J40" i="1"/>
  <c r="G93" i="1"/>
  <c r="H75" i="1"/>
  <c r="K40" i="1"/>
  <c r="H93" i="1"/>
  <c r="I75" i="1"/>
  <c r="L40" i="1"/>
  <c r="I93" i="1"/>
  <c r="J75" i="1"/>
  <c r="M40" i="1"/>
  <c r="J93" i="1"/>
  <c r="K75" i="1"/>
  <c r="N40" i="1"/>
  <c r="K93" i="1"/>
  <c r="L75" i="1"/>
  <c r="O40" i="1"/>
  <c r="L93" i="1"/>
  <c r="M75" i="1"/>
  <c r="P40" i="1"/>
  <c r="M93" i="1"/>
  <c r="N75" i="1"/>
  <c r="Q40" i="1"/>
  <c r="N93" i="1"/>
  <c r="G76" i="1"/>
  <c r="G94" i="1"/>
  <c r="H76" i="1"/>
  <c r="H94" i="1"/>
  <c r="I76" i="1"/>
  <c r="I94" i="1"/>
  <c r="J76" i="1"/>
  <c r="J94" i="1"/>
  <c r="K76" i="1"/>
  <c r="K94" i="1"/>
  <c r="L76" i="1"/>
  <c r="L94" i="1"/>
  <c r="M76" i="1"/>
  <c r="M94" i="1"/>
  <c r="N76" i="1"/>
  <c r="N94" i="1"/>
  <c r="H62" i="1"/>
  <c r="K27" i="1"/>
  <c r="H80" i="1"/>
  <c r="I62" i="1"/>
  <c r="L27" i="1"/>
  <c r="I80" i="1"/>
  <c r="J62" i="1"/>
  <c r="M27" i="1"/>
  <c r="J80" i="1"/>
  <c r="K62" i="1"/>
  <c r="N27" i="1"/>
  <c r="K80" i="1"/>
  <c r="L62" i="1"/>
  <c r="O27" i="1"/>
  <c r="L80" i="1"/>
  <c r="M62" i="1"/>
  <c r="P27" i="1"/>
  <c r="M80" i="1"/>
  <c r="N62" i="1"/>
  <c r="Q27" i="1"/>
  <c r="N80" i="1"/>
  <c r="G62" i="1"/>
  <c r="J27" i="1"/>
  <c r="G80" i="1"/>
  <c r="H61" i="1"/>
  <c r="D1" i="2"/>
  <c r="B1" i="2"/>
  <c r="C1" i="2"/>
  <c r="E1" i="2"/>
  <c r="T46" i="1"/>
  <c r="U46" i="1"/>
  <c r="V46" i="1"/>
  <c r="W46" i="1"/>
  <c r="T47" i="1"/>
  <c r="U47" i="1"/>
  <c r="V47" i="1"/>
  <c r="W47" i="1"/>
  <c r="T48" i="1"/>
  <c r="U48" i="1"/>
  <c r="V48" i="1"/>
  <c r="W48" i="1"/>
  <c r="T49" i="1"/>
  <c r="U49" i="1"/>
  <c r="V49" i="1"/>
  <c r="W49" i="1"/>
  <c r="T50" i="1"/>
  <c r="U50" i="1"/>
  <c r="V50" i="1"/>
  <c r="W50" i="1"/>
  <c r="T51" i="1"/>
  <c r="U51" i="1"/>
  <c r="V51" i="1"/>
  <c r="W51" i="1"/>
  <c r="T52" i="1"/>
  <c r="U52" i="1"/>
  <c r="V52" i="1"/>
  <c r="W52" i="1"/>
  <c r="T53" i="1"/>
  <c r="U53" i="1"/>
  <c r="V53" i="1"/>
  <c r="W53" i="1"/>
  <c r="T54" i="1"/>
  <c r="U54" i="1"/>
  <c r="V54" i="1"/>
  <c r="W54" i="1"/>
  <c r="T55" i="1"/>
  <c r="U55" i="1"/>
  <c r="V55" i="1"/>
  <c r="W55" i="1"/>
  <c r="T56" i="1"/>
  <c r="U56" i="1"/>
  <c r="V56" i="1"/>
  <c r="W56" i="1"/>
  <c r="T57" i="1"/>
  <c r="U57" i="1"/>
  <c r="V57" i="1"/>
  <c r="W57" i="1"/>
  <c r="T58" i="1"/>
  <c r="U58" i="1"/>
  <c r="V58" i="1"/>
  <c r="W58" i="1"/>
  <c r="T59" i="1"/>
  <c r="U59" i="1"/>
  <c r="V59" i="1"/>
  <c r="W59" i="1"/>
  <c r="U45" i="1"/>
  <c r="V45" i="1"/>
  <c r="W45" i="1"/>
  <c r="T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45" i="1"/>
  <c r="M46" i="1"/>
  <c r="N46" i="1"/>
  <c r="O46" i="1"/>
  <c r="M47" i="1"/>
  <c r="N47" i="1"/>
  <c r="O47" i="1"/>
  <c r="M48" i="1"/>
  <c r="N48" i="1"/>
  <c r="O48" i="1"/>
  <c r="M49" i="1"/>
  <c r="N49" i="1"/>
  <c r="O49" i="1"/>
  <c r="M50" i="1"/>
  <c r="N50" i="1"/>
  <c r="O50" i="1"/>
  <c r="M51" i="1"/>
  <c r="N51" i="1"/>
  <c r="O51" i="1"/>
  <c r="M52" i="1"/>
  <c r="N52" i="1"/>
  <c r="O52" i="1"/>
  <c r="M53" i="1"/>
  <c r="N53" i="1"/>
  <c r="O53" i="1"/>
  <c r="M54" i="1"/>
  <c r="N54" i="1"/>
  <c r="O54" i="1"/>
  <c r="M55" i="1"/>
  <c r="N55" i="1"/>
  <c r="O55" i="1"/>
  <c r="M56" i="1"/>
  <c r="N56" i="1"/>
  <c r="O56" i="1"/>
  <c r="M57" i="1"/>
  <c r="N57" i="1"/>
  <c r="O57" i="1"/>
  <c r="M58" i="1"/>
  <c r="N58" i="1"/>
  <c r="O58" i="1"/>
  <c r="M59" i="1"/>
  <c r="N59" i="1"/>
  <c r="O59" i="1"/>
  <c r="N45" i="1"/>
  <c r="O45" i="1"/>
  <c r="M45" i="1"/>
  <c r="L45" i="1"/>
  <c r="L52" i="1"/>
  <c r="L53" i="1"/>
  <c r="L54" i="1"/>
  <c r="L55" i="1"/>
  <c r="L56" i="1"/>
  <c r="L57" i="1"/>
  <c r="L58" i="1"/>
  <c r="L59" i="1"/>
  <c r="L46" i="1"/>
  <c r="L47" i="1"/>
  <c r="L48" i="1"/>
  <c r="L49" i="1"/>
  <c r="L50" i="1"/>
  <c r="L51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45" i="1"/>
  <c r="J58" i="1"/>
  <c r="J59" i="1"/>
  <c r="J57" i="1"/>
  <c r="J46" i="1"/>
  <c r="J47" i="1"/>
  <c r="J48" i="1"/>
  <c r="J49" i="1"/>
  <c r="J50" i="1"/>
  <c r="J51" i="1"/>
  <c r="J52" i="1"/>
  <c r="J53" i="1"/>
  <c r="J54" i="1"/>
  <c r="J55" i="1"/>
  <c r="J56" i="1"/>
  <c r="J45" i="1"/>
  <c r="W27" i="1"/>
  <c r="V36" i="1"/>
  <c r="U28" i="1"/>
  <c r="V28" i="1"/>
  <c r="W28" i="1"/>
  <c r="X28" i="1"/>
  <c r="Y28" i="1"/>
  <c r="U29" i="1"/>
  <c r="V29" i="1"/>
  <c r="W29" i="1"/>
  <c r="X29" i="1"/>
  <c r="Y29" i="1"/>
  <c r="U30" i="1"/>
  <c r="V30" i="1"/>
  <c r="W30" i="1"/>
  <c r="X30" i="1"/>
  <c r="Y30" i="1"/>
  <c r="U31" i="1"/>
  <c r="V31" i="1"/>
  <c r="W31" i="1"/>
  <c r="X31" i="1"/>
  <c r="Y31" i="1"/>
  <c r="U32" i="1"/>
  <c r="V32" i="1"/>
  <c r="W32" i="1"/>
  <c r="X32" i="1"/>
  <c r="Y32" i="1"/>
  <c r="U33" i="1"/>
  <c r="V33" i="1"/>
  <c r="W33" i="1"/>
  <c r="X33" i="1"/>
  <c r="Y33" i="1"/>
  <c r="U34" i="1"/>
  <c r="V34" i="1"/>
  <c r="W34" i="1"/>
  <c r="X34" i="1"/>
  <c r="Y34" i="1"/>
  <c r="U35" i="1"/>
  <c r="V35" i="1"/>
  <c r="W35" i="1"/>
  <c r="X35" i="1"/>
  <c r="Y35" i="1"/>
  <c r="U36" i="1"/>
  <c r="W36" i="1"/>
  <c r="X36" i="1"/>
  <c r="Y36" i="1"/>
  <c r="U37" i="1"/>
  <c r="V37" i="1"/>
  <c r="W37" i="1"/>
  <c r="X37" i="1"/>
  <c r="Y37" i="1"/>
  <c r="U38" i="1"/>
  <c r="V38" i="1"/>
  <c r="W38" i="1"/>
  <c r="X38" i="1"/>
  <c r="Y38" i="1"/>
  <c r="U39" i="1"/>
  <c r="V39" i="1"/>
  <c r="W39" i="1"/>
  <c r="X39" i="1"/>
  <c r="Y39" i="1"/>
  <c r="U40" i="1"/>
  <c r="V40" i="1"/>
  <c r="W40" i="1"/>
  <c r="X40" i="1"/>
  <c r="Y40" i="1"/>
  <c r="U27" i="1"/>
  <c r="V27" i="1"/>
  <c r="X27" i="1"/>
  <c r="Y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27" i="1"/>
  <c r="I23" i="1"/>
  <c r="G23" i="1"/>
</calcChain>
</file>

<file path=xl/sharedStrings.xml><?xml version="1.0" encoding="utf-8"?>
<sst xmlns="http://schemas.openxmlformats.org/spreadsheetml/2006/main" count="31" uniqueCount="31">
  <si>
    <t>Sensación térmica</t>
  </si>
  <si>
    <t>Anàlisis de estacionariedad en media. (Análisis y posible correcciòn de tendencia)</t>
  </si>
  <si>
    <t>1.  Encuentre la matriz de correlación de la variable  y sus coordenadas geográficas. Analice</t>
  </si>
  <si>
    <t>2.  Realice gráficos de dispersión de la variable contra cada una de las coordenadas geográficas.  Analice</t>
  </si>
  <si>
    <t>21.0</t>
  </si>
  <si>
    <t>3.  Realice gráficos de dispersión de la media (mediana) de cada columna con respecto  a su coordenada horizontal</t>
  </si>
  <si>
    <t>4.  Realice gráficos de dispersión de la media (mediana) de cada fila con respecto  a su coordenada vertical</t>
  </si>
  <si>
    <t>5.  Realice gráficos de dispersión de la varianza de cada columna con respecto  a su coordenada horizontal</t>
  </si>
  <si>
    <t>6.  Realice gráficos de dispersión de la varianza de cada fila con respecto  a su coordenada vertical</t>
  </si>
  <si>
    <t>Y</t>
  </si>
  <si>
    <t>7.  Realice otro gráfico de medias móviles</t>
  </si>
  <si>
    <t>Existencia de autocorrelacion espacial, comportamiento general y anàlisis de isotropia</t>
  </si>
  <si>
    <t>1.  Construya la realización de la variable incrementos y grafique el semivariograma muestral horizontal.  Encuentre n(h) para cada caso.</t>
  </si>
  <si>
    <t>2.  Construya la realización de la variable incrementos y grafique el semivariograma muestral vertical. Encuentre n(h) para cada caso.</t>
  </si>
  <si>
    <t>3.  Construya la realización de la variable incrementos y grafique el semivariograma muestral con un àngulo de 45 grados. Encuentre n(h) para cada caso.</t>
  </si>
  <si>
    <t>4.  Construya la realización de la variable incrementos y grafique el semivariograma muestral sin tener en cuenta la dirección sino únicamente la distancia. Encuentre n(h) para cada caso.</t>
  </si>
  <si>
    <t>4.  Construya la realización de la variable incrementos y grafique si es posible un semivariograma con dirección diferente a las anteriores. Encuentre n(h) para cada caso.</t>
  </si>
  <si>
    <t>X</t>
  </si>
  <si>
    <t>5.  Los semivariogramas encontrados tienen un comportamiento similar? Compare forma de la dispersión, silla, rango, pepita.</t>
  </si>
  <si>
    <t>6.  Para todos los casos anteriores encuentre los gráficos de los covariogramas y los correlogramas  respectivos</t>
  </si>
  <si>
    <t>x</t>
  </si>
  <si>
    <t>y</t>
  </si>
  <si>
    <t>st</t>
  </si>
  <si>
    <t>corf x</t>
  </si>
  <si>
    <t>coef y</t>
  </si>
  <si>
    <t>horizontal h de 1</t>
  </si>
  <si>
    <t>horizontal h igual a 2</t>
  </si>
  <si>
    <t>horizontal h 3</t>
  </si>
  <si>
    <t>horizontal h4</t>
  </si>
  <si>
    <t>h=1</t>
  </si>
  <si>
    <t>realizacion de 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</si>
</sst>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.00%"/>
  </numFmts>
  <fonts count="23">
    <font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i/>
      <u/>
      <sz val="10"/>
      <color rgb="FF000000"/>
      <name val="Arial"/>
      <family val="2"/>
    </font>
    <font>
      <sz val="12"/>
      <color theme="1"/>
      <name val="Arial"/>
      <family val="2"/>
    </font>
    <font>
      <b/>
      <sz val="12"/>
      <color rgb="FF481D32"/>
      <name val="Arial"/>
      <family val="2"/>
    </font>
    <font>
      <i/>
      <sz val="8"/>
      <color rgb="FFFF0000"/>
      <name val="Arial1"/>
    </font>
    <font>
      <i/>
      <sz val="10"/>
      <color theme="1"/>
      <name val="Arial1"/>
    </font>
    <font>
      <b/>
      <sz val="16"/>
      <color rgb="FF355269"/>
      <name val="Arial"/>
      <family val="2"/>
    </font>
    <font>
      <b/>
      <sz val="14"/>
      <color rgb="FF481D32"/>
      <name val="Arial"/>
      <family val="2"/>
    </font>
    <font>
      <sz val="10"/>
      <color theme="1"/>
      <name val="Arial1"/>
    </font>
    <font>
      <b/>
      <sz val="16"/>
      <color rgb="FF355269"/>
      <name val="Arial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03030"/>
      </left>
      <right/>
      <top style="thin">
        <color rgb="FF303030"/>
      </top>
      <bottom/>
      <diagonal/>
    </border>
    <border>
      <left style="thin">
        <color rgb="FF303030"/>
      </left>
      <right style="thin">
        <color rgb="FF303030"/>
      </right>
      <top style="thin">
        <color rgb="FF303030"/>
      </top>
      <bottom style="thin">
        <color rgb="FF303030"/>
      </bottom>
      <diagonal/>
    </border>
    <border>
      <left/>
      <right/>
      <top style="thin">
        <color rgb="FF303030"/>
      </top>
      <bottom/>
      <diagonal/>
    </border>
    <border>
      <left/>
      <right style="thin">
        <color rgb="FF303030"/>
      </right>
      <top style="thin">
        <color rgb="FF303030"/>
      </top>
      <bottom/>
      <diagonal/>
    </border>
    <border>
      <left style="thin">
        <color rgb="FF303030"/>
      </left>
      <right/>
      <top/>
      <bottom/>
      <diagonal/>
    </border>
    <border>
      <left/>
      <right style="thin">
        <color rgb="FF303030"/>
      </right>
      <top/>
      <bottom/>
      <diagonal/>
    </border>
    <border>
      <left style="thin">
        <color rgb="FF303030"/>
      </left>
      <right/>
      <top/>
      <bottom style="thin">
        <color rgb="FF303030"/>
      </bottom>
      <diagonal/>
    </border>
    <border>
      <left/>
      <right/>
      <top/>
      <bottom style="thin">
        <color rgb="FF303030"/>
      </bottom>
      <diagonal/>
    </border>
    <border>
      <left/>
      <right style="thin">
        <color rgb="FF303030"/>
      </right>
      <top/>
      <bottom style="thin">
        <color rgb="FF30303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1" fontId="17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164" fontId="18" fillId="0" borderId="3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9" fillId="0" borderId="0" xfId="0" applyFont="1"/>
    <xf numFmtId="0" fontId="0" fillId="0" borderId="7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5" fontId="0" fillId="0" borderId="9" xfId="0" applyNumberForma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5" fontId="0" fillId="0" borderId="0" xfId="0" applyNumberFormat="1" applyAlignment="1">
      <alignment horizontal="center"/>
    </xf>
    <xf numFmtId="0" fontId="2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0" xfId="0" applyNumberFormat="1"/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/>
    <xf numFmtId="2" fontId="0" fillId="0" borderId="6" xfId="0" applyNumberFormat="1" applyBorder="1" applyAlignment="1">
      <alignment horizontal="center"/>
    </xf>
    <xf numFmtId="2" fontId="18" fillId="0" borderId="3" xfId="0" applyNumberFormat="1" applyFont="1" applyBorder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9" xfId="0" applyNumberFormat="1" applyBorder="1"/>
    <xf numFmtId="2" fontId="0" fillId="0" borderId="10" xfId="0" applyNumberFormat="1" applyBorder="1" applyAlignment="1">
      <alignment horizontal="center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ueno" xfId="3" builtinId="26" customBuiltin="1"/>
    <cellStyle name="Encabezado 1" xfId="1" builtinId="16" customBuiltin="1"/>
    <cellStyle name="Error" xfId="11" xr:uid="{00000000-0005-0000-0000-000005000000}"/>
    <cellStyle name="Footnote" xfId="12" xr:uid="{00000000-0005-0000-0000-000006000000}"/>
    <cellStyle name="Heading (user)" xfId="13" xr:uid="{00000000-0005-0000-0000-000007000000}"/>
    <cellStyle name="Hyperlink" xfId="14" xr:uid="{00000000-0005-0000-0000-000008000000}"/>
    <cellStyle name="Incorrecto" xfId="4" builtinId="27" customBuiltin="1"/>
    <cellStyle name="Neutral" xfId="5" builtinId="28" customBuiltin="1"/>
    <cellStyle name="Normal" xfId="0" builtinId="0" customBuiltin="1"/>
    <cellStyle name="Notas" xfId="6" builtinId="10" customBuiltin="1"/>
    <cellStyle name="Result (user)" xfId="15" xr:uid="{00000000-0005-0000-0000-00000D000000}"/>
    <cellStyle name="Status" xfId="16" xr:uid="{00000000-0005-0000-0000-00000E000000}"/>
    <cellStyle name="Text" xfId="17" xr:uid="{00000000-0005-0000-0000-00000F000000}"/>
    <cellStyle name="Título 2" xfId="2" builtinId="17" customBuiltin="1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T157"/>
  <sheetViews>
    <sheetView tabSelected="1" topLeftCell="A74" zoomScale="90" zoomScaleNormal="90" workbookViewId="0">
      <selection activeCell="Q80" sqref="Q80"/>
    </sheetView>
  </sheetViews>
  <sheetFormatPr baseColWidth="10" defaultColWidth="8.875" defaultRowHeight="29.1" customHeight="1"/>
  <cols>
    <col min="1" max="2" width="4.125" customWidth="1"/>
    <col min="3" max="3" width="5.375" bestFit="1" customWidth="1"/>
    <col min="4" max="4" width="5.875" bestFit="1" customWidth="1"/>
    <col min="5" max="5" width="5.375" bestFit="1" customWidth="1"/>
    <col min="6" max="6" width="5.875" bestFit="1" customWidth="1"/>
    <col min="7" max="7" width="12.125" bestFit="1" customWidth="1"/>
    <col min="8" max="8" width="5.875" bestFit="1" customWidth="1"/>
    <col min="9" max="9" width="8.5" customWidth="1"/>
    <col min="10" max="11" width="8.125" bestFit="1" customWidth="1"/>
    <col min="12" max="12" width="8.375" customWidth="1"/>
    <col min="13" max="13" width="6.625" customWidth="1"/>
    <col min="14" max="14" width="6.375" customWidth="1"/>
    <col min="15" max="15" width="6.125" customWidth="1"/>
    <col min="16" max="16" width="6.5" customWidth="1"/>
    <col min="17" max="17" width="8.375" bestFit="1" customWidth="1"/>
    <col min="18" max="18" width="7" customWidth="1"/>
    <col min="19" max="19" width="6.375" bestFit="1" customWidth="1"/>
    <col min="20" max="20" width="8.375" bestFit="1" customWidth="1"/>
    <col min="21" max="21" width="8.5" bestFit="1" customWidth="1"/>
    <col min="22" max="38" width="4.125" customWidth="1"/>
    <col min="39" max="39" width="4" customWidth="1"/>
    <col min="40" max="40" width="4.125" customWidth="1"/>
    <col min="41" max="41" width="5.125" bestFit="1" customWidth="1"/>
    <col min="42" max="45" width="4.125" customWidth="1"/>
    <col min="46" max="46" width="5.625" bestFit="1" customWidth="1"/>
    <col min="47" max="1024" width="4.125" customWidth="1"/>
  </cols>
  <sheetData>
    <row r="2" spans="1:46" ht="29.1" customHeight="1"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  <c r="M2" s="22" t="s">
        <v>1</v>
      </c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</row>
    <row r="4" spans="1:46" ht="29.1" customHeight="1">
      <c r="B4" s="2">
        <v>29</v>
      </c>
      <c r="C4" s="27"/>
      <c r="D4" s="28">
        <v>19.600000000000001</v>
      </c>
      <c r="E4" s="29"/>
      <c r="F4" s="28">
        <v>20.8</v>
      </c>
      <c r="G4" s="29"/>
      <c r="H4" s="28">
        <v>19.600000000000001</v>
      </c>
      <c r="I4" s="28">
        <v>19.8</v>
      </c>
      <c r="J4" s="28">
        <v>21.5</v>
      </c>
      <c r="K4" s="30"/>
      <c r="M4" t="s">
        <v>2</v>
      </c>
    </row>
    <row r="5" spans="1:46" ht="29.1" customHeight="1">
      <c r="B5" s="2">
        <v>27</v>
      </c>
      <c r="C5" s="31"/>
      <c r="D5" s="28">
        <v>18.8</v>
      </c>
      <c r="E5" s="28">
        <v>19.899999999999999</v>
      </c>
      <c r="F5" s="28">
        <v>20.3</v>
      </c>
      <c r="G5" s="28">
        <v>20.6</v>
      </c>
      <c r="H5" s="28">
        <v>19.899999999999999</v>
      </c>
      <c r="I5" s="28">
        <v>20.100000000000001</v>
      </c>
      <c r="J5" s="28">
        <v>19.8</v>
      </c>
      <c r="K5" s="28">
        <v>19.899999999999999</v>
      </c>
      <c r="M5" t="s">
        <v>3</v>
      </c>
    </row>
    <row r="6" spans="1:46" ht="29.1" customHeight="1">
      <c r="B6" s="2">
        <v>25</v>
      </c>
      <c r="C6" s="31"/>
      <c r="D6" s="28">
        <v>17.899999999999999</v>
      </c>
      <c r="E6" s="28">
        <v>20.2</v>
      </c>
      <c r="F6" s="32">
        <v>20.5</v>
      </c>
      <c r="G6" s="28">
        <v>19.8</v>
      </c>
      <c r="H6" s="32">
        <v>21</v>
      </c>
      <c r="I6" s="28">
        <v>20.100000000000001</v>
      </c>
      <c r="J6" s="28">
        <v>20.2</v>
      </c>
      <c r="K6" s="28">
        <v>20.9</v>
      </c>
      <c r="M6" t="s">
        <v>5</v>
      </c>
      <c r="AO6" s="20"/>
    </row>
    <row r="7" spans="1:46" ht="29.1" customHeight="1">
      <c r="B7" s="2">
        <v>23</v>
      </c>
      <c r="C7" s="28">
        <v>14.5</v>
      </c>
      <c r="D7" s="28">
        <v>18.5</v>
      </c>
      <c r="E7" s="28">
        <v>19.899999999999999</v>
      </c>
      <c r="F7" s="28">
        <v>20.6</v>
      </c>
      <c r="G7" s="32">
        <v>20.2</v>
      </c>
      <c r="H7" s="28">
        <v>20.399999999999999</v>
      </c>
      <c r="I7" s="28">
        <v>20.9</v>
      </c>
      <c r="J7" s="28">
        <v>21.9</v>
      </c>
      <c r="K7" s="32">
        <v>22.1</v>
      </c>
      <c r="M7" t="s">
        <v>6</v>
      </c>
      <c r="AO7" s="20"/>
    </row>
    <row r="8" spans="1:46" ht="29.1" customHeight="1">
      <c r="B8" s="2">
        <v>21</v>
      </c>
      <c r="C8" s="28">
        <v>16.5</v>
      </c>
      <c r="D8" s="28">
        <v>18.600000000000001</v>
      </c>
      <c r="E8" s="28">
        <v>19.899999999999999</v>
      </c>
      <c r="F8" s="28">
        <v>20.5</v>
      </c>
      <c r="G8" s="28">
        <v>20.3</v>
      </c>
      <c r="H8" s="28">
        <v>21.6</v>
      </c>
      <c r="I8" s="28">
        <v>20.9</v>
      </c>
      <c r="J8" s="28">
        <v>19.8</v>
      </c>
      <c r="K8" s="28">
        <v>19.399999999999999</v>
      </c>
      <c r="M8" t="s">
        <v>7</v>
      </c>
      <c r="AO8" s="20"/>
    </row>
    <row r="9" spans="1:46" ht="29.1" customHeight="1">
      <c r="B9" s="2">
        <v>19</v>
      </c>
      <c r="C9" s="28">
        <v>19.5</v>
      </c>
      <c r="D9" s="28">
        <v>19</v>
      </c>
      <c r="E9" s="28">
        <v>20.8</v>
      </c>
      <c r="F9" s="28">
        <v>20.8</v>
      </c>
      <c r="G9" s="28">
        <v>21.5</v>
      </c>
      <c r="H9" s="28">
        <v>19.8</v>
      </c>
      <c r="I9" s="28">
        <v>20.8</v>
      </c>
      <c r="J9" s="28">
        <v>19.5</v>
      </c>
      <c r="K9" s="28">
        <v>21.2</v>
      </c>
      <c r="M9" t="s">
        <v>8</v>
      </c>
      <c r="AO9" s="20"/>
    </row>
    <row r="10" spans="1:46" ht="29.1" customHeight="1">
      <c r="A10" s="10" t="s">
        <v>9</v>
      </c>
      <c r="B10" s="2">
        <v>17</v>
      </c>
      <c r="C10" s="28">
        <v>18.2</v>
      </c>
      <c r="D10" s="28">
        <v>19.2</v>
      </c>
      <c r="E10" s="28">
        <v>20.6</v>
      </c>
      <c r="F10" s="28">
        <v>20.9</v>
      </c>
      <c r="G10" s="28">
        <v>19.8</v>
      </c>
      <c r="H10" s="28">
        <v>19.899999999999999</v>
      </c>
      <c r="I10" s="28">
        <v>20.8</v>
      </c>
      <c r="J10" s="33"/>
      <c r="K10" s="28">
        <v>19.899999999999999</v>
      </c>
      <c r="M10" t="s">
        <v>10</v>
      </c>
      <c r="AO10" s="20"/>
    </row>
    <row r="11" spans="1:46" ht="29.1" customHeight="1">
      <c r="B11" s="2">
        <v>15</v>
      </c>
      <c r="C11" s="28">
        <v>17.399999999999999</v>
      </c>
      <c r="D11" s="32">
        <v>18.5</v>
      </c>
      <c r="E11" s="28">
        <v>20.5</v>
      </c>
      <c r="F11" s="28">
        <v>20.9</v>
      </c>
      <c r="G11" s="28">
        <v>19.899999999999999</v>
      </c>
      <c r="H11" s="28">
        <v>22.1</v>
      </c>
      <c r="I11" s="28">
        <v>20.3</v>
      </c>
      <c r="J11" s="34"/>
      <c r="K11" s="32">
        <v>21.1</v>
      </c>
      <c r="AO11" s="20"/>
    </row>
    <row r="12" spans="1:46" ht="29.1" customHeight="1">
      <c r="B12" s="2">
        <v>13</v>
      </c>
      <c r="C12" s="28">
        <v>16.5</v>
      </c>
      <c r="D12" s="28">
        <v>19</v>
      </c>
      <c r="E12" s="28">
        <v>19.899999999999999</v>
      </c>
      <c r="F12" s="28">
        <v>20.8</v>
      </c>
      <c r="G12" s="28">
        <v>21.9</v>
      </c>
      <c r="H12" s="28">
        <v>20.9</v>
      </c>
      <c r="I12" s="28">
        <v>21.5</v>
      </c>
      <c r="J12" s="34"/>
      <c r="K12" s="28">
        <v>20.2</v>
      </c>
    </row>
    <row r="13" spans="1:46" ht="29.1" customHeight="1">
      <c r="B13" s="2">
        <v>11</v>
      </c>
      <c r="C13" s="28">
        <v>19.5</v>
      </c>
      <c r="D13" s="28">
        <v>19.2</v>
      </c>
      <c r="E13" s="28">
        <v>20.8</v>
      </c>
      <c r="F13" s="34"/>
      <c r="G13" s="28">
        <v>20.9</v>
      </c>
      <c r="H13" s="28">
        <v>21.6</v>
      </c>
      <c r="I13" s="28">
        <v>19.899999999999999</v>
      </c>
      <c r="J13" s="34"/>
      <c r="K13" s="35"/>
      <c r="M13" s="23" t="s">
        <v>11</v>
      </c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</row>
    <row r="14" spans="1:46" ht="29.1" customHeight="1">
      <c r="B14" s="2">
        <v>9</v>
      </c>
      <c r="C14" s="28">
        <v>18.2</v>
      </c>
      <c r="D14" s="32">
        <v>18.5</v>
      </c>
      <c r="E14" s="28">
        <v>20.6</v>
      </c>
      <c r="F14" s="34"/>
      <c r="G14" s="28">
        <v>21.5</v>
      </c>
      <c r="H14" s="28">
        <v>21.7</v>
      </c>
      <c r="I14" s="28">
        <v>22.1</v>
      </c>
      <c r="J14" s="34"/>
      <c r="K14" s="35"/>
    </row>
    <row r="15" spans="1:46" ht="29.1" customHeight="1">
      <c r="B15" s="2">
        <v>7</v>
      </c>
      <c r="C15" s="28">
        <v>17.399999999999999</v>
      </c>
      <c r="D15" s="32">
        <v>18.5</v>
      </c>
      <c r="E15" s="28">
        <v>20.5</v>
      </c>
      <c r="F15" s="34"/>
      <c r="G15" s="28">
        <v>20.7</v>
      </c>
      <c r="H15" s="28">
        <v>20.9</v>
      </c>
      <c r="I15" s="28">
        <v>20.9</v>
      </c>
      <c r="J15" s="34"/>
      <c r="K15" s="35"/>
      <c r="M15" t="s">
        <v>12</v>
      </c>
    </row>
    <row r="16" spans="1:46" ht="29.1" customHeight="1">
      <c r="B16" s="2">
        <v>5</v>
      </c>
      <c r="C16" s="28">
        <v>14.5</v>
      </c>
      <c r="D16" s="33"/>
      <c r="E16" s="28">
        <v>20.2</v>
      </c>
      <c r="F16" s="34"/>
      <c r="G16" s="34"/>
      <c r="H16" s="28">
        <v>21.6</v>
      </c>
      <c r="I16" s="34"/>
      <c r="J16" s="34"/>
      <c r="K16" s="35"/>
      <c r="M16" t="s">
        <v>13</v>
      </c>
    </row>
    <row r="17" spans="1:26" ht="29.1" customHeight="1">
      <c r="B17" s="2">
        <v>3</v>
      </c>
      <c r="C17" s="28">
        <v>16.5</v>
      </c>
      <c r="D17" s="33"/>
      <c r="E17" s="28">
        <v>19.899999999999999</v>
      </c>
      <c r="F17" s="34"/>
      <c r="G17" s="34"/>
      <c r="H17" s="34"/>
      <c r="I17" s="34"/>
      <c r="J17" s="34"/>
      <c r="K17" s="35"/>
      <c r="M17" t="s">
        <v>14</v>
      </c>
    </row>
    <row r="18" spans="1:26" ht="29.1" customHeight="1">
      <c r="B18" s="2">
        <v>1</v>
      </c>
      <c r="C18" s="36"/>
      <c r="D18" s="37"/>
      <c r="E18" s="38"/>
      <c r="F18" s="37"/>
      <c r="G18" s="37"/>
      <c r="H18" s="37"/>
      <c r="I18" s="37"/>
      <c r="J18" s="37"/>
      <c r="K18" s="39"/>
      <c r="M18" t="s">
        <v>15</v>
      </c>
    </row>
    <row r="19" spans="1:26" ht="29.1" customHeight="1">
      <c r="B19" s="17"/>
      <c r="C19" s="2">
        <v>1</v>
      </c>
      <c r="D19" s="2">
        <v>2</v>
      </c>
      <c r="E19" s="2">
        <v>3</v>
      </c>
      <c r="F19" s="2">
        <v>4</v>
      </c>
      <c r="G19" s="2">
        <v>5</v>
      </c>
      <c r="H19" s="2">
        <v>6</v>
      </c>
      <c r="I19" s="2">
        <v>7</v>
      </c>
      <c r="J19" s="2">
        <v>8</v>
      </c>
      <c r="K19" s="2">
        <v>9</v>
      </c>
      <c r="M19" s="18" t="s">
        <v>16</v>
      </c>
    </row>
    <row r="20" spans="1:26" ht="29.1" customHeight="1">
      <c r="B20" s="17"/>
      <c r="C20" s="24" t="s">
        <v>17</v>
      </c>
      <c r="D20" s="24"/>
      <c r="E20" s="24"/>
      <c r="F20" s="24"/>
      <c r="G20" s="24"/>
      <c r="H20" s="24"/>
      <c r="I20" s="24"/>
      <c r="J20" s="24"/>
      <c r="K20" s="24"/>
      <c r="M20" t="s">
        <v>18</v>
      </c>
    </row>
    <row r="21" spans="1:26" ht="29.1" customHeight="1">
      <c r="M21" s="19" t="s">
        <v>19</v>
      </c>
    </row>
    <row r="22" spans="1:26" ht="29.1" customHeight="1">
      <c r="A22" t="s">
        <v>20</v>
      </c>
      <c r="B22" t="s">
        <v>21</v>
      </c>
      <c r="C22" t="s">
        <v>22</v>
      </c>
      <c r="G22" t="s">
        <v>23</v>
      </c>
      <c r="I22" t="s">
        <v>24</v>
      </c>
    </row>
    <row r="23" spans="1:26" ht="29.1" customHeight="1">
      <c r="A23">
        <v>1</v>
      </c>
      <c r="B23" s="2">
        <v>29</v>
      </c>
      <c r="C23" s="3"/>
      <c r="G23">
        <f>CORREL(A23:A157,C23:C157)</f>
        <v>0.6157493315041016</v>
      </c>
      <c r="I23">
        <f>CORREL(B23:B157,C23:C157)</f>
        <v>6.9554094921687321E-2</v>
      </c>
    </row>
    <row r="24" spans="1:26" ht="29.1" customHeight="1">
      <c r="A24">
        <v>1</v>
      </c>
      <c r="B24" s="2">
        <v>27</v>
      </c>
      <c r="C24" s="7"/>
    </row>
    <row r="25" spans="1:26" ht="29.1" customHeight="1">
      <c r="A25">
        <v>1</v>
      </c>
      <c r="B25" s="2">
        <v>25</v>
      </c>
      <c r="C25" s="7"/>
      <c r="J25" t="s">
        <v>25</v>
      </c>
      <c r="S25" t="s">
        <v>26</v>
      </c>
    </row>
    <row r="26" spans="1:26" ht="29.1" customHeight="1">
      <c r="A26">
        <v>1</v>
      </c>
      <c r="B26" s="2">
        <v>23</v>
      </c>
      <c r="C26" s="9">
        <v>14.5</v>
      </c>
    </row>
    <row r="27" spans="1:26" ht="29.1" customHeight="1">
      <c r="A27">
        <v>1</v>
      </c>
      <c r="B27" s="2">
        <v>21</v>
      </c>
      <c r="C27" s="4">
        <v>16.5</v>
      </c>
      <c r="J27" s="26">
        <f>D4-C4</f>
        <v>19.600000000000001</v>
      </c>
      <c r="K27" s="26">
        <f t="shared" ref="K27:P27" si="0">E4-D4</f>
        <v>-19.600000000000001</v>
      </c>
      <c r="L27" s="26">
        <f t="shared" si="0"/>
        <v>20.8</v>
      </c>
      <c r="M27" s="26">
        <f t="shared" si="0"/>
        <v>-20.8</v>
      </c>
      <c r="N27" s="26">
        <f t="shared" si="0"/>
        <v>19.600000000000001</v>
      </c>
      <c r="O27" s="26">
        <f t="shared" si="0"/>
        <v>0.19999999999999929</v>
      </c>
      <c r="P27" s="26">
        <f>J4-I4</f>
        <v>1.6999999999999993</v>
      </c>
      <c r="Q27" s="26">
        <f>K4-J4</f>
        <v>-21.5</v>
      </c>
      <c r="S27">
        <f>C4-E4</f>
        <v>0</v>
      </c>
      <c r="T27" s="26">
        <f>D4-F4</f>
        <v>-1.1999999999999993</v>
      </c>
      <c r="U27" s="26">
        <f t="shared" ref="U27:Y27" si="1">E4-G4</f>
        <v>0</v>
      </c>
      <c r="V27" s="26">
        <f t="shared" si="1"/>
        <v>1.1999999999999993</v>
      </c>
      <c r="W27" s="26">
        <f>G4-I4</f>
        <v>-19.8</v>
      </c>
      <c r="X27" s="26">
        <f t="shared" si="1"/>
        <v>-1.8999999999999986</v>
      </c>
      <c r="Y27" s="26">
        <f t="shared" si="1"/>
        <v>19.8</v>
      </c>
      <c r="Z27" s="26"/>
    </row>
    <row r="28" spans="1:26" ht="29.1" customHeight="1">
      <c r="A28">
        <v>1</v>
      </c>
      <c r="B28" s="2">
        <v>19</v>
      </c>
      <c r="C28" s="4">
        <v>19.5</v>
      </c>
      <c r="J28" s="26">
        <f t="shared" ref="J28:J40" si="2">D5-C5</f>
        <v>18.8</v>
      </c>
      <c r="K28" s="26">
        <f t="shared" ref="K28:K40" si="3">E5-D5</f>
        <v>1.0999999999999979</v>
      </c>
      <c r="L28" s="26">
        <f t="shared" ref="L28:L40" si="4">F5-E5</f>
        <v>0.40000000000000213</v>
      </c>
      <c r="M28" s="26">
        <f t="shared" ref="M28:M40" si="5">G5-F5</f>
        <v>0.30000000000000071</v>
      </c>
      <c r="N28" s="26">
        <f t="shared" ref="N28:N40" si="6">H5-G5</f>
        <v>-0.70000000000000284</v>
      </c>
      <c r="O28" s="26">
        <f t="shared" ref="O28:O40" si="7">I5-H5</f>
        <v>0.20000000000000284</v>
      </c>
      <c r="P28" s="26">
        <f t="shared" ref="P28:Q28" si="8">J5-I5</f>
        <v>-0.30000000000000071</v>
      </c>
      <c r="Q28" s="26">
        <f t="shared" si="8"/>
        <v>9.9999999999997868E-2</v>
      </c>
      <c r="S28">
        <f t="shared" ref="S28:T28" si="9">C5-E5</f>
        <v>-19.899999999999999</v>
      </c>
      <c r="T28">
        <f t="shared" si="9"/>
        <v>-1.5</v>
      </c>
      <c r="U28" s="26">
        <f t="shared" ref="U28:U40" si="10">E5-G5</f>
        <v>-0.70000000000000284</v>
      </c>
      <c r="V28" s="26">
        <f t="shared" ref="V28:W40" si="11">F5-H5</f>
        <v>0.40000000000000213</v>
      </c>
      <c r="W28" s="26">
        <f t="shared" si="11"/>
        <v>0.5</v>
      </c>
      <c r="X28" s="26">
        <f t="shared" ref="X28:X40" si="12">H5-J5</f>
        <v>9.9999999999997868E-2</v>
      </c>
      <c r="Y28" s="26">
        <f t="shared" ref="Y28:Y40" si="13">I5-K5</f>
        <v>0.20000000000000284</v>
      </c>
    </row>
    <row r="29" spans="1:26" ht="29.1" customHeight="1">
      <c r="A29">
        <v>1</v>
      </c>
      <c r="B29" s="2">
        <v>17</v>
      </c>
      <c r="C29" s="4">
        <v>18.2</v>
      </c>
      <c r="J29" s="26">
        <f t="shared" si="2"/>
        <v>17.899999999999999</v>
      </c>
      <c r="K29" s="26">
        <f t="shared" si="3"/>
        <v>2.3000000000000007</v>
      </c>
      <c r="L29" s="26">
        <f t="shared" si="4"/>
        <v>0.30000000000000071</v>
      </c>
      <c r="M29" s="26">
        <f t="shared" si="5"/>
        <v>-0.69999999999999929</v>
      </c>
      <c r="N29" s="26">
        <f t="shared" si="6"/>
        <v>1.1999999999999993</v>
      </c>
      <c r="O29" s="26">
        <f t="shared" si="7"/>
        <v>-0.89999999999999858</v>
      </c>
      <c r="P29" s="26">
        <f t="shared" ref="P29:Q29" si="14">J6-I6</f>
        <v>9.9999999999997868E-2</v>
      </c>
      <c r="Q29" s="26">
        <f t="shared" si="14"/>
        <v>0.69999999999999929</v>
      </c>
      <c r="S29">
        <f t="shared" ref="S29:T29" si="15">C6-E6</f>
        <v>-20.2</v>
      </c>
      <c r="T29">
        <f t="shared" si="15"/>
        <v>-2.6000000000000014</v>
      </c>
      <c r="U29" s="26">
        <f t="shared" si="10"/>
        <v>0.39999999999999858</v>
      </c>
      <c r="V29" s="26">
        <f t="shared" si="11"/>
        <v>-0.5</v>
      </c>
      <c r="W29" s="26">
        <f t="shared" ref="W29:W40" si="16">G6-I6</f>
        <v>-0.30000000000000071</v>
      </c>
      <c r="X29" s="26">
        <f t="shared" si="12"/>
        <v>0.80000000000000071</v>
      </c>
      <c r="Y29" s="26">
        <f t="shared" si="13"/>
        <v>-0.79999999999999716</v>
      </c>
    </row>
    <row r="30" spans="1:26" ht="29.1" customHeight="1">
      <c r="A30">
        <v>1</v>
      </c>
      <c r="B30" s="2">
        <v>15</v>
      </c>
      <c r="C30" s="4">
        <v>17.399999999999999</v>
      </c>
      <c r="J30" s="26">
        <f t="shared" si="2"/>
        <v>4</v>
      </c>
      <c r="K30" s="26">
        <f t="shared" si="3"/>
        <v>1.3999999999999986</v>
      </c>
      <c r="L30" s="26">
        <f t="shared" si="4"/>
        <v>0.70000000000000284</v>
      </c>
      <c r="M30" s="26">
        <f t="shared" si="5"/>
        <v>-0.40000000000000213</v>
      </c>
      <c r="N30" s="26">
        <f t="shared" si="6"/>
        <v>0.19999999999999929</v>
      </c>
      <c r="O30" s="26">
        <f t="shared" si="7"/>
        <v>0.5</v>
      </c>
      <c r="P30" s="26">
        <f t="shared" ref="P30:Q30" si="17">J7-I7</f>
        <v>1</v>
      </c>
      <c r="Q30" s="26">
        <f t="shared" si="17"/>
        <v>0.20000000000000284</v>
      </c>
      <c r="S30">
        <f t="shared" ref="S30:T30" si="18">C7-E7</f>
        <v>-5.3999999999999986</v>
      </c>
      <c r="T30">
        <f t="shared" si="18"/>
        <v>-2.1000000000000014</v>
      </c>
      <c r="U30" s="26">
        <f t="shared" si="10"/>
        <v>-0.30000000000000071</v>
      </c>
      <c r="V30" s="26">
        <f t="shared" si="11"/>
        <v>0.20000000000000284</v>
      </c>
      <c r="W30" s="26">
        <f t="shared" si="16"/>
        <v>-0.69999999999999929</v>
      </c>
      <c r="X30" s="26">
        <f t="shared" si="12"/>
        <v>-1.5</v>
      </c>
      <c r="Y30" s="26">
        <f t="shared" si="13"/>
        <v>-1.2000000000000028</v>
      </c>
    </row>
    <row r="31" spans="1:26" ht="29.1" customHeight="1">
      <c r="A31">
        <v>1</v>
      </c>
      <c r="B31" s="2">
        <v>13</v>
      </c>
      <c r="C31" s="4">
        <v>16.5</v>
      </c>
      <c r="J31" s="26">
        <f t="shared" si="2"/>
        <v>2.1000000000000014</v>
      </c>
      <c r="K31" s="26">
        <f t="shared" si="3"/>
        <v>1.2999999999999972</v>
      </c>
      <c r="L31" s="26">
        <f t="shared" si="4"/>
        <v>0.60000000000000142</v>
      </c>
      <c r="M31" s="26">
        <f t="shared" si="5"/>
        <v>-0.19999999999999929</v>
      </c>
      <c r="N31" s="26">
        <f t="shared" si="6"/>
        <v>1.3000000000000007</v>
      </c>
      <c r="O31" s="26">
        <f t="shared" si="7"/>
        <v>-0.70000000000000284</v>
      </c>
      <c r="P31" s="26">
        <f t="shared" ref="P31:Q31" si="19">J8-I8</f>
        <v>-1.0999999999999979</v>
      </c>
      <c r="Q31" s="26">
        <f t="shared" si="19"/>
        <v>-0.40000000000000213</v>
      </c>
      <c r="S31">
        <f t="shared" ref="S31:T31" si="20">C8-E8</f>
        <v>-3.3999999999999986</v>
      </c>
      <c r="T31">
        <f t="shared" si="20"/>
        <v>-1.8999999999999986</v>
      </c>
      <c r="U31" s="26">
        <f t="shared" si="10"/>
        <v>-0.40000000000000213</v>
      </c>
      <c r="V31" s="26">
        <f t="shared" si="11"/>
        <v>-1.1000000000000014</v>
      </c>
      <c r="W31" s="26">
        <f t="shared" si="16"/>
        <v>-0.59999999999999787</v>
      </c>
      <c r="X31" s="26">
        <f t="shared" si="12"/>
        <v>1.8000000000000007</v>
      </c>
      <c r="Y31" s="26">
        <f t="shared" si="13"/>
        <v>1.5</v>
      </c>
    </row>
    <row r="32" spans="1:26" ht="29.1" customHeight="1">
      <c r="A32">
        <v>1</v>
      </c>
      <c r="B32" s="2">
        <v>11</v>
      </c>
      <c r="C32" s="4">
        <v>19.5</v>
      </c>
      <c r="J32" s="26">
        <f t="shared" si="2"/>
        <v>-0.5</v>
      </c>
      <c r="K32" s="26">
        <f t="shared" si="3"/>
        <v>1.8000000000000007</v>
      </c>
      <c r="L32" s="26">
        <f t="shared" si="4"/>
        <v>0</v>
      </c>
      <c r="M32" s="26">
        <f t="shared" si="5"/>
        <v>0.69999999999999929</v>
      </c>
      <c r="N32" s="26">
        <f t="shared" si="6"/>
        <v>-1.6999999999999993</v>
      </c>
      <c r="O32" s="26">
        <f t="shared" si="7"/>
        <v>1</v>
      </c>
      <c r="P32" s="26">
        <f t="shared" ref="P32:Q32" si="21">J9-I9</f>
        <v>-1.3000000000000007</v>
      </c>
      <c r="Q32" s="26">
        <f t="shared" si="21"/>
        <v>1.6999999999999993</v>
      </c>
      <c r="S32">
        <f t="shared" ref="S32:T32" si="22">C9-E9</f>
        <v>-1.3000000000000007</v>
      </c>
      <c r="T32">
        <f t="shared" si="22"/>
        <v>-1.8000000000000007</v>
      </c>
      <c r="U32" s="26">
        <f t="shared" si="10"/>
        <v>-0.69999999999999929</v>
      </c>
      <c r="V32" s="26">
        <f t="shared" si="11"/>
        <v>1</v>
      </c>
      <c r="W32" s="26">
        <f t="shared" si="16"/>
        <v>0.69999999999999929</v>
      </c>
      <c r="X32" s="26">
        <f t="shared" si="12"/>
        <v>0.30000000000000071</v>
      </c>
      <c r="Y32" s="26">
        <f t="shared" si="13"/>
        <v>-0.39999999999999858</v>
      </c>
    </row>
    <row r="33" spans="1:25" ht="29.1" customHeight="1">
      <c r="A33">
        <v>1</v>
      </c>
      <c r="B33" s="2">
        <v>9</v>
      </c>
      <c r="C33" s="4">
        <v>18.2</v>
      </c>
      <c r="J33" s="26">
        <f t="shared" si="2"/>
        <v>1</v>
      </c>
      <c r="K33" s="26">
        <f t="shared" si="3"/>
        <v>1.4000000000000021</v>
      </c>
      <c r="L33" s="26">
        <f t="shared" si="4"/>
        <v>0.29999999999999716</v>
      </c>
      <c r="M33" s="26">
        <f t="shared" si="5"/>
        <v>-1.0999999999999979</v>
      </c>
      <c r="N33" s="26">
        <f t="shared" si="6"/>
        <v>9.9999999999997868E-2</v>
      </c>
      <c r="O33" s="26">
        <f t="shared" si="7"/>
        <v>0.90000000000000213</v>
      </c>
      <c r="P33" s="26">
        <f t="shared" ref="P33:Q33" si="23">J10-I10</f>
        <v>-20.8</v>
      </c>
      <c r="Q33" s="26">
        <f t="shared" si="23"/>
        <v>19.899999999999999</v>
      </c>
      <c r="S33">
        <f t="shared" ref="S33:T33" si="24">C10-E10</f>
        <v>-2.4000000000000021</v>
      </c>
      <c r="T33">
        <f t="shared" si="24"/>
        <v>-1.6999999999999993</v>
      </c>
      <c r="U33" s="26">
        <f t="shared" si="10"/>
        <v>0.80000000000000071</v>
      </c>
      <c r="V33" s="26">
        <f t="shared" si="11"/>
        <v>1</v>
      </c>
      <c r="W33" s="26">
        <f t="shared" si="16"/>
        <v>-1</v>
      </c>
      <c r="X33" s="26">
        <f t="shared" si="12"/>
        <v>19.899999999999999</v>
      </c>
      <c r="Y33" s="26">
        <f t="shared" si="13"/>
        <v>0.90000000000000213</v>
      </c>
    </row>
    <row r="34" spans="1:25" ht="29.1" customHeight="1">
      <c r="A34">
        <v>1</v>
      </c>
      <c r="B34" s="2">
        <v>7</v>
      </c>
      <c r="C34" s="4">
        <v>17.399999999999999</v>
      </c>
      <c r="J34" s="26">
        <f t="shared" si="2"/>
        <v>1.1000000000000014</v>
      </c>
      <c r="K34" s="26">
        <f t="shared" si="3"/>
        <v>2</v>
      </c>
      <c r="L34" s="26">
        <f t="shared" si="4"/>
        <v>0.39999999999999858</v>
      </c>
      <c r="M34" s="26">
        <f t="shared" si="5"/>
        <v>-1</v>
      </c>
      <c r="N34" s="26">
        <f t="shared" si="6"/>
        <v>2.2000000000000028</v>
      </c>
      <c r="O34" s="26">
        <f t="shared" si="7"/>
        <v>-1.8000000000000007</v>
      </c>
      <c r="P34" s="26">
        <f t="shared" ref="P34:Q34" si="25">J11-I11</f>
        <v>-20.3</v>
      </c>
      <c r="Q34" s="26">
        <f t="shared" si="25"/>
        <v>21.1</v>
      </c>
      <c r="S34">
        <f t="shared" ref="S34:T34" si="26">C11-E11</f>
        <v>-3.1000000000000014</v>
      </c>
      <c r="T34">
        <f t="shared" si="26"/>
        <v>-2.3999999999999986</v>
      </c>
      <c r="U34" s="26">
        <f t="shared" si="10"/>
        <v>0.60000000000000142</v>
      </c>
      <c r="V34" s="26">
        <f t="shared" si="11"/>
        <v>-1.2000000000000028</v>
      </c>
      <c r="W34" s="26">
        <f t="shared" si="16"/>
        <v>-0.40000000000000213</v>
      </c>
      <c r="X34" s="26">
        <f t="shared" si="12"/>
        <v>22.1</v>
      </c>
      <c r="Y34" s="26">
        <f t="shared" si="13"/>
        <v>-0.80000000000000071</v>
      </c>
    </row>
    <row r="35" spans="1:25" ht="29.1" customHeight="1">
      <c r="A35">
        <v>1</v>
      </c>
      <c r="B35" s="2">
        <v>5</v>
      </c>
      <c r="C35" s="9">
        <v>14.5</v>
      </c>
      <c r="J35" s="26">
        <f t="shared" si="2"/>
        <v>2.5</v>
      </c>
      <c r="K35" s="26">
        <f t="shared" si="3"/>
        <v>0.89999999999999858</v>
      </c>
      <c r="L35" s="26">
        <f t="shared" si="4"/>
        <v>0.90000000000000213</v>
      </c>
      <c r="M35" s="26">
        <f t="shared" si="5"/>
        <v>1.0999999999999979</v>
      </c>
      <c r="N35" s="26">
        <f t="shared" si="6"/>
        <v>-1</v>
      </c>
      <c r="O35" s="26">
        <f t="shared" si="7"/>
        <v>0.60000000000000142</v>
      </c>
      <c r="P35" s="26">
        <f t="shared" ref="P35:Q35" si="27">J12-I12</f>
        <v>-21.5</v>
      </c>
      <c r="Q35" s="26">
        <f t="shared" si="27"/>
        <v>20.2</v>
      </c>
      <c r="S35">
        <f t="shared" ref="S35:T35" si="28">C12-E12</f>
        <v>-3.3999999999999986</v>
      </c>
      <c r="T35">
        <f t="shared" si="28"/>
        <v>-1.8000000000000007</v>
      </c>
      <c r="U35" s="26">
        <f t="shared" si="10"/>
        <v>-2</v>
      </c>
      <c r="V35" s="26">
        <f t="shared" si="11"/>
        <v>-9.9999999999997868E-2</v>
      </c>
      <c r="W35" s="26">
        <f t="shared" si="16"/>
        <v>0.39999999999999858</v>
      </c>
      <c r="X35" s="26">
        <f t="shared" si="12"/>
        <v>20.9</v>
      </c>
      <c r="Y35" s="26">
        <f t="shared" si="13"/>
        <v>1.3000000000000007</v>
      </c>
    </row>
    <row r="36" spans="1:25" ht="29.1" customHeight="1">
      <c r="A36">
        <v>1</v>
      </c>
      <c r="B36" s="2">
        <v>3</v>
      </c>
      <c r="C36" s="4">
        <v>16.5</v>
      </c>
      <c r="J36" s="26">
        <f t="shared" si="2"/>
        <v>-0.30000000000000071</v>
      </c>
      <c r="K36" s="26">
        <f t="shared" si="3"/>
        <v>1.6000000000000014</v>
      </c>
      <c r="L36" s="26">
        <f t="shared" si="4"/>
        <v>-20.8</v>
      </c>
      <c r="M36" s="26">
        <f t="shared" si="5"/>
        <v>20.9</v>
      </c>
      <c r="N36" s="26">
        <f t="shared" si="6"/>
        <v>0.70000000000000284</v>
      </c>
      <c r="O36" s="26">
        <f t="shared" si="7"/>
        <v>-1.7000000000000028</v>
      </c>
      <c r="P36" s="26">
        <f t="shared" ref="P36:Q36" si="29">J13-I13</f>
        <v>-19.899999999999999</v>
      </c>
      <c r="Q36" s="26">
        <f t="shared" si="29"/>
        <v>0</v>
      </c>
      <c r="S36">
        <f t="shared" ref="S36:T36" si="30">C13-E13</f>
        <v>-1.3000000000000007</v>
      </c>
      <c r="T36">
        <f t="shared" si="30"/>
        <v>19.2</v>
      </c>
      <c r="U36" s="26">
        <f t="shared" si="10"/>
        <v>-9.9999999999997868E-2</v>
      </c>
      <c r="V36" s="26">
        <f>F13-H13</f>
        <v>-21.6</v>
      </c>
      <c r="W36" s="26">
        <f t="shared" si="16"/>
        <v>1</v>
      </c>
      <c r="X36" s="26">
        <f t="shared" si="12"/>
        <v>21.6</v>
      </c>
      <c r="Y36" s="26">
        <f t="shared" si="13"/>
        <v>19.899999999999999</v>
      </c>
    </row>
    <row r="37" spans="1:25" ht="29.1" customHeight="1">
      <c r="A37">
        <v>2</v>
      </c>
      <c r="B37" s="2">
        <v>1</v>
      </c>
      <c r="C37" s="12"/>
      <c r="J37" s="26">
        <f t="shared" si="2"/>
        <v>0.30000000000000071</v>
      </c>
      <c r="K37" s="26">
        <f t="shared" si="3"/>
        <v>2.1000000000000014</v>
      </c>
      <c r="L37" s="26">
        <f t="shared" si="4"/>
        <v>-20.6</v>
      </c>
      <c r="M37" s="26">
        <f t="shared" si="5"/>
        <v>21.5</v>
      </c>
      <c r="N37" s="26">
        <f t="shared" si="6"/>
        <v>0.19999999999999929</v>
      </c>
      <c r="O37" s="26">
        <f t="shared" si="7"/>
        <v>0.40000000000000213</v>
      </c>
      <c r="P37" s="26">
        <f t="shared" ref="P37:Q37" si="31">J14-I14</f>
        <v>-22.1</v>
      </c>
      <c r="Q37" s="26">
        <f t="shared" si="31"/>
        <v>0</v>
      </c>
      <c r="S37">
        <f t="shared" ref="S37:T37" si="32">C14-E14</f>
        <v>-2.4000000000000021</v>
      </c>
      <c r="T37">
        <f t="shared" si="32"/>
        <v>18.5</v>
      </c>
      <c r="U37" s="26">
        <f t="shared" si="10"/>
        <v>-0.89999999999999858</v>
      </c>
      <c r="V37" s="26">
        <f t="shared" si="11"/>
        <v>-21.7</v>
      </c>
      <c r="W37" s="26">
        <f t="shared" si="16"/>
        <v>-0.60000000000000142</v>
      </c>
      <c r="X37" s="26">
        <f t="shared" si="12"/>
        <v>21.7</v>
      </c>
      <c r="Y37" s="26">
        <f t="shared" si="13"/>
        <v>22.1</v>
      </c>
    </row>
    <row r="38" spans="1:25" ht="29.1" customHeight="1">
      <c r="A38">
        <v>2</v>
      </c>
      <c r="B38" s="2">
        <v>29</v>
      </c>
      <c r="C38" s="4">
        <v>19.600000000000001</v>
      </c>
      <c r="J38" s="26">
        <f t="shared" si="2"/>
        <v>1.1000000000000014</v>
      </c>
      <c r="K38" s="26">
        <f t="shared" si="3"/>
        <v>2</v>
      </c>
      <c r="L38" s="26">
        <f t="shared" si="4"/>
        <v>-20.5</v>
      </c>
      <c r="M38" s="26">
        <f t="shared" si="5"/>
        <v>20.7</v>
      </c>
      <c r="N38" s="26">
        <f t="shared" si="6"/>
        <v>0.19999999999999929</v>
      </c>
      <c r="O38" s="26">
        <f t="shared" si="7"/>
        <v>0</v>
      </c>
      <c r="P38" s="26">
        <f t="shared" ref="P38:Q38" si="33">J15-I15</f>
        <v>-20.9</v>
      </c>
      <c r="Q38" s="26">
        <f t="shared" si="33"/>
        <v>0</v>
      </c>
      <c r="S38">
        <f t="shared" ref="S38:T38" si="34">C15-E15</f>
        <v>-3.1000000000000014</v>
      </c>
      <c r="T38">
        <f t="shared" si="34"/>
        <v>18.5</v>
      </c>
      <c r="U38" s="26">
        <f t="shared" si="10"/>
        <v>-0.19999999999999929</v>
      </c>
      <c r="V38" s="26">
        <f t="shared" si="11"/>
        <v>-20.9</v>
      </c>
      <c r="W38" s="26">
        <f t="shared" si="16"/>
        <v>-0.19999999999999929</v>
      </c>
      <c r="X38" s="26">
        <f t="shared" si="12"/>
        <v>20.9</v>
      </c>
      <c r="Y38" s="26">
        <f t="shared" si="13"/>
        <v>20.9</v>
      </c>
    </row>
    <row r="39" spans="1:25" ht="29.1" customHeight="1">
      <c r="A39">
        <v>2</v>
      </c>
      <c r="B39" s="2">
        <v>27</v>
      </c>
      <c r="C39" s="4">
        <v>18.8</v>
      </c>
      <c r="J39" s="26">
        <f t="shared" si="2"/>
        <v>-14.5</v>
      </c>
      <c r="K39" s="26">
        <f t="shared" si="3"/>
        <v>20.2</v>
      </c>
      <c r="L39" s="26">
        <f t="shared" si="4"/>
        <v>-20.2</v>
      </c>
      <c r="M39" s="26">
        <f t="shared" si="5"/>
        <v>0</v>
      </c>
      <c r="N39" s="26">
        <f t="shared" si="6"/>
        <v>21.6</v>
      </c>
      <c r="O39" s="26">
        <f t="shared" si="7"/>
        <v>-21.6</v>
      </c>
      <c r="P39" s="26">
        <f t="shared" ref="P39:Q39" si="35">J16-I16</f>
        <v>0</v>
      </c>
      <c r="Q39" s="26">
        <f t="shared" si="35"/>
        <v>0</v>
      </c>
      <c r="S39">
        <f t="shared" ref="S39:T39" si="36">C16-E16</f>
        <v>-5.6999999999999993</v>
      </c>
      <c r="T39">
        <f t="shared" si="36"/>
        <v>0</v>
      </c>
      <c r="U39" s="26">
        <f t="shared" si="10"/>
        <v>20.2</v>
      </c>
      <c r="V39" s="26">
        <f t="shared" si="11"/>
        <v>-21.6</v>
      </c>
      <c r="W39" s="26">
        <f t="shared" si="16"/>
        <v>0</v>
      </c>
      <c r="X39" s="26">
        <f t="shared" si="12"/>
        <v>21.6</v>
      </c>
      <c r="Y39" s="26">
        <f t="shared" si="13"/>
        <v>0</v>
      </c>
    </row>
    <row r="40" spans="1:25" ht="29.1" customHeight="1">
      <c r="A40">
        <v>2</v>
      </c>
      <c r="B40" s="2">
        <v>25</v>
      </c>
      <c r="C40" s="4">
        <v>17.899999999999999</v>
      </c>
      <c r="J40" s="26">
        <f t="shared" si="2"/>
        <v>-16.5</v>
      </c>
      <c r="K40" s="26">
        <f t="shared" si="3"/>
        <v>19.899999999999999</v>
      </c>
      <c r="L40" s="26">
        <f t="shared" si="4"/>
        <v>-19.899999999999999</v>
      </c>
      <c r="M40" s="26">
        <f t="shared" si="5"/>
        <v>0</v>
      </c>
      <c r="N40" s="26">
        <f t="shared" si="6"/>
        <v>0</v>
      </c>
      <c r="O40" s="26">
        <f t="shared" si="7"/>
        <v>0</v>
      </c>
      <c r="P40" s="26">
        <f t="shared" ref="P40:Q40" si="37">J17-I17</f>
        <v>0</v>
      </c>
      <c r="Q40" s="26">
        <f t="shared" si="37"/>
        <v>0</v>
      </c>
      <c r="S40">
        <f t="shared" ref="S40:T40" si="38">C17-E17</f>
        <v>-3.3999999999999986</v>
      </c>
      <c r="T40">
        <f t="shared" si="38"/>
        <v>0</v>
      </c>
      <c r="U40" s="26">
        <f t="shared" si="10"/>
        <v>19.899999999999999</v>
      </c>
      <c r="V40" s="26">
        <f t="shared" si="11"/>
        <v>0</v>
      </c>
      <c r="W40" s="26">
        <f t="shared" si="16"/>
        <v>0</v>
      </c>
      <c r="X40" s="26">
        <f t="shared" si="12"/>
        <v>0</v>
      </c>
      <c r="Y40" s="26">
        <f t="shared" si="13"/>
        <v>0</v>
      </c>
    </row>
    <row r="41" spans="1:25" ht="29.1" customHeight="1">
      <c r="A41">
        <v>2</v>
      </c>
      <c r="B41" s="2">
        <v>23</v>
      </c>
      <c r="C41" s="4">
        <v>18.5</v>
      </c>
    </row>
    <row r="42" spans="1:25" ht="29.1" customHeight="1">
      <c r="A42">
        <v>2</v>
      </c>
      <c r="B42" s="2">
        <v>21</v>
      </c>
      <c r="C42" s="4">
        <v>18.600000000000001</v>
      </c>
    </row>
    <row r="43" spans="1:25" ht="29.1" customHeight="1">
      <c r="A43">
        <v>2</v>
      </c>
      <c r="B43" s="2">
        <v>19</v>
      </c>
      <c r="C43" s="4">
        <v>19</v>
      </c>
      <c r="J43" t="s">
        <v>27</v>
      </c>
      <c r="S43" t="s">
        <v>28</v>
      </c>
    </row>
    <row r="44" spans="1:25" ht="29.1" customHeight="1">
      <c r="A44">
        <v>2</v>
      </c>
      <c r="B44" s="2">
        <v>17</v>
      </c>
      <c r="C44" s="4">
        <v>19.2</v>
      </c>
    </row>
    <row r="45" spans="1:25" ht="29.1" customHeight="1">
      <c r="A45">
        <v>2</v>
      </c>
      <c r="B45" s="2">
        <v>15</v>
      </c>
      <c r="C45" s="8">
        <v>18.5</v>
      </c>
      <c r="J45" s="33">
        <f>C4-F4</f>
        <v>-20.8</v>
      </c>
      <c r="K45" s="33">
        <f>D4-G4</f>
        <v>19.600000000000001</v>
      </c>
      <c r="L45" s="33">
        <f>E4-H4</f>
        <v>-19.600000000000001</v>
      </c>
      <c r="M45" s="33">
        <f t="shared" ref="M45" si="39">F4-I4</f>
        <v>1</v>
      </c>
      <c r="N45" s="33">
        <f t="shared" ref="N45" si="40">G4-J4</f>
        <v>-21.5</v>
      </c>
      <c r="O45" s="33">
        <f t="shared" ref="O45" si="41">H4-K4</f>
        <v>19.600000000000001</v>
      </c>
      <c r="S45" s="33">
        <f>C4-G4</f>
        <v>0</v>
      </c>
      <c r="T45" s="33">
        <f t="shared" ref="T45" si="42">D4-H4</f>
        <v>0</v>
      </c>
      <c r="U45" s="33">
        <f t="shared" ref="U45" si="43">E4-I4</f>
        <v>-19.8</v>
      </c>
      <c r="V45" s="33">
        <f t="shared" ref="V45" si="44">F4-J4</f>
        <v>-0.69999999999999929</v>
      </c>
      <c r="W45" s="33">
        <f t="shared" ref="W45" si="45">G4-K4</f>
        <v>0</v>
      </c>
    </row>
    <row r="46" spans="1:25" ht="29.1" customHeight="1">
      <c r="A46">
        <v>2</v>
      </c>
      <c r="B46" s="2">
        <v>13</v>
      </c>
      <c r="C46" s="4">
        <v>19</v>
      </c>
      <c r="J46" s="33">
        <f t="shared" ref="J46:J56" si="46">C5-F5</f>
        <v>-20.3</v>
      </c>
      <c r="K46" s="33">
        <f t="shared" ref="K46:K59" si="47">D5-G5</f>
        <v>-1.8000000000000007</v>
      </c>
      <c r="L46" s="33">
        <f t="shared" ref="L46:L59" si="48">E5-H5</f>
        <v>0</v>
      </c>
      <c r="M46" s="33">
        <f t="shared" ref="M46:M59" si="49">F5-I5</f>
        <v>0.19999999999999929</v>
      </c>
      <c r="N46" s="33">
        <f t="shared" ref="N46:N59" si="50">G5-J5</f>
        <v>0.80000000000000071</v>
      </c>
      <c r="O46" s="33">
        <f t="shared" ref="O46:O59" si="51">H5-K5</f>
        <v>0</v>
      </c>
      <c r="S46" s="33">
        <f t="shared" ref="S46:S59" si="52">C5-G5</f>
        <v>-20.6</v>
      </c>
      <c r="T46" s="33">
        <f t="shared" ref="T46:T59" si="53">D5-H5</f>
        <v>-1.0999999999999979</v>
      </c>
      <c r="U46" s="33">
        <f t="shared" ref="U46:U59" si="54">E5-I5</f>
        <v>-0.20000000000000284</v>
      </c>
      <c r="V46" s="33">
        <f t="shared" ref="V46:V59" si="55">F5-J5</f>
        <v>0.5</v>
      </c>
      <c r="W46" s="33">
        <f t="shared" ref="W46:W59" si="56">G5-K5</f>
        <v>0.70000000000000284</v>
      </c>
    </row>
    <row r="47" spans="1:25" ht="29.1" customHeight="1">
      <c r="A47">
        <v>2</v>
      </c>
      <c r="B47" s="2">
        <v>11</v>
      </c>
      <c r="C47" s="4">
        <v>19.2</v>
      </c>
      <c r="J47" s="33">
        <f t="shared" si="46"/>
        <v>-20.5</v>
      </c>
      <c r="K47" s="33">
        <f t="shared" si="47"/>
        <v>-1.9000000000000021</v>
      </c>
      <c r="L47" s="33">
        <f t="shared" si="48"/>
        <v>-0.80000000000000071</v>
      </c>
      <c r="M47" s="33">
        <f t="shared" si="49"/>
        <v>0.39999999999999858</v>
      </c>
      <c r="N47" s="33">
        <f t="shared" si="50"/>
        <v>-0.39999999999999858</v>
      </c>
      <c r="O47" s="33">
        <f t="shared" si="51"/>
        <v>0.10000000000000142</v>
      </c>
      <c r="S47" s="33">
        <f t="shared" si="52"/>
        <v>-19.8</v>
      </c>
      <c r="T47" s="33">
        <f t="shared" si="53"/>
        <v>-3.1000000000000014</v>
      </c>
      <c r="U47" s="33">
        <f t="shared" si="54"/>
        <v>9.9999999999997868E-2</v>
      </c>
      <c r="V47" s="33">
        <f t="shared" si="55"/>
        <v>0.30000000000000071</v>
      </c>
      <c r="W47" s="33">
        <f t="shared" si="56"/>
        <v>-1.0999999999999979</v>
      </c>
    </row>
    <row r="48" spans="1:25" ht="29.1" customHeight="1">
      <c r="A48">
        <v>2</v>
      </c>
      <c r="B48" s="2">
        <v>9</v>
      </c>
      <c r="C48" s="8">
        <v>18.5</v>
      </c>
      <c r="J48" s="33">
        <f t="shared" si="46"/>
        <v>-6.1000000000000014</v>
      </c>
      <c r="K48" s="33">
        <f t="shared" si="47"/>
        <v>-1.6999999999999993</v>
      </c>
      <c r="L48" s="33">
        <f t="shared" si="48"/>
        <v>-0.5</v>
      </c>
      <c r="M48" s="33">
        <f t="shared" si="49"/>
        <v>-0.29999999999999716</v>
      </c>
      <c r="N48" s="33">
        <f t="shared" si="50"/>
        <v>-1.6999999999999993</v>
      </c>
      <c r="O48" s="33">
        <f t="shared" si="51"/>
        <v>-1.7000000000000028</v>
      </c>
      <c r="S48" s="33">
        <f t="shared" si="52"/>
        <v>-5.6999999999999993</v>
      </c>
      <c r="T48" s="33">
        <f t="shared" si="53"/>
        <v>-1.8999999999999986</v>
      </c>
      <c r="U48" s="33">
        <f t="shared" si="54"/>
        <v>-1</v>
      </c>
      <c r="V48" s="33">
        <f t="shared" si="55"/>
        <v>-1.2999999999999972</v>
      </c>
      <c r="W48" s="33">
        <f t="shared" si="56"/>
        <v>-1.9000000000000021</v>
      </c>
    </row>
    <row r="49" spans="1:23" ht="29.1" customHeight="1">
      <c r="A49">
        <v>2</v>
      </c>
      <c r="B49" s="2">
        <v>7</v>
      </c>
      <c r="C49" s="8">
        <v>18.5</v>
      </c>
      <c r="J49" s="33">
        <f t="shared" si="46"/>
        <v>-4</v>
      </c>
      <c r="K49" s="33">
        <f t="shared" si="47"/>
        <v>-1.6999999999999993</v>
      </c>
      <c r="L49" s="33">
        <f t="shared" si="48"/>
        <v>-1.7000000000000028</v>
      </c>
      <c r="M49" s="33">
        <f t="shared" si="49"/>
        <v>-0.39999999999999858</v>
      </c>
      <c r="N49" s="33">
        <f t="shared" si="50"/>
        <v>0.5</v>
      </c>
      <c r="O49" s="33">
        <f t="shared" si="51"/>
        <v>2.2000000000000028</v>
      </c>
      <c r="S49" s="33">
        <f t="shared" si="52"/>
        <v>-3.8000000000000007</v>
      </c>
      <c r="T49" s="33">
        <f t="shared" si="53"/>
        <v>-3</v>
      </c>
      <c r="U49" s="33">
        <f t="shared" si="54"/>
        <v>-1</v>
      </c>
      <c r="V49" s="33">
        <f t="shared" si="55"/>
        <v>0.69999999999999929</v>
      </c>
      <c r="W49" s="33">
        <f t="shared" si="56"/>
        <v>0.90000000000000213</v>
      </c>
    </row>
    <row r="50" spans="1:23" ht="29.1" customHeight="1">
      <c r="A50">
        <v>2</v>
      </c>
      <c r="B50" s="2">
        <v>5</v>
      </c>
      <c r="J50" s="33">
        <f t="shared" si="46"/>
        <v>-1.3000000000000007</v>
      </c>
      <c r="K50" s="33">
        <f t="shared" si="47"/>
        <v>-2.5</v>
      </c>
      <c r="L50" s="33">
        <f t="shared" si="48"/>
        <v>1</v>
      </c>
      <c r="M50" s="33">
        <f t="shared" si="49"/>
        <v>0</v>
      </c>
      <c r="N50" s="33">
        <f t="shared" si="50"/>
        <v>2</v>
      </c>
      <c r="O50" s="33">
        <f t="shared" si="51"/>
        <v>-1.3999999999999986</v>
      </c>
      <c r="S50" s="33">
        <f t="shared" si="52"/>
        <v>-2</v>
      </c>
      <c r="T50" s="33">
        <f t="shared" si="53"/>
        <v>-0.80000000000000071</v>
      </c>
      <c r="U50" s="33">
        <f t="shared" si="54"/>
        <v>0</v>
      </c>
      <c r="V50" s="33">
        <f t="shared" si="55"/>
        <v>1.3000000000000007</v>
      </c>
      <c r="W50" s="33">
        <f t="shared" si="56"/>
        <v>0.30000000000000071</v>
      </c>
    </row>
    <row r="51" spans="1:23" ht="29.1" customHeight="1">
      <c r="A51">
        <v>2</v>
      </c>
      <c r="B51" s="2">
        <v>3</v>
      </c>
      <c r="J51" s="33">
        <f t="shared" si="46"/>
        <v>-2.6999999999999993</v>
      </c>
      <c r="K51" s="33">
        <f t="shared" si="47"/>
        <v>-0.60000000000000142</v>
      </c>
      <c r="L51" s="33">
        <f t="shared" si="48"/>
        <v>0.70000000000000284</v>
      </c>
      <c r="M51" s="33">
        <f t="shared" si="49"/>
        <v>9.9999999999997868E-2</v>
      </c>
      <c r="N51" s="33">
        <f t="shared" si="50"/>
        <v>19.8</v>
      </c>
      <c r="O51" s="33">
        <f t="shared" si="51"/>
        <v>0</v>
      </c>
      <c r="S51" s="33">
        <f t="shared" si="52"/>
        <v>-1.6000000000000014</v>
      </c>
      <c r="T51" s="33">
        <f t="shared" si="53"/>
        <v>-0.69999999999999929</v>
      </c>
      <c r="U51" s="33">
        <f t="shared" si="54"/>
        <v>-0.19999999999999929</v>
      </c>
      <c r="V51" s="33">
        <f t="shared" si="55"/>
        <v>20.9</v>
      </c>
      <c r="W51" s="33">
        <f t="shared" si="56"/>
        <v>-9.9999999999997868E-2</v>
      </c>
    </row>
    <row r="52" spans="1:23" ht="29.1" customHeight="1">
      <c r="A52">
        <v>2</v>
      </c>
      <c r="B52" s="2">
        <v>1</v>
      </c>
      <c r="C52" s="13"/>
      <c r="J52" s="33">
        <f t="shared" si="46"/>
        <v>-3.5</v>
      </c>
      <c r="K52" s="33">
        <f t="shared" si="47"/>
        <v>-1.3999999999999986</v>
      </c>
      <c r="L52" s="33">
        <f t="shared" si="48"/>
        <v>-1.6000000000000014</v>
      </c>
      <c r="M52" s="33">
        <f t="shared" si="49"/>
        <v>0.59999999999999787</v>
      </c>
      <c r="N52" s="33">
        <f t="shared" si="50"/>
        <v>19.899999999999999</v>
      </c>
      <c r="O52" s="33">
        <f t="shared" si="51"/>
        <v>1</v>
      </c>
      <c r="S52" s="33">
        <f t="shared" si="52"/>
        <v>-2.5</v>
      </c>
      <c r="T52" s="33">
        <f t="shared" si="53"/>
        <v>-3.6000000000000014</v>
      </c>
      <c r="U52" s="33">
        <f t="shared" si="54"/>
        <v>0.19999999999999929</v>
      </c>
      <c r="V52" s="33">
        <f t="shared" si="55"/>
        <v>20.9</v>
      </c>
      <c r="W52" s="33">
        <f t="shared" si="56"/>
        <v>-1.2000000000000028</v>
      </c>
    </row>
    <row r="53" spans="1:23" ht="29.1" customHeight="1">
      <c r="A53">
        <v>3</v>
      </c>
      <c r="B53" s="2">
        <v>29</v>
      </c>
      <c r="C53" s="5"/>
      <c r="J53" s="33">
        <f t="shared" si="46"/>
        <v>-4.3000000000000007</v>
      </c>
      <c r="K53" s="33">
        <f t="shared" si="47"/>
        <v>-2.8999999999999986</v>
      </c>
      <c r="L53" s="33">
        <f t="shared" si="48"/>
        <v>-1</v>
      </c>
      <c r="M53" s="33">
        <f t="shared" si="49"/>
        <v>-0.69999999999999929</v>
      </c>
      <c r="N53" s="33">
        <f t="shared" si="50"/>
        <v>21.9</v>
      </c>
      <c r="O53" s="33">
        <f t="shared" si="51"/>
        <v>0.69999999999999929</v>
      </c>
      <c r="S53" s="33">
        <f t="shared" si="52"/>
        <v>-5.3999999999999986</v>
      </c>
      <c r="T53" s="33">
        <f t="shared" si="53"/>
        <v>-1.8999999999999986</v>
      </c>
      <c r="U53" s="33">
        <f t="shared" si="54"/>
        <v>-1.6000000000000014</v>
      </c>
      <c r="V53" s="33">
        <f t="shared" si="55"/>
        <v>20.8</v>
      </c>
      <c r="W53" s="33">
        <f t="shared" si="56"/>
        <v>1.6999999999999993</v>
      </c>
    </row>
    <row r="54" spans="1:23" ht="29.1" customHeight="1">
      <c r="A54">
        <v>3</v>
      </c>
      <c r="B54" s="2">
        <v>27</v>
      </c>
      <c r="C54" s="4">
        <v>19.899999999999999</v>
      </c>
      <c r="J54" s="33">
        <f t="shared" si="46"/>
        <v>19.5</v>
      </c>
      <c r="K54" s="33">
        <f t="shared" si="47"/>
        <v>-1.6999999999999993</v>
      </c>
      <c r="L54" s="33">
        <f t="shared" si="48"/>
        <v>-0.80000000000000071</v>
      </c>
      <c r="M54" s="33">
        <f t="shared" si="49"/>
        <v>-19.899999999999999</v>
      </c>
      <c r="N54" s="33">
        <f t="shared" si="50"/>
        <v>20.9</v>
      </c>
      <c r="O54" s="33">
        <f t="shared" si="51"/>
        <v>21.6</v>
      </c>
      <c r="S54" s="33">
        <f t="shared" si="52"/>
        <v>-1.3999999999999986</v>
      </c>
      <c r="T54" s="33">
        <f t="shared" si="53"/>
        <v>-2.4000000000000021</v>
      </c>
      <c r="U54" s="33">
        <f t="shared" si="54"/>
        <v>0.90000000000000213</v>
      </c>
      <c r="V54" s="33">
        <f t="shared" si="55"/>
        <v>0</v>
      </c>
      <c r="W54" s="33">
        <f t="shared" si="56"/>
        <v>20.9</v>
      </c>
    </row>
    <row r="55" spans="1:23" ht="29.1" customHeight="1">
      <c r="A55">
        <v>3</v>
      </c>
      <c r="B55" s="2">
        <v>25</v>
      </c>
      <c r="C55" s="4">
        <v>20.2</v>
      </c>
      <c r="J55" s="33">
        <f t="shared" si="46"/>
        <v>18.2</v>
      </c>
      <c r="K55" s="33">
        <f t="shared" si="47"/>
        <v>-3</v>
      </c>
      <c r="L55" s="33">
        <f t="shared" si="48"/>
        <v>-1.0999999999999979</v>
      </c>
      <c r="M55" s="33">
        <f t="shared" si="49"/>
        <v>-22.1</v>
      </c>
      <c r="N55" s="33">
        <f t="shared" si="50"/>
        <v>21.5</v>
      </c>
      <c r="O55" s="33">
        <f t="shared" si="51"/>
        <v>21.7</v>
      </c>
      <c r="S55" s="33">
        <f t="shared" si="52"/>
        <v>-3.3000000000000007</v>
      </c>
      <c r="T55" s="33">
        <f t="shared" si="53"/>
        <v>-3.1999999999999993</v>
      </c>
      <c r="U55" s="33">
        <f t="shared" si="54"/>
        <v>-1.5</v>
      </c>
      <c r="V55" s="33">
        <f t="shared" si="55"/>
        <v>0</v>
      </c>
      <c r="W55" s="33">
        <f t="shared" si="56"/>
        <v>21.5</v>
      </c>
    </row>
    <row r="56" spans="1:23" ht="29.1" customHeight="1">
      <c r="A56">
        <v>3</v>
      </c>
      <c r="B56" s="2">
        <v>23</v>
      </c>
      <c r="C56" s="4">
        <v>19.899999999999999</v>
      </c>
      <c r="J56" s="33">
        <f t="shared" si="46"/>
        <v>17.399999999999999</v>
      </c>
      <c r="K56" s="33">
        <f t="shared" si="47"/>
        <v>-2.1999999999999993</v>
      </c>
      <c r="L56" s="33">
        <f t="shared" si="48"/>
        <v>-0.39999999999999858</v>
      </c>
      <c r="M56" s="33">
        <f t="shared" si="49"/>
        <v>-20.9</v>
      </c>
      <c r="N56" s="33">
        <f t="shared" si="50"/>
        <v>20.7</v>
      </c>
      <c r="O56" s="33">
        <f t="shared" si="51"/>
        <v>20.9</v>
      </c>
      <c r="S56" s="33">
        <f t="shared" si="52"/>
        <v>-3.3000000000000007</v>
      </c>
      <c r="T56" s="33">
        <f t="shared" si="53"/>
        <v>-2.3999999999999986</v>
      </c>
      <c r="U56" s="33">
        <f t="shared" si="54"/>
        <v>-0.39999999999999858</v>
      </c>
      <c r="V56" s="33">
        <f t="shared" si="55"/>
        <v>0</v>
      </c>
      <c r="W56" s="33">
        <f t="shared" si="56"/>
        <v>20.7</v>
      </c>
    </row>
    <row r="57" spans="1:23" ht="29.1" customHeight="1">
      <c r="A57">
        <v>3</v>
      </c>
      <c r="B57" s="2">
        <v>21</v>
      </c>
      <c r="C57" s="4">
        <v>19.899999999999999</v>
      </c>
      <c r="J57" s="33">
        <f>C16-F16</f>
        <v>14.5</v>
      </c>
      <c r="K57" s="33">
        <f t="shared" si="47"/>
        <v>0</v>
      </c>
      <c r="L57" s="33">
        <f t="shared" si="48"/>
        <v>-1.4000000000000021</v>
      </c>
      <c r="M57" s="33">
        <f t="shared" si="49"/>
        <v>0</v>
      </c>
      <c r="N57" s="33">
        <f t="shared" si="50"/>
        <v>0</v>
      </c>
      <c r="O57" s="33">
        <f t="shared" si="51"/>
        <v>21.6</v>
      </c>
      <c r="S57" s="33">
        <f t="shared" si="52"/>
        <v>14.5</v>
      </c>
      <c r="T57" s="33">
        <f t="shared" si="53"/>
        <v>-21.6</v>
      </c>
      <c r="U57" s="33">
        <f t="shared" si="54"/>
        <v>20.2</v>
      </c>
      <c r="V57" s="33">
        <f t="shared" si="55"/>
        <v>0</v>
      </c>
      <c r="W57" s="33">
        <f t="shared" si="56"/>
        <v>0</v>
      </c>
    </row>
    <row r="58" spans="1:23" ht="29.1" customHeight="1">
      <c r="A58">
        <v>3</v>
      </c>
      <c r="B58" s="2">
        <v>19</v>
      </c>
      <c r="C58" s="4">
        <v>20.8</v>
      </c>
      <c r="J58" s="33">
        <f t="shared" ref="J58:J59" si="57">C17-F17</f>
        <v>16.5</v>
      </c>
      <c r="K58" s="33">
        <f t="shared" si="47"/>
        <v>0</v>
      </c>
      <c r="L58" s="33">
        <f t="shared" si="48"/>
        <v>19.899999999999999</v>
      </c>
      <c r="M58" s="33">
        <f t="shared" si="49"/>
        <v>0</v>
      </c>
      <c r="N58" s="33">
        <f t="shared" si="50"/>
        <v>0</v>
      </c>
      <c r="O58" s="33">
        <f t="shared" si="51"/>
        <v>0</v>
      </c>
      <c r="S58" s="33">
        <f t="shared" si="52"/>
        <v>16.5</v>
      </c>
      <c r="T58" s="33">
        <f t="shared" si="53"/>
        <v>0</v>
      </c>
      <c r="U58" s="33">
        <f t="shared" si="54"/>
        <v>19.899999999999999</v>
      </c>
      <c r="V58" s="33">
        <f t="shared" si="55"/>
        <v>0</v>
      </c>
      <c r="W58" s="33">
        <f t="shared" si="56"/>
        <v>0</v>
      </c>
    </row>
    <row r="59" spans="1:23" ht="29.1" customHeight="1">
      <c r="A59">
        <v>3</v>
      </c>
      <c r="B59" s="2">
        <v>17</v>
      </c>
      <c r="C59" s="4">
        <v>20.6</v>
      </c>
      <c r="J59" s="33">
        <f t="shared" si="57"/>
        <v>0</v>
      </c>
      <c r="K59" s="33">
        <f t="shared" si="47"/>
        <v>0</v>
      </c>
      <c r="L59" s="33">
        <f t="shared" si="48"/>
        <v>0</v>
      </c>
      <c r="M59" s="33">
        <f t="shared" si="49"/>
        <v>0</v>
      </c>
      <c r="N59" s="33">
        <f t="shared" si="50"/>
        <v>0</v>
      </c>
      <c r="O59" s="33">
        <f t="shared" si="51"/>
        <v>0</v>
      </c>
      <c r="S59" s="33">
        <f t="shared" si="52"/>
        <v>0</v>
      </c>
      <c r="T59" s="33">
        <f t="shared" si="53"/>
        <v>0</v>
      </c>
      <c r="U59" s="33">
        <f t="shared" si="54"/>
        <v>0</v>
      </c>
      <c r="V59" s="33">
        <f t="shared" si="55"/>
        <v>0</v>
      </c>
      <c r="W59" s="33">
        <f t="shared" si="56"/>
        <v>0</v>
      </c>
    </row>
    <row r="60" spans="1:23" ht="29.1" customHeight="1">
      <c r="A60">
        <v>3</v>
      </c>
      <c r="B60" s="2">
        <v>15</v>
      </c>
      <c r="C60" s="4">
        <v>20.5</v>
      </c>
      <c r="J60" s="33"/>
    </row>
    <row r="61" spans="1:23" ht="29.1" customHeight="1">
      <c r="A61">
        <v>3</v>
      </c>
      <c r="B61" s="2">
        <v>13</v>
      </c>
      <c r="C61" s="4">
        <v>19.899999999999999</v>
      </c>
      <c r="G61" t="s">
        <v>29</v>
      </c>
      <c r="H61">
        <f>SUM(G62:N76)</f>
        <v>70</v>
      </c>
    </row>
    <row r="62" spans="1:23" ht="29.1" customHeight="1">
      <c r="A62">
        <v>3</v>
      </c>
      <c r="B62" s="2">
        <v>11</v>
      </c>
      <c r="C62" s="4">
        <v>20.8</v>
      </c>
      <c r="G62">
        <f>IF(AND(C4&lt;&gt;0,D4&lt;&gt;0),1,0)</f>
        <v>0</v>
      </c>
      <c r="H62">
        <f t="shared" ref="H62:M62" si="58">IF(AND(D4&lt;&gt;0,E4&lt;&gt;0),1,0)</f>
        <v>0</v>
      </c>
      <c r="I62">
        <f t="shared" si="58"/>
        <v>0</v>
      </c>
      <c r="J62">
        <f t="shared" si="58"/>
        <v>0</v>
      </c>
      <c r="K62">
        <f t="shared" si="58"/>
        <v>0</v>
      </c>
      <c r="L62">
        <f t="shared" si="58"/>
        <v>1</v>
      </c>
      <c r="M62">
        <f>IF(AND(I4&lt;&gt;0,J4&lt;&gt;0),1,0)</f>
        <v>1</v>
      </c>
      <c r="N62">
        <f>IF(AND(J4&lt;&gt;0,K4&lt;&gt;0),1,0)</f>
        <v>0</v>
      </c>
    </row>
    <row r="63" spans="1:23" ht="29.1" customHeight="1">
      <c r="A63">
        <v>3</v>
      </c>
      <c r="B63" s="2">
        <v>9</v>
      </c>
      <c r="C63" s="4">
        <v>20.6</v>
      </c>
      <c r="G63">
        <f t="shared" ref="G63:G76" si="59">IF(AND(C5&lt;&gt;0,D5&lt;&gt;0),1,0)</f>
        <v>0</v>
      </c>
      <c r="H63">
        <f>IF(AND(D5&lt;&gt;0,E5&lt;&gt;0),1,0)</f>
        <v>1</v>
      </c>
      <c r="I63">
        <f t="shared" ref="I63:I76" si="60">IF(AND(E5&lt;&gt;0,F5&lt;&gt;0),1,0)</f>
        <v>1</v>
      </c>
      <c r="J63">
        <f t="shared" ref="J63:J76" si="61">IF(AND(F5&lt;&gt;0,G5&lt;&gt;0),1,0)</f>
        <v>1</v>
      </c>
      <c r="K63">
        <f>IF(AND(G5&lt;&gt;0,H5&lt;&gt;0),1,0)</f>
        <v>1</v>
      </c>
      <c r="L63">
        <f t="shared" ref="L63:L75" si="62">IF(AND(H5&lt;&gt;0,I5&lt;&gt;0),1,0)</f>
        <v>1</v>
      </c>
      <c r="M63">
        <f t="shared" ref="M63:N63" si="63">IF(AND(I5&lt;&gt;0,J5&lt;&gt;0),1,0)</f>
        <v>1</v>
      </c>
      <c r="N63">
        <f t="shared" si="63"/>
        <v>1</v>
      </c>
    </row>
    <row r="64" spans="1:23" ht="29.1" customHeight="1">
      <c r="A64">
        <v>3</v>
      </c>
      <c r="B64" s="2">
        <v>7</v>
      </c>
      <c r="C64" s="4">
        <v>20.5</v>
      </c>
      <c r="G64">
        <f t="shared" si="59"/>
        <v>0</v>
      </c>
      <c r="H64">
        <f t="shared" ref="H64:H76" si="64">IF(AND(D6&lt;&gt;0,E6&lt;&gt;0),1,0)</f>
        <v>1</v>
      </c>
      <c r="I64">
        <f t="shared" si="60"/>
        <v>1</v>
      </c>
      <c r="J64">
        <f t="shared" si="61"/>
        <v>1</v>
      </c>
      <c r="K64">
        <f t="shared" ref="K64:K76" si="65">IF(AND(G6&lt;&gt;0,H6&lt;&gt;0),1,0)</f>
        <v>1</v>
      </c>
      <c r="L64">
        <f t="shared" si="62"/>
        <v>1</v>
      </c>
      <c r="M64">
        <f t="shared" ref="M64:N64" si="66">IF(AND(I6&lt;&gt;0,J6&lt;&gt;0),1,0)</f>
        <v>1</v>
      </c>
      <c r="N64">
        <f t="shared" si="66"/>
        <v>1</v>
      </c>
    </row>
    <row r="65" spans="1:14" ht="29.1" customHeight="1">
      <c r="A65">
        <v>3</v>
      </c>
      <c r="B65" s="2">
        <v>5</v>
      </c>
      <c r="C65" s="4">
        <v>20.2</v>
      </c>
      <c r="G65">
        <f t="shared" si="59"/>
        <v>1</v>
      </c>
      <c r="H65">
        <f t="shared" si="64"/>
        <v>1</v>
      </c>
      <c r="I65">
        <f t="shared" si="60"/>
        <v>1</v>
      </c>
      <c r="J65">
        <f t="shared" si="61"/>
        <v>1</v>
      </c>
      <c r="K65">
        <f t="shared" si="65"/>
        <v>1</v>
      </c>
      <c r="L65">
        <f t="shared" si="62"/>
        <v>1</v>
      </c>
      <c r="M65">
        <f t="shared" ref="M65:N65" si="67">IF(AND(I7&lt;&gt;0,J7&lt;&gt;0),1,0)</f>
        <v>1</v>
      </c>
      <c r="N65">
        <f t="shared" si="67"/>
        <v>1</v>
      </c>
    </row>
    <row r="66" spans="1:14" ht="29.1" customHeight="1">
      <c r="A66">
        <v>3</v>
      </c>
      <c r="B66" s="2">
        <v>3</v>
      </c>
      <c r="C66" s="4">
        <v>19.899999999999999</v>
      </c>
      <c r="G66">
        <f t="shared" si="59"/>
        <v>1</v>
      </c>
      <c r="H66">
        <f t="shared" si="64"/>
        <v>1</v>
      </c>
      <c r="I66">
        <f t="shared" si="60"/>
        <v>1</v>
      </c>
      <c r="J66">
        <f t="shared" si="61"/>
        <v>1</v>
      </c>
      <c r="K66">
        <f t="shared" si="65"/>
        <v>1</v>
      </c>
      <c r="L66">
        <f t="shared" si="62"/>
        <v>1</v>
      </c>
      <c r="M66">
        <f t="shared" ref="M66:N66" si="68">IF(AND(I8&lt;&gt;0,J8&lt;&gt;0),1,0)</f>
        <v>1</v>
      </c>
      <c r="N66">
        <f t="shared" si="68"/>
        <v>1</v>
      </c>
    </row>
    <row r="67" spans="1:14" ht="29.1" customHeight="1">
      <c r="A67">
        <v>3</v>
      </c>
      <c r="B67" s="2">
        <v>1</v>
      </c>
      <c r="C67" s="14"/>
      <c r="G67">
        <f t="shared" si="59"/>
        <v>1</v>
      </c>
      <c r="H67">
        <f t="shared" si="64"/>
        <v>1</v>
      </c>
      <c r="I67">
        <f t="shared" si="60"/>
        <v>1</v>
      </c>
      <c r="J67">
        <f t="shared" si="61"/>
        <v>1</v>
      </c>
      <c r="K67">
        <f t="shared" si="65"/>
        <v>1</v>
      </c>
      <c r="L67">
        <f t="shared" si="62"/>
        <v>1</v>
      </c>
      <c r="M67">
        <f t="shared" ref="M67:N67" si="69">IF(AND(I9&lt;&gt;0,J9&lt;&gt;0),1,0)</f>
        <v>1</v>
      </c>
      <c r="N67">
        <f t="shared" si="69"/>
        <v>1</v>
      </c>
    </row>
    <row r="68" spans="1:14" ht="29.1" customHeight="1">
      <c r="A68">
        <v>4</v>
      </c>
      <c r="B68" s="2">
        <v>29</v>
      </c>
      <c r="C68" s="4">
        <v>20.8</v>
      </c>
      <c r="G68">
        <f t="shared" si="59"/>
        <v>1</v>
      </c>
      <c r="H68">
        <f t="shared" si="64"/>
        <v>1</v>
      </c>
      <c r="I68">
        <f t="shared" si="60"/>
        <v>1</v>
      </c>
      <c r="J68">
        <f t="shared" si="61"/>
        <v>1</v>
      </c>
      <c r="K68">
        <f t="shared" si="65"/>
        <v>1</v>
      </c>
      <c r="L68">
        <f t="shared" si="62"/>
        <v>1</v>
      </c>
      <c r="M68">
        <f t="shared" ref="M68:N68" si="70">IF(AND(I10&lt;&gt;0,J10&lt;&gt;0),1,0)</f>
        <v>0</v>
      </c>
      <c r="N68">
        <f t="shared" si="70"/>
        <v>0</v>
      </c>
    </row>
    <row r="69" spans="1:14" ht="29.1" customHeight="1">
      <c r="A69">
        <v>4</v>
      </c>
      <c r="B69" s="2">
        <v>27</v>
      </c>
      <c r="C69" s="4">
        <v>20.3</v>
      </c>
      <c r="G69">
        <f t="shared" si="59"/>
        <v>1</v>
      </c>
      <c r="H69">
        <f t="shared" si="64"/>
        <v>1</v>
      </c>
      <c r="I69">
        <f t="shared" si="60"/>
        <v>1</v>
      </c>
      <c r="J69">
        <f t="shared" si="61"/>
        <v>1</v>
      </c>
      <c r="K69">
        <f t="shared" si="65"/>
        <v>1</v>
      </c>
      <c r="L69">
        <f t="shared" si="62"/>
        <v>1</v>
      </c>
      <c r="M69">
        <f t="shared" ref="M69:N69" si="71">IF(AND(I11&lt;&gt;0,J11&lt;&gt;0),1,0)</f>
        <v>0</v>
      </c>
      <c r="N69">
        <f t="shared" si="71"/>
        <v>0</v>
      </c>
    </row>
    <row r="70" spans="1:14" ht="29.1" customHeight="1">
      <c r="A70">
        <v>4</v>
      </c>
      <c r="B70" s="2">
        <v>25</v>
      </c>
      <c r="C70" s="8">
        <v>20.5</v>
      </c>
      <c r="G70">
        <f t="shared" si="59"/>
        <v>1</v>
      </c>
      <c r="H70">
        <f t="shared" si="64"/>
        <v>1</v>
      </c>
      <c r="I70">
        <f t="shared" si="60"/>
        <v>1</v>
      </c>
      <c r="J70">
        <f t="shared" si="61"/>
        <v>1</v>
      </c>
      <c r="K70">
        <f t="shared" si="65"/>
        <v>1</v>
      </c>
      <c r="L70">
        <f t="shared" si="62"/>
        <v>1</v>
      </c>
      <c r="M70">
        <f t="shared" ref="M70:N70" si="72">IF(AND(I12&lt;&gt;0,J12&lt;&gt;0),1,0)</f>
        <v>0</v>
      </c>
      <c r="N70">
        <f t="shared" si="72"/>
        <v>0</v>
      </c>
    </row>
    <row r="71" spans="1:14" ht="29.1" customHeight="1">
      <c r="A71">
        <v>4</v>
      </c>
      <c r="B71" s="2">
        <v>23</v>
      </c>
      <c r="C71" s="4">
        <v>20.6</v>
      </c>
      <c r="G71">
        <f t="shared" si="59"/>
        <v>1</v>
      </c>
      <c r="H71">
        <f t="shared" si="64"/>
        <v>1</v>
      </c>
      <c r="I71">
        <f t="shared" si="60"/>
        <v>0</v>
      </c>
      <c r="J71">
        <f t="shared" si="61"/>
        <v>0</v>
      </c>
      <c r="K71">
        <f t="shared" si="65"/>
        <v>1</v>
      </c>
      <c r="L71">
        <f t="shared" si="62"/>
        <v>1</v>
      </c>
      <c r="M71">
        <f t="shared" ref="M71:N71" si="73">IF(AND(I13&lt;&gt;0,J13&lt;&gt;0),1,0)</f>
        <v>0</v>
      </c>
      <c r="N71">
        <f t="shared" si="73"/>
        <v>0</v>
      </c>
    </row>
    <row r="72" spans="1:14" ht="29.1" customHeight="1">
      <c r="A72">
        <v>4</v>
      </c>
      <c r="B72" s="2">
        <v>21</v>
      </c>
      <c r="C72" s="4">
        <v>20.5</v>
      </c>
      <c r="G72">
        <f t="shared" si="59"/>
        <v>1</v>
      </c>
      <c r="H72">
        <f t="shared" si="64"/>
        <v>1</v>
      </c>
      <c r="I72">
        <f t="shared" si="60"/>
        <v>0</v>
      </c>
      <c r="J72">
        <f t="shared" si="61"/>
        <v>0</v>
      </c>
      <c r="K72">
        <f t="shared" si="65"/>
        <v>1</v>
      </c>
      <c r="L72">
        <f t="shared" si="62"/>
        <v>1</v>
      </c>
      <c r="M72">
        <f t="shared" ref="M72:N72" si="74">IF(AND(I14&lt;&gt;0,J14&lt;&gt;0),1,0)</f>
        <v>0</v>
      </c>
      <c r="N72">
        <f t="shared" si="74"/>
        <v>0</v>
      </c>
    </row>
    <row r="73" spans="1:14" ht="29.1" customHeight="1">
      <c r="A73">
        <v>4</v>
      </c>
      <c r="B73" s="2">
        <v>19</v>
      </c>
      <c r="C73" s="4">
        <v>20.8</v>
      </c>
      <c r="G73">
        <f t="shared" si="59"/>
        <v>1</v>
      </c>
      <c r="H73">
        <f t="shared" si="64"/>
        <v>1</v>
      </c>
      <c r="I73">
        <f t="shared" si="60"/>
        <v>0</v>
      </c>
      <c r="J73">
        <f t="shared" si="61"/>
        <v>0</v>
      </c>
      <c r="K73">
        <f t="shared" si="65"/>
        <v>1</v>
      </c>
      <c r="L73">
        <f t="shared" si="62"/>
        <v>1</v>
      </c>
      <c r="M73">
        <f t="shared" ref="M73:N73" si="75">IF(AND(I15&lt;&gt;0,J15&lt;&gt;0),1,0)</f>
        <v>0</v>
      </c>
      <c r="N73">
        <f t="shared" si="75"/>
        <v>0</v>
      </c>
    </row>
    <row r="74" spans="1:14" ht="29.1" customHeight="1">
      <c r="A74">
        <v>4</v>
      </c>
      <c r="B74" s="2">
        <v>17</v>
      </c>
      <c r="C74" s="4">
        <v>20.9</v>
      </c>
      <c r="G74">
        <f t="shared" si="59"/>
        <v>0</v>
      </c>
      <c r="H74">
        <f t="shared" si="64"/>
        <v>0</v>
      </c>
      <c r="I74">
        <f t="shared" si="60"/>
        <v>0</v>
      </c>
      <c r="J74">
        <f t="shared" si="61"/>
        <v>0</v>
      </c>
      <c r="K74">
        <f t="shared" si="65"/>
        <v>0</v>
      </c>
      <c r="L74">
        <f t="shared" si="62"/>
        <v>0</v>
      </c>
      <c r="M74">
        <f t="shared" ref="M74:N74" si="76">IF(AND(I16&lt;&gt;0,J16&lt;&gt;0),1,0)</f>
        <v>0</v>
      </c>
      <c r="N74">
        <f t="shared" si="76"/>
        <v>0</v>
      </c>
    </row>
    <row r="75" spans="1:14" ht="29.1" customHeight="1">
      <c r="A75">
        <v>4</v>
      </c>
      <c r="B75" s="2">
        <v>15</v>
      </c>
      <c r="C75" s="4">
        <v>20.9</v>
      </c>
      <c r="G75">
        <f t="shared" si="59"/>
        <v>0</v>
      </c>
      <c r="H75">
        <f t="shared" si="64"/>
        <v>0</v>
      </c>
      <c r="I75">
        <f t="shared" si="60"/>
        <v>0</v>
      </c>
      <c r="J75">
        <f t="shared" si="61"/>
        <v>0</v>
      </c>
      <c r="K75">
        <f t="shared" si="65"/>
        <v>0</v>
      </c>
      <c r="L75">
        <f t="shared" si="62"/>
        <v>0</v>
      </c>
      <c r="M75">
        <f t="shared" ref="M75:N75" si="77">IF(AND(I17&lt;&gt;0,J17&lt;&gt;0),1,0)</f>
        <v>0</v>
      </c>
      <c r="N75">
        <f t="shared" si="77"/>
        <v>0</v>
      </c>
    </row>
    <row r="76" spans="1:14" ht="29.1" customHeight="1">
      <c r="A76">
        <v>4</v>
      </c>
      <c r="B76" s="2">
        <v>13</v>
      </c>
      <c r="C76" s="4">
        <v>20.8</v>
      </c>
      <c r="G76">
        <f t="shared" si="59"/>
        <v>0</v>
      </c>
      <c r="H76">
        <f t="shared" si="64"/>
        <v>0</v>
      </c>
      <c r="I76">
        <f t="shared" si="60"/>
        <v>0</v>
      </c>
      <c r="J76">
        <f t="shared" si="61"/>
        <v>0</v>
      </c>
      <c r="K76">
        <f t="shared" si="65"/>
        <v>0</v>
      </c>
      <c r="L76">
        <f>IF(AND(H18&lt;&gt;0,I18&lt;&gt;0),1,0)</f>
        <v>0</v>
      </c>
      <c r="M76">
        <f t="shared" ref="M76:N76" si="78">IF(AND(I18&lt;&gt;0,J18&lt;&gt;0),1,0)</f>
        <v>0</v>
      </c>
      <c r="N76">
        <f t="shared" si="78"/>
        <v>0</v>
      </c>
    </row>
    <row r="77" spans="1:14" ht="29.1" customHeight="1">
      <c r="A77">
        <v>4</v>
      </c>
      <c r="B77" s="2">
        <v>11</v>
      </c>
      <c r="C77" s="25"/>
    </row>
    <row r="78" spans="1:14" ht="29.1" customHeight="1">
      <c r="A78">
        <v>4</v>
      </c>
      <c r="B78" s="2">
        <v>9</v>
      </c>
      <c r="C78" s="25"/>
      <c r="H78" t="s">
        <v>30</v>
      </c>
    </row>
    <row r="79" spans="1:14" ht="29.1" customHeight="1">
      <c r="A79">
        <v>4</v>
      </c>
      <c r="B79" s="2">
        <v>7</v>
      </c>
      <c r="C79" s="25"/>
    </row>
    <row r="80" spans="1:14" ht="29.1" customHeight="1">
      <c r="A80">
        <v>4</v>
      </c>
      <c r="B80" s="2">
        <v>5</v>
      </c>
      <c r="C80" s="25"/>
      <c r="G80">
        <f>G62*J27</f>
        <v>0</v>
      </c>
      <c r="H80">
        <f t="shared" ref="H80:N80" si="79">H62*K27</f>
        <v>0</v>
      </c>
      <c r="I80">
        <f t="shared" si="79"/>
        <v>0</v>
      </c>
      <c r="J80">
        <f t="shared" si="79"/>
        <v>0</v>
      </c>
      <c r="K80">
        <f t="shared" si="79"/>
        <v>0</v>
      </c>
      <c r="L80">
        <f t="shared" si="79"/>
        <v>0.19999999999999929</v>
      </c>
      <c r="M80">
        <f t="shared" si="79"/>
        <v>1.6999999999999993</v>
      </c>
      <c r="N80">
        <f t="shared" si="79"/>
        <v>0</v>
      </c>
    </row>
    <row r="81" spans="1:14" ht="29.1" customHeight="1">
      <c r="A81">
        <v>4</v>
      </c>
      <c r="B81" s="2">
        <v>3</v>
      </c>
      <c r="C81" s="25"/>
      <c r="G81">
        <f t="shared" ref="G81:G94" si="80">G63*J28</f>
        <v>0</v>
      </c>
      <c r="H81">
        <f t="shared" ref="H81:H94" si="81">H63*K28</f>
        <v>1.0999999999999979</v>
      </c>
      <c r="I81">
        <f t="shared" ref="I81:I94" si="82">I63*L28</f>
        <v>0.40000000000000213</v>
      </c>
      <c r="J81">
        <f t="shared" ref="J81:J94" si="83">J63*M28</f>
        <v>0.30000000000000071</v>
      </c>
      <c r="K81">
        <f t="shared" ref="K81:K94" si="84">K63*N28</f>
        <v>-0.70000000000000284</v>
      </c>
      <c r="L81">
        <f t="shared" ref="L81:L94" si="85">L63*O28</f>
        <v>0.20000000000000284</v>
      </c>
      <c r="M81">
        <f t="shared" ref="M81:M94" si="86">M63*P28</f>
        <v>-0.30000000000000071</v>
      </c>
      <c r="N81">
        <f t="shared" ref="N81:N95" si="87">N63*Q28</f>
        <v>9.9999999999997868E-2</v>
      </c>
    </row>
    <row r="82" spans="1:14" ht="29.1" customHeight="1">
      <c r="A82">
        <v>4</v>
      </c>
      <c r="B82" s="2">
        <v>1</v>
      </c>
      <c r="C82" s="25"/>
      <c r="G82">
        <f t="shared" si="80"/>
        <v>0</v>
      </c>
      <c r="H82">
        <f t="shared" si="81"/>
        <v>2.3000000000000007</v>
      </c>
      <c r="I82">
        <f t="shared" si="82"/>
        <v>0.30000000000000071</v>
      </c>
      <c r="J82">
        <f t="shared" si="83"/>
        <v>-0.69999999999999929</v>
      </c>
      <c r="K82">
        <f t="shared" si="84"/>
        <v>1.1999999999999993</v>
      </c>
      <c r="L82">
        <f t="shared" si="85"/>
        <v>-0.89999999999999858</v>
      </c>
      <c r="M82">
        <f t="shared" si="86"/>
        <v>9.9999999999997868E-2</v>
      </c>
      <c r="N82">
        <f t="shared" si="87"/>
        <v>0.69999999999999929</v>
      </c>
    </row>
    <row r="83" spans="1:14" ht="29.1" customHeight="1">
      <c r="A83">
        <v>5</v>
      </c>
      <c r="B83" s="2">
        <v>29</v>
      </c>
      <c r="C83" s="5"/>
      <c r="G83">
        <f t="shared" si="80"/>
        <v>4</v>
      </c>
      <c r="H83">
        <f t="shared" si="81"/>
        <v>1.3999999999999986</v>
      </c>
      <c r="I83">
        <f t="shared" si="82"/>
        <v>0.70000000000000284</v>
      </c>
      <c r="J83">
        <f t="shared" si="83"/>
        <v>-0.40000000000000213</v>
      </c>
      <c r="K83">
        <f t="shared" si="84"/>
        <v>0.19999999999999929</v>
      </c>
      <c r="L83">
        <f t="shared" si="85"/>
        <v>0.5</v>
      </c>
      <c r="M83">
        <f t="shared" si="86"/>
        <v>1</v>
      </c>
      <c r="N83">
        <f t="shared" si="87"/>
        <v>0.20000000000000284</v>
      </c>
    </row>
    <row r="84" spans="1:14" ht="29.1" customHeight="1">
      <c r="A84">
        <v>5</v>
      </c>
      <c r="B84" s="2">
        <v>27</v>
      </c>
      <c r="C84" s="4">
        <v>20.6</v>
      </c>
      <c r="G84">
        <f t="shared" si="80"/>
        <v>2.1000000000000014</v>
      </c>
      <c r="H84">
        <f t="shared" si="81"/>
        <v>1.2999999999999972</v>
      </c>
      <c r="I84">
        <f t="shared" si="82"/>
        <v>0.60000000000000142</v>
      </c>
      <c r="J84">
        <f t="shared" si="83"/>
        <v>-0.19999999999999929</v>
      </c>
      <c r="K84">
        <f t="shared" si="84"/>
        <v>1.3000000000000007</v>
      </c>
      <c r="L84">
        <f t="shared" si="85"/>
        <v>-0.70000000000000284</v>
      </c>
      <c r="M84">
        <f t="shared" si="86"/>
        <v>-1.0999999999999979</v>
      </c>
      <c r="N84">
        <f t="shared" si="87"/>
        <v>-0.40000000000000213</v>
      </c>
    </row>
    <row r="85" spans="1:14" ht="29.1" customHeight="1">
      <c r="A85">
        <v>5</v>
      </c>
      <c r="B85" s="2">
        <v>25</v>
      </c>
      <c r="C85" s="4">
        <v>19.8</v>
      </c>
      <c r="G85">
        <f t="shared" si="80"/>
        <v>-0.5</v>
      </c>
      <c r="H85">
        <f t="shared" si="81"/>
        <v>1.8000000000000007</v>
      </c>
      <c r="I85">
        <f t="shared" si="82"/>
        <v>0</v>
      </c>
      <c r="J85">
        <f t="shared" si="83"/>
        <v>0.69999999999999929</v>
      </c>
      <c r="K85">
        <f t="shared" si="84"/>
        <v>-1.6999999999999993</v>
      </c>
      <c r="L85">
        <f t="shared" si="85"/>
        <v>1</v>
      </c>
      <c r="M85">
        <f t="shared" si="86"/>
        <v>-1.3000000000000007</v>
      </c>
      <c r="N85">
        <f t="shared" si="87"/>
        <v>1.6999999999999993</v>
      </c>
    </row>
    <row r="86" spans="1:14" ht="29.1" customHeight="1">
      <c r="A86">
        <v>5</v>
      </c>
      <c r="B86" s="2">
        <v>23</v>
      </c>
      <c r="C86" s="8">
        <v>20.2</v>
      </c>
      <c r="G86">
        <f t="shared" si="80"/>
        <v>1</v>
      </c>
      <c r="H86">
        <f t="shared" si="81"/>
        <v>1.4000000000000021</v>
      </c>
      <c r="I86">
        <f t="shared" si="82"/>
        <v>0.29999999999999716</v>
      </c>
      <c r="J86">
        <f t="shared" si="83"/>
        <v>-1.0999999999999979</v>
      </c>
      <c r="K86">
        <f t="shared" si="84"/>
        <v>9.9999999999997868E-2</v>
      </c>
      <c r="L86">
        <f t="shared" si="85"/>
        <v>0.90000000000000213</v>
      </c>
      <c r="M86">
        <f t="shared" si="86"/>
        <v>0</v>
      </c>
      <c r="N86">
        <f t="shared" si="87"/>
        <v>0</v>
      </c>
    </row>
    <row r="87" spans="1:14" ht="29.1" customHeight="1">
      <c r="A87">
        <v>5</v>
      </c>
      <c r="B87" s="2">
        <v>21</v>
      </c>
      <c r="C87" s="4">
        <v>20.3</v>
      </c>
      <c r="G87">
        <f t="shared" si="80"/>
        <v>1.1000000000000014</v>
      </c>
      <c r="H87">
        <f t="shared" si="81"/>
        <v>2</v>
      </c>
      <c r="I87">
        <f t="shared" si="82"/>
        <v>0.39999999999999858</v>
      </c>
      <c r="J87">
        <f t="shared" si="83"/>
        <v>-1</v>
      </c>
      <c r="K87">
        <f t="shared" si="84"/>
        <v>2.2000000000000028</v>
      </c>
      <c r="L87">
        <f t="shared" si="85"/>
        <v>-1.8000000000000007</v>
      </c>
      <c r="M87">
        <f t="shared" si="86"/>
        <v>0</v>
      </c>
      <c r="N87">
        <f t="shared" si="87"/>
        <v>0</v>
      </c>
    </row>
    <row r="88" spans="1:14" ht="29.1" customHeight="1">
      <c r="A88">
        <v>5</v>
      </c>
      <c r="B88" s="2">
        <v>19</v>
      </c>
      <c r="C88" s="4">
        <v>21.5</v>
      </c>
      <c r="G88">
        <f t="shared" si="80"/>
        <v>2.5</v>
      </c>
      <c r="H88">
        <f t="shared" si="81"/>
        <v>0.89999999999999858</v>
      </c>
      <c r="I88">
        <f t="shared" si="82"/>
        <v>0.90000000000000213</v>
      </c>
      <c r="J88">
        <f t="shared" si="83"/>
        <v>1.0999999999999979</v>
      </c>
      <c r="K88">
        <f t="shared" si="84"/>
        <v>-1</v>
      </c>
      <c r="L88">
        <f t="shared" si="85"/>
        <v>0.60000000000000142</v>
      </c>
      <c r="M88">
        <f t="shared" si="86"/>
        <v>0</v>
      </c>
      <c r="N88">
        <f t="shared" si="87"/>
        <v>0</v>
      </c>
    </row>
    <row r="89" spans="1:14" ht="29.1" customHeight="1">
      <c r="A89">
        <v>5</v>
      </c>
      <c r="B89" s="2">
        <v>17</v>
      </c>
      <c r="C89" s="4">
        <v>19.8</v>
      </c>
      <c r="G89">
        <f t="shared" si="80"/>
        <v>-0.30000000000000071</v>
      </c>
      <c r="H89">
        <f t="shared" si="81"/>
        <v>1.6000000000000014</v>
      </c>
      <c r="I89">
        <f t="shared" si="82"/>
        <v>0</v>
      </c>
      <c r="J89">
        <f t="shared" si="83"/>
        <v>0</v>
      </c>
      <c r="K89">
        <f t="shared" si="84"/>
        <v>0.70000000000000284</v>
      </c>
      <c r="L89">
        <f t="shared" si="85"/>
        <v>-1.7000000000000028</v>
      </c>
      <c r="M89">
        <f t="shared" si="86"/>
        <v>0</v>
      </c>
      <c r="N89">
        <f t="shared" si="87"/>
        <v>0</v>
      </c>
    </row>
    <row r="90" spans="1:14" ht="29.1" customHeight="1">
      <c r="A90">
        <v>5</v>
      </c>
      <c r="B90" s="2">
        <v>15</v>
      </c>
      <c r="C90" s="4">
        <v>19.899999999999999</v>
      </c>
      <c r="G90">
        <f t="shared" si="80"/>
        <v>0.30000000000000071</v>
      </c>
      <c r="H90">
        <f t="shared" si="81"/>
        <v>2.1000000000000014</v>
      </c>
      <c r="I90">
        <f t="shared" si="82"/>
        <v>0</v>
      </c>
      <c r="J90">
        <f t="shared" si="83"/>
        <v>0</v>
      </c>
      <c r="K90">
        <f t="shared" si="84"/>
        <v>0.19999999999999929</v>
      </c>
      <c r="L90">
        <f t="shared" si="85"/>
        <v>0.40000000000000213</v>
      </c>
      <c r="M90">
        <f t="shared" si="86"/>
        <v>0</v>
      </c>
      <c r="N90">
        <f t="shared" si="87"/>
        <v>0</v>
      </c>
    </row>
    <row r="91" spans="1:14" ht="29.1" customHeight="1">
      <c r="A91">
        <v>5</v>
      </c>
      <c r="B91" s="2">
        <v>13</v>
      </c>
      <c r="C91" s="4">
        <v>21.9</v>
      </c>
      <c r="G91">
        <f t="shared" si="80"/>
        <v>1.1000000000000014</v>
      </c>
      <c r="H91">
        <f t="shared" si="81"/>
        <v>2</v>
      </c>
      <c r="I91">
        <f t="shared" si="82"/>
        <v>0</v>
      </c>
      <c r="J91">
        <f t="shared" si="83"/>
        <v>0</v>
      </c>
      <c r="K91">
        <f t="shared" si="84"/>
        <v>0.19999999999999929</v>
      </c>
      <c r="L91">
        <f t="shared" si="85"/>
        <v>0</v>
      </c>
      <c r="M91">
        <f t="shared" si="86"/>
        <v>0</v>
      </c>
      <c r="N91">
        <f t="shared" si="87"/>
        <v>0</v>
      </c>
    </row>
    <row r="92" spans="1:14" ht="29.1" customHeight="1">
      <c r="A92">
        <v>5</v>
      </c>
      <c r="B92" s="2">
        <v>11</v>
      </c>
      <c r="C92" s="4">
        <v>20.9</v>
      </c>
      <c r="G92">
        <f t="shared" si="80"/>
        <v>0</v>
      </c>
      <c r="H92">
        <f t="shared" si="81"/>
        <v>0</v>
      </c>
      <c r="I92">
        <f t="shared" si="82"/>
        <v>0</v>
      </c>
      <c r="J92">
        <f t="shared" si="83"/>
        <v>0</v>
      </c>
      <c r="K92">
        <f t="shared" si="84"/>
        <v>0</v>
      </c>
      <c r="L92">
        <f t="shared" si="85"/>
        <v>0</v>
      </c>
      <c r="M92">
        <f t="shared" si="86"/>
        <v>0</v>
      </c>
      <c r="N92">
        <f t="shared" si="87"/>
        <v>0</v>
      </c>
    </row>
    <row r="93" spans="1:14" ht="29.1" customHeight="1">
      <c r="A93">
        <v>5</v>
      </c>
      <c r="B93" s="2">
        <v>9</v>
      </c>
      <c r="C93" s="4">
        <v>21.5</v>
      </c>
      <c r="G93">
        <f t="shared" si="80"/>
        <v>0</v>
      </c>
      <c r="H93">
        <f t="shared" si="81"/>
        <v>0</v>
      </c>
      <c r="I93">
        <f t="shared" si="82"/>
        <v>0</v>
      </c>
      <c r="J93">
        <f t="shared" si="83"/>
        <v>0</v>
      </c>
      <c r="K93">
        <f t="shared" si="84"/>
        <v>0</v>
      </c>
      <c r="L93">
        <f t="shared" si="85"/>
        <v>0</v>
      </c>
      <c r="M93">
        <f t="shared" si="86"/>
        <v>0</v>
      </c>
      <c r="N93">
        <f t="shared" si="87"/>
        <v>0</v>
      </c>
    </row>
    <row r="94" spans="1:14" ht="29.1" customHeight="1">
      <c r="A94">
        <v>5</v>
      </c>
      <c r="B94" s="2">
        <v>7</v>
      </c>
      <c r="C94" s="4">
        <v>20.7</v>
      </c>
      <c r="G94">
        <f t="shared" si="80"/>
        <v>0</v>
      </c>
      <c r="H94">
        <f t="shared" si="81"/>
        <v>0</v>
      </c>
      <c r="I94">
        <f t="shared" si="82"/>
        <v>0</v>
      </c>
      <c r="J94">
        <f t="shared" si="83"/>
        <v>0</v>
      </c>
      <c r="K94">
        <f t="shared" si="84"/>
        <v>0</v>
      </c>
      <c r="L94">
        <f t="shared" si="85"/>
        <v>0</v>
      </c>
      <c r="M94">
        <f t="shared" si="86"/>
        <v>0</v>
      </c>
      <c r="N94">
        <f t="shared" si="87"/>
        <v>0</v>
      </c>
    </row>
    <row r="95" spans="1:14" ht="29.1" customHeight="1">
      <c r="A95">
        <v>5</v>
      </c>
      <c r="B95" s="2">
        <v>5</v>
      </c>
      <c r="C95" s="4"/>
    </row>
    <row r="96" spans="1:14" ht="29.1" customHeight="1">
      <c r="A96">
        <v>5</v>
      </c>
      <c r="B96" s="2">
        <v>3</v>
      </c>
      <c r="C96" s="4"/>
    </row>
    <row r="97" spans="1:3" ht="29.1" customHeight="1">
      <c r="A97">
        <v>5</v>
      </c>
      <c r="B97" s="2">
        <v>1</v>
      </c>
      <c r="C97" s="4"/>
    </row>
    <row r="98" spans="1:3" ht="29.1" customHeight="1">
      <c r="A98">
        <v>6</v>
      </c>
      <c r="B98" s="2">
        <v>29</v>
      </c>
      <c r="C98" s="4">
        <v>19.600000000000001</v>
      </c>
    </row>
    <row r="99" spans="1:3" ht="29.1" customHeight="1">
      <c r="A99">
        <v>6</v>
      </c>
      <c r="B99" s="2">
        <v>27</v>
      </c>
      <c r="C99" s="4">
        <v>19.899999999999999</v>
      </c>
    </row>
    <row r="100" spans="1:3" ht="29.1" customHeight="1">
      <c r="A100">
        <v>6</v>
      </c>
      <c r="B100" s="2">
        <v>25</v>
      </c>
      <c r="C100" s="8" t="s">
        <v>4</v>
      </c>
    </row>
    <row r="101" spans="1:3" ht="29.1" customHeight="1">
      <c r="A101">
        <v>6</v>
      </c>
      <c r="B101" s="2">
        <v>23</v>
      </c>
      <c r="C101" s="4">
        <v>20.399999999999999</v>
      </c>
    </row>
    <row r="102" spans="1:3" ht="29.1" customHeight="1">
      <c r="A102">
        <v>6</v>
      </c>
      <c r="B102" s="2">
        <v>21</v>
      </c>
      <c r="C102" s="4">
        <v>21.6</v>
      </c>
    </row>
    <row r="103" spans="1:3" ht="29.1" customHeight="1">
      <c r="A103">
        <v>6</v>
      </c>
      <c r="B103" s="2">
        <v>19</v>
      </c>
      <c r="C103" s="4">
        <v>19.8</v>
      </c>
    </row>
    <row r="104" spans="1:3" ht="29.1" customHeight="1">
      <c r="A104">
        <v>6</v>
      </c>
      <c r="B104" s="2">
        <v>17</v>
      </c>
      <c r="C104" s="4">
        <v>19.899999999999999</v>
      </c>
    </row>
    <row r="105" spans="1:3" ht="29.1" customHeight="1">
      <c r="A105">
        <v>6</v>
      </c>
      <c r="B105" s="2">
        <v>15</v>
      </c>
      <c r="C105" s="4">
        <v>22.1</v>
      </c>
    </row>
    <row r="106" spans="1:3" ht="29.1" customHeight="1">
      <c r="A106">
        <v>6</v>
      </c>
      <c r="B106" s="2">
        <v>13</v>
      </c>
      <c r="C106" s="4">
        <v>20.9</v>
      </c>
    </row>
    <row r="107" spans="1:3" ht="29.1" customHeight="1">
      <c r="A107">
        <v>6</v>
      </c>
      <c r="B107" s="2">
        <v>11</v>
      </c>
      <c r="C107" s="4">
        <v>21.6</v>
      </c>
    </row>
    <row r="108" spans="1:3" ht="29.1" customHeight="1">
      <c r="A108">
        <v>6</v>
      </c>
      <c r="B108" s="2">
        <v>9</v>
      </c>
      <c r="C108" s="4">
        <v>21.7</v>
      </c>
    </row>
    <row r="109" spans="1:3" ht="29.1" customHeight="1">
      <c r="A109">
        <v>6</v>
      </c>
      <c r="B109" s="2">
        <v>7</v>
      </c>
      <c r="C109" s="4">
        <v>20.9</v>
      </c>
    </row>
    <row r="110" spans="1:3" ht="29.1" customHeight="1">
      <c r="A110">
        <v>6</v>
      </c>
      <c r="B110" s="2">
        <v>5</v>
      </c>
      <c r="C110" s="4">
        <v>21.6</v>
      </c>
    </row>
    <row r="111" spans="1:3" ht="29.1" customHeight="1">
      <c r="A111">
        <v>6</v>
      </c>
      <c r="B111" s="2">
        <v>3</v>
      </c>
      <c r="C111" s="1"/>
    </row>
    <row r="112" spans="1:3" ht="29.1" customHeight="1">
      <c r="A112">
        <v>6</v>
      </c>
      <c r="B112" s="2">
        <v>1</v>
      </c>
      <c r="C112" s="15"/>
    </row>
    <row r="113" spans="1:3" ht="29.1" customHeight="1">
      <c r="A113">
        <v>7</v>
      </c>
      <c r="B113" s="2">
        <v>29</v>
      </c>
      <c r="C113" s="4">
        <v>19.8</v>
      </c>
    </row>
    <row r="114" spans="1:3" ht="29.1" customHeight="1">
      <c r="A114">
        <v>7</v>
      </c>
      <c r="B114" s="2">
        <v>27</v>
      </c>
      <c r="C114" s="4">
        <v>20.100000000000001</v>
      </c>
    </row>
    <row r="115" spans="1:3" ht="29.1" customHeight="1">
      <c r="A115">
        <v>7</v>
      </c>
      <c r="B115" s="2">
        <v>25</v>
      </c>
      <c r="C115" s="4">
        <v>20.100000000000001</v>
      </c>
    </row>
    <row r="116" spans="1:3" ht="29.1" customHeight="1">
      <c r="A116">
        <v>7</v>
      </c>
      <c r="B116" s="2">
        <v>23</v>
      </c>
      <c r="C116" s="4">
        <v>20.9</v>
      </c>
    </row>
    <row r="117" spans="1:3" ht="29.1" customHeight="1">
      <c r="A117">
        <v>7</v>
      </c>
      <c r="B117" s="2">
        <v>21</v>
      </c>
      <c r="C117" s="4">
        <v>20.9</v>
      </c>
    </row>
    <row r="118" spans="1:3" ht="29.1" customHeight="1">
      <c r="A118">
        <v>7</v>
      </c>
      <c r="B118" s="2">
        <v>19</v>
      </c>
      <c r="C118" s="4">
        <v>20.8</v>
      </c>
    </row>
    <row r="119" spans="1:3" ht="29.1" customHeight="1">
      <c r="A119">
        <v>7</v>
      </c>
      <c r="B119" s="2">
        <v>17</v>
      </c>
      <c r="C119" s="4">
        <v>20.8</v>
      </c>
    </row>
    <row r="120" spans="1:3" ht="29.1" customHeight="1">
      <c r="A120">
        <v>7</v>
      </c>
      <c r="B120" s="2">
        <v>15</v>
      </c>
      <c r="C120" s="4">
        <v>20.3</v>
      </c>
    </row>
    <row r="121" spans="1:3" ht="29.1" customHeight="1">
      <c r="A121">
        <v>7</v>
      </c>
      <c r="B121" s="2">
        <v>13</v>
      </c>
      <c r="C121" s="4">
        <v>21.5</v>
      </c>
    </row>
    <row r="122" spans="1:3" ht="29.1" customHeight="1">
      <c r="A122">
        <v>7</v>
      </c>
      <c r="B122" s="2">
        <v>11</v>
      </c>
      <c r="C122" s="4">
        <v>19.899999999999999</v>
      </c>
    </row>
    <row r="123" spans="1:3" ht="29.1" customHeight="1">
      <c r="A123">
        <v>7</v>
      </c>
      <c r="B123" s="2">
        <v>9</v>
      </c>
      <c r="C123" s="4">
        <v>22.1</v>
      </c>
    </row>
    <row r="124" spans="1:3" ht="29.1" customHeight="1">
      <c r="A124">
        <v>7</v>
      </c>
      <c r="B124" s="2">
        <v>7</v>
      </c>
      <c r="C124" s="4">
        <v>20.9</v>
      </c>
    </row>
    <row r="125" spans="1:3" ht="29.1" customHeight="1">
      <c r="A125">
        <v>7</v>
      </c>
      <c r="B125" s="2">
        <v>5</v>
      </c>
      <c r="C125" s="1"/>
    </row>
    <row r="126" spans="1:3" ht="29.1" customHeight="1">
      <c r="A126">
        <v>7</v>
      </c>
      <c r="B126" s="2">
        <v>3</v>
      </c>
      <c r="C126" s="1"/>
    </row>
    <row r="127" spans="1:3" ht="29.1" customHeight="1">
      <c r="A127">
        <v>7</v>
      </c>
      <c r="B127" s="2">
        <v>1</v>
      </c>
      <c r="C127" s="15"/>
    </row>
    <row r="128" spans="1:3" ht="29.1" customHeight="1">
      <c r="A128">
        <v>8</v>
      </c>
      <c r="B128" s="2">
        <v>29</v>
      </c>
      <c r="C128" s="4">
        <v>21.5</v>
      </c>
    </row>
    <row r="129" spans="1:3" ht="29.1" customHeight="1">
      <c r="A129">
        <v>8</v>
      </c>
      <c r="B129" s="2">
        <v>27</v>
      </c>
      <c r="C129" s="4">
        <v>19.8</v>
      </c>
    </row>
    <row r="130" spans="1:3" ht="29.1" customHeight="1">
      <c r="A130">
        <v>8</v>
      </c>
      <c r="B130" s="2">
        <v>25</v>
      </c>
      <c r="C130" s="4">
        <v>20.2</v>
      </c>
    </row>
    <row r="131" spans="1:3" ht="29.1" customHeight="1">
      <c r="A131">
        <v>8</v>
      </c>
      <c r="B131" s="2">
        <v>23</v>
      </c>
      <c r="C131" s="4">
        <v>21.9</v>
      </c>
    </row>
    <row r="132" spans="1:3" ht="29.1" customHeight="1">
      <c r="A132">
        <v>8</v>
      </c>
      <c r="B132" s="2">
        <v>21</v>
      </c>
      <c r="C132" s="4">
        <v>19.8</v>
      </c>
    </row>
    <row r="133" spans="1:3" ht="29.1" customHeight="1">
      <c r="A133">
        <v>8</v>
      </c>
      <c r="B133" s="2">
        <v>19</v>
      </c>
      <c r="C133" s="4">
        <v>19.5</v>
      </c>
    </row>
    <row r="134" spans="1:3" ht="29.1" customHeight="1">
      <c r="A134">
        <v>8</v>
      </c>
      <c r="B134" s="2">
        <v>17</v>
      </c>
    </row>
    <row r="135" spans="1:3" ht="29.1" customHeight="1">
      <c r="A135">
        <v>8</v>
      </c>
      <c r="B135" s="2">
        <v>15</v>
      </c>
      <c r="C135" s="1"/>
    </row>
    <row r="136" spans="1:3" ht="29.1" customHeight="1">
      <c r="A136">
        <v>8</v>
      </c>
      <c r="B136" s="2">
        <v>13</v>
      </c>
      <c r="C136" s="1"/>
    </row>
    <row r="137" spans="1:3" ht="29.1" customHeight="1">
      <c r="A137">
        <v>8</v>
      </c>
      <c r="B137" s="2">
        <v>11</v>
      </c>
      <c r="C137" s="1"/>
    </row>
    <row r="138" spans="1:3" ht="29.1" customHeight="1">
      <c r="A138">
        <v>8</v>
      </c>
      <c r="B138" s="2">
        <v>9</v>
      </c>
      <c r="C138" s="1"/>
    </row>
    <row r="139" spans="1:3" ht="29.1" customHeight="1">
      <c r="A139">
        <v>8</v>
      </c>
      <c r="B139" s="2">
        <v>7</v>
      </c>
      <c r="C139" s="1"/>
    </row>
    <row r="140" spans="1:3" ht="29.1" customHeight="1">
      <c r="A140">
        <v>8</v>
      </c>
      <c r="B140" s="2">
        <v>5</v>
      </c>
      <c r="C140" s="1"/>
    </row>
    <row r="141" spans="1:3" ht="29.1" customHeight="1">
      <c r="A141">
        <v>8</v>
      </c>
      <c r="B141" s="2">
        <v>3</v>
      </c>
      <c r="C141" s="1"/>
    </row>
    <row r="142" spans="1:3" ht="29.1" customHeight="1">
      <c r="A142">
        <v>8</v>
      </c>
      <c r="B142" s="2">
        <v>1</v>
      </c>
      <c r="C142" s="15"/>
    </row>
    <row r="143" spans="1:3" ht="29.1" customHeight="1">
      <c r="A143">
        <v>9</v>
      </c>
      <c r="B143" s="2">
        <v>29</v>
      </c>
      <c r="C143" s="6"/>
    </row>
    <row r="144" spans="1:3" ht="29.1" customHeight="1">
      <c r="A144">
        <v>9</v>
      </c>
      <c r="B144" s="2">
        <v>27</v>
      </c>
      <c r="C144" s="4">
        <v>19.899999999999999</v>
      </c>
    </row>
    <row r="145" spans="1:3" ht="29.1" customHeight="1">
      <c r="A145">
        <v>9</v>
      </c>
      <c r="B145" s="2">
        <v>25</v>
      </c>
      <c r="C145" s="4">
        <v>20.9</v>
      </c>
    </row>
    <row r="146" spans="1:3" ht="29.1" customHeight="1">
      <c r="A146">
        <v>9</v>
      </c>
      <c r="B146" s="2">
        <v>23</v>
      </c>
      <c r="C146" s="8">
        <v>22.1</v>
      </c>
    </row>
    <row r="147" spans="1:3" ht="29.1" customHeight="1">
      <c r="A147">
        <v>9</v>
      </c>
      <c r="B147" s="2">
        <v>21</v>
      </c>
      <c r="C147" s="4">
        <v>19.399999999999999</v>
      </c>
    </row>
    <row r="148" spans="1:3" ht="29.1" customHeight="1">
      <c r="A148">
        <v>9</v>
      </c>
      <c r="B148" s="2">
        <v>19</v>
      </c>
      <c r="C148" s="4">
        <v>21.2</v>
      </c>
    </row>
    <row r="149" spans="1:3" ht="29.1" customHeight="1">
      <c r="A149">
        <v>9</v>
      </c>
      <c r="B149" s="2">
        <v>17</v>
      </c>
      <c r="C149" s="4">
        <v>19.899999999999999</v>
      </c>
    </row>
    <row r="150" spans="1:3" ht="29.1" customHeight="1">
      <c r="A150">
        <v>9</v>
      </c>
      <c r="B150" s="2">
        <v>15</v>
      </c>
      <c r="C150" s="8">
        <v>21.1</v>
      </c>
    </row>
    <row r="151" spans="1:3" ht="29.1" customHeight="1">
      <c r="A151">
        <v>9</v>
      </c>
      <c r="B151" s="2">
        <v>13</v>
      </c>
      <c r="C151" s="4">
        <v>20.2</v>
      </c>
    </row>
    <row r="152" spans="1:3" ht="29.1" customHeight="1">
      <c r="A152">
        <v>9</v>
      </c>
      <c r="B152" s="2">
        <v>11</v>
      </c>
      <c r="C152" s="11"/>
    </row>
    <row r="153" spans="1:3" ht="29.1" customHeight="1">
      <c r="A153">
        <v>9</v>
      </c>
      <c r="B153" s="2">
        <v>9</v>
      </c>
      <c r="C153" s="11"/>
    </row>
    <row r="154" spans="1:3" ht="29.1" customHeight="1">
      <c r="A154">
        <v>9</v>
      </c>
      <c r="B154" s="2">
        <v>7</v>
      </c>
      <c r="C154" s="11"/>
    </row>
    <row r="155" spans="1:3" ht="29.1" customHeight="1">
      <c r="A155">
        <v>9</v>
      </c>
      <c r="B155" s="2">
        <v>5</v>
      </c>
      <c r="C155" s="11"/>
    </row>
    <row r="156" spans="1:3" ht="29.1" customHeight="1">
      <c r="A156">
        <v>9</v>
      </c>
      <c r="B156" s="2">
        <v>3</v>
      </c>
      <c r="C156" s="11"/>
    </row>
    <row r="157" spans="1:3" ht="29.1" customHeight="1">
      <c r="A157">
        <v>9</v>
      </c>
      <c r="B157" s="2">
        <v>1</v>
      </c>
      <c r="C157" s="16"/>
    </row>
  </sheetData>
  <mergeCells count="4">
    <mergeCell ref="B2:K2"/>
    <mergeCell ref="M2:AH2"/>
    <mergeCell ref="M13:AT13"/>
    <mergeCell ref="C20:K20"/>
  </mergeCells>
  <pageMargins left="0.74999999999999989" right="0.74999999999999989" top="1.295275590551181" bottom="1.295275590551181" header="1" footer="1"/>
  <pageSetup paperSize="0" fitToWidth="0" fitToHeight="0" pageOrder="overThenDown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"/>
  <sheetViews>
    <sheetView workbookViewId="0">
      <selection activeCell="E1" sqref="E1"/>
    </sheetView>
  </sheetViews>
  <sheetFormatPr baseColWidth="10" defaultColWidth="8.875" defaultRowHeight="14.25"/>
  <cols>
    <col min="1" max="1024" width="10.125" customWidth="1"/>
  </cols>
  <sheetData>
    <row r="1" spans="2:5">
      <c r="B1">
        <f>IF(AND(Hoja1!D4&lt;&gt;0,Hoja1!E4&lt;&gt;0),1,0)</f>
        <v>0</v>
      </c>
      <c r="C1">
        <f>IF(AND(Hoja1!E4&lt;&gt;0,Hoja1!F4&lt;&gt;0),1,0)</f>
        <v>0</v>
      </c>
      <c r="D1">
        <f>IF(AND(Hoja1!F4&lt;&gt;0,Hoja1!G4&lt;&gt;0),1,0)</f>
        <v>0</v>
      </c>
      <c r="E1">
        <f>IF(AND(Hoja1!G4&lt;&gt;0,Hoja1!H4&lt;&gt;0),1,0)</f>
        <v>0</v>
      </c>
    </row>
  </sheetData>
  <pageMargins left="0.74999999999999989" right="0.74999999999999989" top="1.295275590551181" bottom="1.295275590551181" header="1" footer="1"/>
  <pageSetup paperSize="0" fitToWidth="0" fitToHeight="0" pageOrder="overThenDown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75" defaultRowHeight="14.25"/>
  <cols>
    <col min="1" max="1024" width="10.125" customWidth="1"/>
  </cols>
  <sheetData/>
  <pageMargins left="0.74999999999999989" right="0.74999999999999989" top="1.295275590551181" bottom="1.295275590551181" header="1" footer="1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marthaboorquez</dc:creator>
  <cp:lastModifiedBy>Jhon Alejandro Ramírez Daza</cp:lastModifiedBy>
  <cp:revision>5</cp:revision>
  <dcterms:created xsi:type="dcterms:W3CDTF">2008-02-14T12:58:36Z</dcterms:created>
  <dcterms:modified xsi:type="dcterms:W3CDTF">2024-11-14T17:55:59Z</dcterms:modified>
</cp:coreProperties>
</file>