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600" windowHeight="11760"/>
  </bookViews>
  <sheets>
    <sheet name="Building Score" sheetId="1" r:id="rId1"/>
    <sheet name="Threshold" sheetId="4" r:id="rId2"/>
    <sheet name="Features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F4" i="4" l="1"/>
  <c r="F8" i="4"/>
  <c r="F13" i="4"/>
  <c r="F17" i="4"/>
  <c r="F20" i="4"/>
  <c r="F23" i="4"/>
  <c r="F28" i="4"/>
  <c r="F33" i="4"/>
  <c r="F38" i="4"/>
  <c r="F43" i="4"/>
  <c r="F48" i="4" l="1"/>
  <c r="F49" i="4" s="1"/>
</calcChain>
</file>

<file path=xl/sharedStrings.xml><?xml version="1.0" encoding="utf-8"?>
<sst xmlns="http://schemas.openxmlformats.org/spreadsheetml/2006/main" count="153" uniqueCount="123">
  <si>
    <t>Question</t>
  </si>
  <si>
    <t>Answers</t>
  </si>
  <si>
    <t>Selection</t>
  </si>
  <si>
    <t>Score</t>
  </si>
  <si>
    <t>Weighting</t>
  </si>
  <si>
    <t>Building Score Value</t>
  </si>
  <si>
    <t>At least one tempered pane</t>
  </si>
  <si>
    <t>Vinyl screen</t>
  </si>
  <si>
    <t>No Screen</t>
  </si>
  <si>
    <t>Corrosion resistant metal screen</t>
  </si>
  <si>
    <t>Examine the chimney of the home</t>
  </si>
  <si>
    <t>No chimney</t>
  </si>
  <si>
    <t>Chimney without spark arrester</t>
  </si>
  <si>
    <t>Chimney with spark arrester</t>
  </si>
  <si>
    <t>What material best describes the roof covering of the home?</t>
  </si>
  <si>
    <t>Does the chimney have a spark arrester with 1/4" mesh or smaller?</t>
  </si>
  <si>
    <t>What material best describes the outside covering on the eaves?</t>
  </si>
  <si>
    <t xml:space="preserve">Low </t>
  </si>
  <si>
    <t>Moderate</t>
  </si>
  <si>
    <t>High</t>
  </si>
  <si>
    <t>None</t>
  </si>
  <si>
    <t>No vents</t>
  </si>
  <si>
    <t>Open vents</t>
  </si>
  <si>
    <t>Congratulations! You're done with the building score section of this program.</t>
  </si>
  <si>
    <t>1. Worst case result chosen when difference existed between probability and severity of event per expert panel.</t>
  </si>
  <si>
    <t>Assumptions:</t>
  </si>
  <si>
    <t>ReScU Threshold</t>
  </si>
  <si>
    <t>Greater than 100 feet</t>
  </si>
  <si>
    <t>50-100 feet</t>
  </si>
  <si>
    <t>30-50 feet</t>
  </si>
  <si>
    <t>0-30 feet</t>
  </si>
  <si>
    <t>What is the proximity of your house to slash timber residue?</t>
  </si>
  <si>
    <t>What is the proximity of your house to brush, large trees or other large fuel types?</t>
  </si>
  <si>
    <t>What is the proximity of your house to brush, small trees or other medium fuel types?</t>
  </si>
  <si>
    <t>What is the proximity of your house to grass fields or other light fuel types?</t>
  </si>
  <si>
    <t>No</t>
  </si>
  <si>
    <t>Yes</t>
  </si>
  <si>
    <t>Does your area experience unusual weather patterns that could include high winds, no or low rainfall, etc.?</t>
  </si>
  <si>
    <t>Does your typical weather include dry/windy conditions?</t>
  </si>
  <si>
    <t>More than 30 feet</t>
  </si>
  <si>
    <t>Less than 30 feet</t>
  </si>
  <si>
    <t>Flat land/no setback</t>
  </si>
  <si>
    <t>The house is setback _ feet from the slope?</t>
  </si>
  <si>
    <t>Steep Hills (greater than 30% slope)</t>
  </si>
  <si>
    <t>Moderate Hills (20-30% slope)</t>
  </si>
  <si>
    <t>Rolling Hills (8-20% slope)</t>
  </si>
  <si>
    <t>Flat (less than 8% slope)</t>
  </si>
  <si>
    <t>Choose the answer that best represents the topography of your area?</t>
  </si>
  <si>
    <t xml:space="preserve">High </t>
  </si>
  <si>
    <t>Choose the level that best describes the history of wildfire occurrences or warnings in your area?</t>
  </si>
  <si>
    <t>Threshold Value</t>
  </si>
  <si>
    <t>First, let's get started with some prelimiary questions.</t>
  </si>
  <si>
    <t>What kind of weather do you experience?</t>
  </si>
  <si>
    <t>Is the home near a slope?</t>
  </si>
  <si>
    <t>Now lets begin by walking 100 feet away from the home and examining inward</t>
  </si>
  <si>
    <t>Completely closed or with non corrosive vents with openings not exceeding 1/4 inch mesh</t>
  </si>
  <si>
    <t>Which of the following best describes the material on the exterior walls of the home? Note: If multiple materials, choose the most vulnerable.</t>
  </si>
  <si>
    <t>Single pane non tempered</t>
  </si>
  <si>
    <t>Multi-pane non tempered</t>
  </si>
  <si>
    <t xml:space="preserve">Do the windows have screens? If so choose the answer that best describes the screen. </t>
  </si>
  <si>
    <t>Vents with corrosion resistant mesh not exceeding 1/4"</t>
  </si>
  <si>
    <t>Simple roof with no valleys</t>
  </si>
  <si>
    <t>Low complexity</t>
  </si>
  <si>
    <t>Moderate complexity</t>
  </si>
  <si>
    <t>High complexity</t>
  </si>
  <si>
    <t xml:space="preserve">Describe the amount of debris on the roof by carefully examining all gutters, corners, valleys, ets.  </t>
  </si>
  <si>
    <t>Examine the complexity of the roof, eaves, valleys and areas where embers could be trapped. Rate the roof based on its complexity. Hint: a hip roof is the least complex.</t>
  </si>
  <si>
    <t>Siding is a wood or wood-based composite product</t>
  </si>
  <si>
    <t>Siding is a fiber-cement board product</t>
  </si>
  <si>
    <t>Siding is aluminum</t>
  </si>
  <si>
    <t>Siding is steel</t>
  </si>
  <si>
    <t xml:space="preserve">Exterior wall finish is Fire Retardant Treated wood </t>
  </si>
  <si>
    <t>The exterior wall surface is log or heavy timber, thicker than 4"</t>
  </si>
  <si>
    <t>Exterior wall construction is 1-hour fire resistive rated with a noncombustible exterior finish</t>
  </si>
  <si>
    <t>Brick siding</t>
  </si>
  <si>
    <t>Concrete Siding</t>
  </si>
  <si>
    <t>The eave covering is wood, less than 3/4" thick</t>
  </si>
  <si>
    <t>The eave covering is vinyl</t>
  </si>
  <si>
    <t>The eave covering is aluminum</t>
  </si>
  <si>
    <t>The eave covering is cement fiber board</t>
  </si>
  <si>
    <t>The roof covering is wood shake</t>
  </si>
  <si>
    <t>The roof covering is organic felt asphalt shingles, fire rated</t>
  </si>
  <si>
    <t>The roof covering is organic felt asphalt shingles, not fire rated</t>
  </si>
  <si>
    <t>The roof covering is aluminum shingle</t>
  </si>
  <si>
    <t>The roof covering is steel shingle or standing seam panel</t>
  </si>
  <si>
    <t>The roof covering is clay or cement tile</t>
  </si>
  <si>
    <t>Beginning at the foundation of the home</t>
  </si>
  <si>
    <t>Choose the answer that best descries how the foundation of the home is constructed.</t>
  </si>
  <si>
    <t xml:space="preserve">The foundation is an open pier or pile foundation, the floor framing is not fire rated and is exposed to the outside of the house
</t>
  </si>
  <si>
    <t>The foundation is closed and continuous with open vents not protected by screens</t>
  </si>
  <si>
    <t xml:space="preserve">The foundation is a closed pier or pile foundation with a 1-hour fire resistive barrier. </t>
  </si>
  <si>
    <t>Next, inspect the walls of the home</t>
  </si>
  <si>
    <t>Siding is vinyl</t>
  </si>
  <si>
    <t>Siding is not fire rated</t>
  </si>
  <si>
    <t xml:space="preserve">Let's examine the windows, doors, and skylights. Examine the layers of glass. Choose the  answer that best describes large glass surfaces. </t>
  </si>
  <si>
    <t>Examine the eaves of the home</t>
  </si>
  <si>
    <t>Examine the roof of the home</t>
  </si>
  <si>
    <t>Choose the answer that best describes the vents on the roof</t>
  </si>
  <si>
    <t>What is the proximity of your house to other ignitable structures including any fences, playground equipment, etc. also including your neighbors house?</t>
  </si>
  <si>
    <t>Value</t>
  </si>
  <si>
    <t>What is the replacement value of the home, excluding land?</t>
  </si>
  <si>
    <t>Input $</t>
  </si>
  <si>
    <t>What is the square footage of the first floor of the home?</t>
  </si>
  <si>
    <t>Input #</t>
  </si>
  <si>
    <t>How many levels does the home have?</t>
  </si>
  <si>
    <t>What is the approximate pitch of the roof?</t>
  </si>
  <si>
    <t>Luxury</t>
  </si>
  <si>
    <t>Average</t>
  </si>
  <si>
    <t>Economy</t>
  </si>
  <si>
    <t>Please answer some basic questions about the features of your home</t>
  </si>
  <si>
    <t>How many windows does the home have?</t>
  </si>
  <si>
    <t>How many doors does the home have?</t>
  </si>
  <si>
    <t>Choose the option that best describes the quality of the home.</t>
  </si>
  <si>
    <t>Input angle</t>
  </si>
  <si>
    <t>Next, look at any decks, patios or fences attached to the home</t>
  </si>
  <si>
    <t>Are there any attachments to the home including decks, patios or fences? If so, choose the answer that best describes how they are constructed.</t>
  </si>
  <si>
    <t>There are no attachments, decks, patios or fences</t>
  </si>
  <si>
    <t>Attachment(s) is/are built for a 1-hour fire resitive rating</t>
  </si>
  <si>
    <t>Attachment(s) is/are not built for a 1-hour fire resitive rating</t>
  </si>
  <si>
    <t>Attachment(s) is/are built with non-combustible materials</t>
  </si>
  <si>
    <t>multiply to roof score</t>
  </si>
  <si>
    <t>muliply to window score</t>
  </si>
  <si>
    <t>No data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</si>
</sst>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3" zoomScale="63" zoomScaleNormal="63" workbookViewId="0">
      <selection activeCell="H61" sqref="H61"/>
    </sheetView>
  </sheetViews>
  <sheetFormatPr defaultColWidth="9.109375" defaultRowHeight="14.4" x14ac:dyDescent="0.3"/>
  <cols>
    <col min="1" max="1" width="60" style="1" customWidth="1"/>
    <col min="2" max="2" width="50" style="1" customWidth="1"/>
    <col min="3" max="3" width="9.44140625" style="1" customWidth="1"/>
    <col min="4" max="4" width="13" style="1" customWidth="1"/>
    <col min="5" max="5" width="15.109375" style="1" customWidth="1"/>
    <col min="6" max="6" width="15.88671875" style="1" customWidth="1"/>
    <col min="7" max="7" width="9.109375" style="1"/>
    <col min="8" max="8" width="50.6640625" style="1" customWidth="1"/>
    <col min="9" max="16384" width="9.109375" style="1"/>
  </cols>
  <sheetData>
    <row r="1" spans="1:6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5" x14ac:dyDescent="0.25">
      <c r="A2" s="4" t="s">
        <v>86</v>
      </c>
    </row>
    <row r="3" spans="1:6" ht="49.5" customHeight="1" x14ac:dyDescent="0.3">
      <c r="A3" s="52" t="s">
        <v>87</v>
      </c>
      <c r="B3" s="21" t="s">
        <v>88</v>
      </c>
      <c r="C3" s="16"/>
      <c r="D3" s="16">
        <v>0</v>
      </c>
      <c r="E3" s="55">
        <v>0.7</v>
      </c>
      <c r="F3" s="55"/>
    </row>
    <row r="4" spans="1:6" ht="35.25" customHeight="1" x14ac:dyDescent="0.3">
      <c r="A4" s="53"/>
      <c r="B4" s="16" t="s">
        <v>89</v>
      </c>
      <c r="C4" s="16"/>
      <c r="D4" s="16">
        <v>3</v>
      </c>
      <c r="E4" s="55"/>
      <c r="F4" s="55"/>
    </row>
    <row r="5" spans="1:6" ht="51" customHeight="1" x14ac:dyDescent="0.3">
      <c r="A5" s="53"/>
      <c r="B5" s="16" t="s">
        <v>90</v>
      </c>
      <c r="C5" s="16"/>
      <c r="D5" s="16">
        <v>7</v>
      </c>
      <c r="E5" s="55"/>
      <c r="F5" s="55"/>
    </row>
    <row r="6" spans="1:6" ht="29.25" customHeight="1" x14ac:dyDescent="0.3">
      <c r="A6" s="54"/>
      <c r="B6" s="16" t="s">
        <v>55</v>
      </c>
      <c r="C6" s="16"/>
      <c r="D6" s="16">
        <v>10</v>
      </c>
      <c r="E6" s="55"/>
      <c r="F6" s="55"/>
    </row>
    <row r="7" spans="1:6" s="7" customFormat="1" ht="17.25" customHeight="1" x14ac:dyDescent="0.25">
      <c r="A7" s="14" t="s">
        <v>114</v>
      </c>
      <c r="B7" s="13"/>
      <c r="C7" s="13"/>
      <c r="D7" s="13"/>
      <c r="E7" s="13"/>
      <c r="F7" s="13"/>
    </row>
    <row r="8" spans="1:6" s="7" customFormat="1" ht="33.75" customHeight="1" x14ac:dyDescent="0.3">
      <c r="A8" s="59" t="s">
        <v>115</v>
      </c>
      <c r="B8" s="12" t="s">
        <v>116</v>
      </c>
      <c r="C8" s="12"/>
      <c r="D8" s="12">
        <v>10</v>
      </c>
      <c r="E8" s="55">
        <v>0.7</v>
      </c>
      <c r="F8" s="55"/>
    </row>
    <row r="9" spans="1:6" ht="32.25" customHeight="1" x14ac:dyDescent="0.3">
      <c r="A9" s="59"/>
      <c r="B9" s="16" t="s">
        <v>117</v>
      </c>
      <c r="C9" s="12"/>
      <c r="D9" s="12">
        <v>8</v>
      </c>
      <c r="E9" s="55"/>
      <c r="F9" s="55"/>
    </row>
    <row r="10" spans="1:6" s="22" customFormat="1" ht="32.25" customHeight="1" x14ac:dyDescent="0.3">
      <c r="A10" s="59"/>
      <c r="B10" s="23" t="s">
        <v>118</v>
      </c>
      <c r="C10" s="23"/>
      <c r="D10" s="23">
        <v>3</v>
      </c>
      <c r="E10" s="55"/>
      <c r="F10" s="55"/>
    </row>
    <row r="11" spans="1:6" ht="38.25" customHeight="1" x14ac:dyDescent="0.3">
      <c r="A11" s="59"/>
      <c r="B11" s="23" t="s">
        <v>119</v>
      </c>
      <c r="C11" s="12"/>
      <c r="D11" s="12">
        <v>8</v>
      </c>
      <c r="E11" s="55"/>
      <c r="F11" s="55"/>
    </row>
    <row r="12" spans="1:6" ht="15" x14ac:dyDescent="0.25">
      <c r="A12" s="4" t="s">
        <v>91</v>
      </c>
    </row>
    <row r="13" spans="1:6" ht="21" customHeight="1" x14ac:dyDescent="0.3">
      <c r="A13" s="52" t="s">
        <v>56</v>
      </c>
      <c r="B13" s="24" t="s">
        <v>93</v>
      </c>
      <c r="C13" s="5"/>
      <c r="D13" s="5">
        <v>0</v>
      </c>
      <c r="E13" s="56">
        <v>0.6</v>
      </c>
      <c r="F13" s="56"/>
    </row>
    <row r="14" spans="1:6" s="45" customFormat="1" ht="21" customHeight="1" x14ac:dyDescent="0.3">
      <c r="A14" s="53"/>
      <c r="B14" s="39" t="s">
        <v>92</v>
      </c>
      <c r="C14" s="46"/>
      <c r="D14" s="46">
        <v>5</v>
      </c>
      <c r="E14" s="57"/>
      <c r="F14" s="57"/>
    </row>
    <row r="15" spans="1:6" ht="39.75" customHeight="1" x14ac:dyDescent="0.3">
      <c r="A15" s="53"/>
      <c r="B15" s="27" t="s">
        <v>67</v>
      </c>
      <c r="C15" s="5"/>
      <c r="D15" s="5">
        <v>5</v>
      </c>
      <c r="E15" s="57"/>
      <c r="F15" s="57"/>
    </row>
    <row r="16" spans="1:6" ht="22.5" customHeight="1" x14ac:dyDescent="0.3">
      <c r="A16" s="53"/>
      <c r="B16" s="27" t="s">
        <v>68</v>
      </c>
      <c r="C16" s="5"/>
      <c r="D16" s="5">
        <v>10</v>
      </c>
      <c r="E16" s="57"/>
      <c r="F16" s="57"/>
    </row>
    <row r="17" spans="1:8" s="33" customFormat="1" ht="22.5" customHeight="1" x14ac:dyDescent="0.3">
      <c r="A17" s="53"/>
      <c r="B17" s="35" t="s">
        <v>69</v>
      </c>
      <c r="C17" s="34"/>
      <c r="D17" s="34">
        <v>10</v>
      </c>
      <c r="E17" s="57"/>
      <c r="F17" s="57"/>
    </row>
    <row r="18" spans="1:8" s="28" customFormat="1" ht="22.5" customHeight="1" x14ac:dyDescent="0.3">
      <c r="A18" s="53"/>
      <c r="B18" s="32" t="s">
        <v>70</v>
      </c>
      <c r="C18" s="29"/>
      <c r="D18" s="29">
        <v>10</v>
      </c>
      <c r="E18" s="57"/>
      <c r="F18" s="57"/>
    </row>
    <row r="19" spans="1:8" s="30" customFormat="1" ht="22.5" customHeight="1" x14ac:dyDescent="0.3">
      <c r="A19" s="53"/>
      <c r="B19" s="32" t="s">
        <v>71</v>
      </c>
      <c r="C19" s="31"/>
      <c r="D19" s="31">
        <v>9</v>
      </c>
      <c r="E19" s="57"/>
      <c r="F19" s="57"/>
    </row>
    <row r="20" spans="1:8" s="30" customFormat="1" ht="36.75" customHeight="1" x14ac:dyDescent="0.3">
      <c r="A20" s="53"/>
      <c r="B20" s="39" t="s">
        <v>73</v>
      </c>
      <c r="C20" s="31"/>
      <c r="D20" s="31">
        <v>10</v>
      </c>
      <c r="E20" s="57"/>
      <c r="F20" s="57"/>
    </row>
    <row r="21" spans="1:8" s="36" customFormat="1" ht="36.75" customHeight="1" x14ac:dyDescent="0.3">
      <c r="A21" s="53"/>
      <c r="B21" s="39" t="s">
        <v>72</v>
      </c>
      <c r="C21" s="38"/>
      <c r="D21" s="38">
        <v>10</v>
      </c>
      <c r="E21" s="57"/>
      <c r="F21" s="57"/>
    </row>
    <row r="22" spans="1:8" s="25" customFormat="1" ht="23.25" customHeight="1" x14ac:dyDescent="0.3">
      <c r="A22" s="53"/>
      <c r="B22" s="35" t="s">
        <v>74</v>
      </c>
      <c r="C22" s="26"/>
      <c r="D22" s="26">
        <v>10</v>
      </c>
      <c r="E22" s="57"/>
      <c r="F22" s="57"/>
    </row>
    <row r="23" spans="1:8" ht="21.75" customHeight="1" x14ac:dyDescent="0.3">
      <c r="A23" s="54"/>
      <c r="B23" s="6" t="s">
        <v>75</v>
      </c>
      <c r="C23" s="5"/>
      <c r="D23" s="5">
        <v>10</v>
      </c>
      <c r="E23" s="58"/>
      <c r="F23" s="58"/>
    </row>
    <row r="25" spans="1:8" x14ac:dyDescent="0.3">
      <c r="A25" s="52" t="s">
        <v>94</v>
      </c>
      <c r="B25" s="5" t="s">
        <v>57</v>
      </c>
      <c r="C25" s="5"/>
      <c r="D25" s="5">
        <v>0</v>
      </c>
      <c r="E25" s="56">
        <v>0.8</v>
      </c>
      <c r="F25" s="56"/>
    </row>
    <row r="26" spans="1:8" ht="16.5" customHeight="1" x14ac:dyDescent="0.3">
      <c r="A26" s="53"/>
      <c r="B26" s="5" t="s">
        <v>58</v>
      </c>
      <c r="C26" s="5"/>
      <c r="D26" s="5">
        <v>7</v>
      </c>
      <c r="E26" s="57"/>
      <c r="F26" s="57"/>
    </row>
    <row r="27" spans="1:8" ht="15" customHeight="1" x14ac:dyDescent="0.3">
      <c r="A27" s="54"/>
      <c r="B27" s="5" t="s">
        <v>6</v>
      </c>
      <c r="C27" s="5"/>
      <c r="D27" s="5">
        <v>10</v>
      </c>
      <c r="E27" s="58"/>
      <c r="F27" s="58"/>
      <c r="H27"/>
    </row>
    <row r="29" spans="1:8" x14ac:dyDescent="0.3">
      <c r="A29" s="52" t="s">
        <v>59</v>
      </c>
      <c r="B29" s="46" t="s">
        <v>8</v>
      </c>
      <c r="C29" s="46"/>
      <c r="D29" s="46">
        <v>0.9</v>
      </c>
      <c r="E29" s="56">
        <v>1</v>
      </c>
      <c r="F29" s="56" t="s">
        <v>121</v>
      </c>
    </row>
    <row r="30" spans="1:8" x14ac:dyDescent="0.3">
      <c r="A30" s="53"/>
      <c r="B30" s="46" t="s">
        <v>7</v>
      </c>
      <c r="C30" s="46"/>
      <c r="D30" s="46">
        <v>0.95</v>
      </c>
      <c r="E30" s="57"/>
      <c r="F30" s="57"/>
    </row>
    <row r="31" spans="1:8" x14ac:dyDescent="0.3">
      <c r="A31" s="54"/>
      <c r="B31" s="46" t="s">
        <v>9</v>
      </c>
      <c r="C31" s="46"/>
      <c r="D31" s="46">
        <v>1</v>
      </c>
      <c r="E31" s="58"/>
      <c r="F31" s="58"/>
      <c r="H31"/>
    </row>
    <row r="32" spans="1:8" s="41" customFormat="1" ht="15" x14ac:dyDescent="0.25">
      <c r="A32" s="37" t="s">
        <v>95</v>
      </c>
      <c r="B32" s="36"/>
      <c r="C32" s="36"/>
      <c r="D32" s="1"/>
      <c r="E32" s="1"/>
      <c r="F32" s="1"/>
      <c r="H32" s="40"/>
    </row>
    <row r="33" spans="1:10" s="41" customFormat="1" x14ac:dyDescent="0.3">
      <c r="A33" s="59" t="s">
        <v>16</v>
      </c>
      <c r="B33" s="44" t="s">
        <v>76</v>
      </c>
      <c r="C33" s="5"/>
      <c r="D33" s="5">
        <v>0</v>
      </c>
      <c r="E33" s="55">
        <v>0.7</v>
      </c>
      <c r="F33" s="55"/>
      <c r="H33" s="40"/>
    </row>
    <row r="34" spans="1:10" s="41" customFormat="1" x14ac:dyDescent="0.3">
      <c r="A34" s="59"/>
      <c r="B34" s="44" t="s">
        <v>77</v>
      </c>
      <c r="C34" s="5"/>
      <c r="D34" s="5">
        <v>3</v>
      </c>
      <c r="E34" s="55"/>
      <c r="F34" s="55"/>
      <c r="H34" s="40"/>
    </row>
    <row r="35" spans="1:10" x14ac:dyDescent="0.3">
      <c r="A35" s="59"/>
      <c r="B35" s="44" t="s">
        <v>78</v>
      </c>
      <c r="C35" s="42"/>
      <c r="D35" s="42">
        <v>7</v>
      </c>
      <c r="E35" s="55"/>
      <c r="F35" s="55"/>
    </row>
    <row r="36" spans="1:10" s="7" customFormat="1" x14ac:dyDescent="0.3">
      <c r="A36" s="59"/>
      <c r="B36" s="44" t="s">
        <v>79</v>
      </c>
      <c r="C36" s="42"/>
      <c r="D36" s="42">
        <v>5</v>
      </c>
      <c r="E36" s="55"/>
      <c r="F36" s="55"/>
    </row>
    <row r="37" spans="1:10" s="45" customFormat="1" ht="24.75" customHeight="1" x14ac:dyDescent="0.25">
      <c r="A37" s="37" t="s">
        <v>10</v>
      </c>
      <c r="J37" s="7"/>
    </row>
    <row r="38" spans="1:10" x14ac:dyDescent="0.3">
      <c r="A38" s="59" t="s">
        <v>15</v>
      </c>
      <c r="B38" s="5" t="s">
        <v>11</v>
      </c>
      <c r="C38" s="5"/>
      <c r="D38" s="5">
        <v>10</v>
      </c>
      <c r="E38" s="55">
        <v>0</v>
      </c>
      <c r="F38" s="55"/>
    </row>
    <row r="39" spans="1:10" ht="19.5" customHeight="1" x14ac:dyDescent="0.3">
      <c r="A39" s="59"/>
      <c r="B39" s="5" t="s">
        <v>12</v>
      </c>
      <c r="C39" s="5"/>
      <c r="D39" s="5">
        <v>8</v>
      </c>
      <c r="E39" s="55"/>
      <c r="F39" s="55"/>
      <c r="H39" s="1" t="s">
        <v>122</v>
      </c>
    </row>
    <row r="40" spans="1:10" s="43" customFormat="1" x14ac:dyDescent="0.3">
      <c r="A40" s="59"/>
      <c r="B40" s="5" t="s">
        <v>13</v>
      </c>
      <c r="C40" s="5"/>
      <c r="D40" s="5">
        <v>10</v>
      </c>
      <c r="E40" s="55"/>
      <c r="F40" s="55"/>
    </row>
    <row r="41" spans="1:10" ht="31.5" customHeight="1" x14ac:dyDescent="0.25">
      <c r="A41" s="4" t="s">
        <v>96</v>
      </c>
    </row>
    <row r="42" spans="1:10" s="45" customFormat="1" ht="31.5" customHeight="1" x14ac:dyDescent="0.3">
      <c r="A42" s="59" t="s">
        <v>14</v>
      </c>
      <c r="B42" s="44" t="s">
        <v>80</v>
      </c>
      <c r="C42" s="5"/>
      <c r="D42" s="5">
        <v>0</v>
      </c>
      <c r="E42" s="56">
        <v>0.8</v>
      </c>
      <c r="F42" s="56"/>
    </row>
    <row r="43" spans="1:10" s="45" customFormat="1" ht="31.5" customHeight="1" x14ac:dyDescent="0.3">
      <c r="A43" s="59"/>
      <c r="B43" s="44" t="s">
        <v>82</v>
      </c>
      <c r="C43" s="44"/>
      <c r="D43" s="44">
        <v>3</v>
      </c>
      <c r="E43" s="57"/>
      <c r="F43" s="57"/>
    </row>
    <row r="44" spans="1:10" x14ac:dyDescent="0.3">
      <c r="A44" s="59"/>
      <c r="B44" s="44" t="s">
        <v>81</v>
      </c>
      <c r="C44" s="5"/>
      <c r="D44" s="5">
        <v>9</v>
      </c>
      <c r="E44" s="57"/>
      <c r="F44" s="57"/>
    </row>
    <row r="45" spans="1:10" x14ac:dyDescent="0.3">
      <c r="A45" s="59"/>
      <c r="B45" s="46" t="s">
        <v>83</v>
      </c>
      <c r="C45" s="46"/>
      <c r="D45" s="46">
        <v>9</v>
      </c>
      <c r="E45" s="57"/>
      <c r="F45" s="57"/>
    </row>
    <row r="46" spans="1:10" s="45" customFormat="1" x14ac:dyDescent="0.3">
      <c r="A46" s="59"/>
      <c r="B46" s="46" t="s">
        <v>84</v>
      </c>
      <c r="C46" s="46"/>
      <c r="D46" s="46">
        <v>9</v>
      </c>
      <c r="E46" s="57"/>
      <c r="F46" s="57"/>
    </row>
    <row r="47" spans="1:10" s="45" customFormat="1" x14ac:dyDescent="0.3">
      <c r="A47" s="59"/>
      <c r="B47" s="46" t="s">
        <v>85</v>
      </c>
      <c r="C47" s="5"/>
      <c r="D47" s="5">
        <v>10</v>
      </c>
      <c r="E47" s="58"/>
      <c r="F47" s="58"/>
    </row>
    <row r="48" spans="1:10" x14ac:dyDescent="0.3">
      <c r="A48" s="48"/>
      <c r="B48" s="47"/>
      <c r="C48" s="47"/>
      <c r="D48" s="47"/>
      <c r="E48" s="47"/>
      <c r="F48" s="47"/>
      <c r="H48" s="7"/>
    </row>
    <row r="49" spans="1:8" x14ac:dyDescent="0.3">
      <c r="A49" s="59" t="s">
        <v>66</v>
      </c>
      <c r="B49" s="12" t="s">
        <v>61</v>
      </c>
      <c r="C49" s="12"/>
      <c r="D49" s="12">
        <v>1</v>
      </c>
      <c r="E49" s="55">
        <v>1</v>
      </c>
      <c r="F49" s="55" t="s">
        <v>120</v>
      </c>
    </row>
    <row r="50" spans="1:8" x14ac:dyDescent="0.3">
      <c r="A50" s="59"/>
      <c r="B50" s="12" t="s">
        <v>62</v>
      </c>
      <c r="C50" s="12"/>
      <c r="D50" s="12">
        <v>0.97</v>
      </c>
      <c r="E50" s="55"/>
      <c r="F50" s="55"/>
      <c r="H50" s="7"/>
    </row>
    <row r="51" spans="1:8" x14ac:dyDescent="0.3">
      <c r="A51" s="59"/>
      <c r="B51" s="12" t="s">
        <v>63</v>
      </c>
      <c r="C51" s="12"/>
      <c r="D51" s="12">
        <v>0.94</v>
      </c>
      <c r="E51" s="55"/>
      <c r="F51" s="55"/>
      <c r="H51" s="7"/>
    </row>
    <row r="52" spans="1:8" x14ac:dyDescent="0.3">
      <c r="A52" s="59"/>
      <c r="B52" s="12" t="s">
        <v>64</v>
      </c>
      <c r="C52" s="12"/>
      <c r="D52" s="12">
        <v>0.9</v>
      </c>
      <c r="E52" s="55"/>
      <c r="F52" s="55"/>
      <c r="H52" s="7"/>
    </row>
    <row r="53" spans="1:8" ht="17.25" customHeight="1" x14ac:dyDescent="0.3">
      <c r="A53" s="13"/>
      <c r="B53" s="13"/>
      <c r="C53" s="13"/>
      <c r="D53" s="13"/>
      <c r="E53" s="13"/>
      <c r="F53" s="13"/>
      <c r="H53" s="15"/>
    </row>
    <row r="54" spans="1:8" ht="19.5" customHeight="1" x14ac:dyDescent="0.3">
      <c r="A54" s="59" t="s">
        <v>65</v>
      </c>
      <c r="B54" s="12" t="s">
        <v>20</v>
      </c>
      <c r="C54" s="12"/>
      <c r="D54" s="12">
        <v>1</v>
      </c>
      <c r="E54" s="55">
        <v>1</v>
      </c>
      <c r="F54" s="55" t="s">
        <v>120</v>
      </c>
      <c r="H54" s="7"/>
    </row>
    <row r="55" spans="1:8" x14ac:dyDescent="0.3">
      <c r="A55" s="59"/>
      <c r="B55" s="12" t="s">
        <v>17</v>
      </c>
      <c r="C55" s="12"/>
      <c r="D55" s="12">
        <v>0.97</v>
      </c>
      <c r="E55" s="55"/>
      <c r="F55" s="55"/>
      <c r="H55" s="7"/>
    </row>
    <row r="56" spans="1:8" x14ac:dyDescent="0.3">
      <c r="A56" s="59"/>
      <c r="B56" s="12" t="s">
        <v>18</v>
      </c>
      <c r="C56" s="12"/>
      <c r="D56" s="12">
        <v>0.94</v>
      </c>
      <c r="E56" s="55"/>
      <c r="F56" s="55"/>
    </row>
    <row r="57" spans="1:8" x14ac:dyDescent="0.3">
      <c r="A57" s="59"/>
      <c r="B57" s="12" t="s">
        <v>19</v>
      </c>
      <c r="C57" s="12"/>
      <c r="D57" s="12">
        <v>0.9</v>
      </c>
      <c r="E57" s="55"/>
      <c r="F57" s="55"/>
    </row>
    <row r="58" spans="1:8" x14ac:dyDescent="0.3">
      <c r="A58" s="4"/>
    </row>
    <row r="59" spans="1:8" x14ac:dyDescent="0.3">
      <c r="A59" s="59" t="s">
        <v>97</v>
      </c>
      <c r="B59" s="5" t="s">
        <v>21</v>
      </c>
      <c r="C59" s="5"/>
      <c r="D59" s="5">
        <v>10</v>
      </c>
      <c r="E59" s="55">
        <v>0.6</v>
      </c>
      <c r="F59" s="55"/>
    </row>
    <row r="60" spans="1:8" x14ac:dyDescent="0.3">
      <c r="A60" s="59"/>
      <c r="B60" s="5" t="s">
        <v>60</v>
      </c>
      <c r="C60" s="5"/>
      <c r="D60" s="5">
        <v>10</v>
      </c>
      <c r="E60" s="55"/>
      <c r="F60" s="55"/>
    </row>
    <row r="61" spans="1:8" x14ac:dyDescent="0.3">
      <c r="A61" s="59"/>
      <c r="B61" s="5" t="s">
        <v>22</v>
      </c>
      <c r="C61" s="5"/>
      <c r="D61" s="5">
        <v>5</v>
      </c>
      <c r="E61" s="55"/>
      <c r="F61" s="55"/>
    </row>
    <row r="62" spans="1:8" ht="28.8" x14ac:dyDescent="0.3">
      <c r="A62" s="4" t="s">
        <v>23</v>
      </c>
    </row>
  </sheetData>
  <mergeCells count="33">
    <mergeCell ref="A38:A40"/>
    <mergeCell ref="E38:E40"/>
    <mergeCell ref="F38:F40"/>
    <mergeCell ref="A59:A61"/>
    <mergeCell ref="E59:E61"/>
    <mergeCell ref="F59:F61"/>
    <mergeCell ref="A42:A47"/>
    <mergeCell ref="E42:E47"/>
    <mergeCell ref="F42:F47"/>
    <mergeCell ref="A54:A57"/>
    <mergeCell ref="E54:E57"/>
    <mergeCell ref="F54:F57"/>
    <mergeCell ref="A49:A52"/>
    <mergeCell ref="E49:E52"/>
    <mergeCell ref="F49:F52"/>
    <mergeCell ref="A33:A36"/>
    <mergeCell ref="E33:E36"/>
    <mergeCell ref="F33:F36"/>
    <mergeCell ref="A25:A27"/>
    <mergeCell ref="A29:A31"/>
    <mergeCell ref="E25:E27"/>
    <mergeCell ref="F25:F27"/>
    <mergeCell ref="E29:E31"/>
    <mergeCell ref="F29:F31"/>
    <mergeCell ref="A3:A6"/>
    <mergeCell ref="E3:E6"/>
    <mergeCell ref="F3:F6"/>
    <mergeCell ref="A13:A23"/>
    <mergeCell ref="F13:F23"/>
    <mergeCell ref="A8:A11"/>
    <mergeCell ref="E8:E11"/>
    <mergeCell ref="F8:F11"/>
    <mergeCell ref="E1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B15" zoomScaleNormal="100" workbookViewId="0">
      <selection activeCell="A3" sqref="A3"/>
    </sheetView>
  </sheetViews>
  <sheetFormatPr defaultColWidth="9.109375" defaultRowHeight="14.4" x14ac:dyDescent="0.3"/>
  <cols>
    <col min="1" max="1" width="57.33203125" style="1" customWidth="1"/>
    <col min="2" max="2" width="36.44140625" style="1" customWidth="1"/>
    <col min="3" max="3" width="10.44140625" style="1" customWidth="1"/>
    <col min="4" max="6" width="15.6640625" style="1" customWidth="1"/>
    <col min="7" max="16384" width="9.109375" style="1"/>
  </cols>
  <sheetData>
    <row r="1" spans="1:6" ht="47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50</v>
      </c>
    </row>
    <row r="2" spans="1:6" ht="18" customHeight="1" x14ac:dyDescent="0.25">
      <c r="A2" s="11"/>
      <c r="B2" s="11"/>
      <c r="C2" s="11"/>
      <c r="D2" s="11"/>
      <c r="E2" s="11"/>
      <c r="F2" s="11"/>
    </row>
    <row r="3" spans="1:6" ht="22.5" customHeight="1" x14ac:dyDescent="0.25">
      <c r="A3" s="4" t="s">
        <v>51</v>
      </c>
    </row>
    <row r="4" spans="1:6" ht="45" customHeight="1" x14ac:dyDescent="0.3">
      <c r="A4" s="59" t="s">
        <v>49</v>
      </c>
      <c r="B4" s="5" t="s">
        <v>20</v>
      </c>
      <c r="C4" s="5">
        <v>1</v>
      </c>
      <c r="D4" s="5">
        <v>10</v>
      </c>
      <c r="E4" s="55">
        <v>0.6</v>
      </c>
      <c r="F4" s="55">
        <f>(IF(C4=1, 10, 0)+IF(C5=1,5,0)+IF(C6=1,1,0))*E4</f>
        <v>6</v>
      </c>
    </row>
    <row r="5" spans="1:6" x14ac:dyDescent="0.3">
      <c r="A5" s="59"/>
      <c r="B5" s="5" t="s">
        <v>18</v>
      </c>
      <c r="C5" s="5"/>
      <c r="D5" s="5">
        <v>5</v>
      </c>
      <c r="E5" s="55"/>
      <c r="F5" s="55"/>
    </row>
    <row r="6" spans="1:6" x14ac:dyDescent="0.3">
      <c r="A6" s="59"/>
      <c r="B6" s="5" t="s">
        <v>48</v>
      </c>
      <c r="C6" s="5"/>
      <c r="D6" s="5">
        <v>1</v>
      </c>
      <c r="E6" s="55"/>
      <c r="F6" s="55"/>
    </row>
    <row r="8" spans="1:6" x14ac:dyDescent="0.3">
      <c r="A8" s="52" t="s">
        <v>47</v>
      </c>
      <c r="B8" s="5" t="s">
        <v>46</v>
      </c>
      <c r="C8" s="5"/>
      <c r="D8" s="5">
        <v>1</v>
      </c>
      <c r="E8" s="55">
        <v>0.7</v>
      </c>
      <c r="F8" s="56">
        <f>(IF(C8=1,1,0)+IF(C9=1,4,0)+IF(C10=1,7,0)+IF(C11,10,0))*E8</f>
        <v>7</v>
      </c>
    </row>
    <row r="9" spans="1:6" x14ac:dyDescent="0.3">
      <c r="A9" s="53"/>
      <c r="B9" s="5" t="s">
        <v>45</v>
      </c>
      <c r="C9" s="5"/>
      <c r="D9" s="5">
        <v>4</v>
      </c>
      <c r="E9" s="55"/>
      <c r="F9" s="57"/>
    </row>
    <row r="10" spans="1:6" x14ac:dyDescent="0.3">
      <c r="A10" s="53"/>
      <c r="B10" s="5" t="s">
        <v>44</v>
      </c>
      <c r="C10" s="5"/>
      <c r="D10" s="5">
        <v>7</v>
      </c>
      <c r="E10" s="55"/>
      <c r="F10" s="57"/>
    </row>
    <row r="11" spans="1:6" x14ac:dyDescent="0.3">
      <c r="A11" s="54"/>
      <c r="B11" s="5" t="s">
        <v>43</v>
      </c>
      <c r="C11" s="5">
        <v>1</v>
      </c>
      <c r="D11" s="5">
        <v>10</v>
      </c>
      <c r="E11" s="55"/>
      <c r="F11" s="58"/>
    </row>
    <row r="12" spans="1:6" ht="15" x14ac:dyDescent="0.25">
      <c r="A12" s="9" t="s">
        <v>53</v>
      </c>
      <c r="B12" s="2"/>
      <c r="C12" s="2"/>
      <c r="D12" s="2"/>
      <c r="E12" s="2"/>
      <c r="F12" s="3"/>
    </row>
    <row r="13" spans="1:6" x14ac:dyDescent="0.3">
      <c r="A13" s="59" t="s">
        <v>42</v>
      </c>
      <c r="B13" s="5" t="s">
        <v>41</v>
      </c>
      <c r="C13" s="5"/>
      <c r="D13" s="5">
        <v>0</v>
      </c>
      <c r="E13" s="55">
        <v>0.7</v>
      </c>
      <c r="F13" s="55">
        <f>(IF(C13=1,0,0)+IF(C14=1,10,0)+IF(C15=1,5,0))*E13</f>
        <v>7</v>
      </c>
    </row>
    <row r="14" spans="1:6" x14ac:dyDescent="0.3">
      <c r="A14" s="59"/>
      <c r="B14" s="5" t="s">
        <v>40</v>
      </c>
      <c r="C14" s="5">
        <v>1</v>
      </c>
      <c r="D14" s="5">
        <v>10</v>
      </c>
      <c r="E14" s="55"/>
      <c r="F14" s="55"/>
    </row>
    <row r="15" spans="1:6" x14ac:dyDescent="0.3">
      <c r="A15" s="59"/>
      <c r="B15" s="5" t="s">
        <v>39</v>
      </c>
      <c r="C15" s="5"/>
      <c r="D15" s="5">
        <v>5</v>
      </c>
      <c r="E15" s="55"/>
      <c r="F15" s="55"/>
    </row>
    <row r="16" spans="1:6" ht="15" x14ac:dyDescent="0.25">
      <c r="A16" s="4" t="s">
        <v>52</v>
      </c>
    </row>
    <row r="17" spans="1:6" ht="30" customHeight="1" x14ac:dyDescent="0.3">
      <c r="A17" s="59" t="s">
        <v>38</v>
      </c>
      <c r="B17" s="5" t="s">
        <v>36</v>
      </c>
      <c r="C17" s="5">
        <v>1</v>
      </c>
      <c r="D17" s="5">
        <v>10</v>
      </c>
      <c r="E17" s="55">
        <v>0.6</v>
      </c>
      <c r="F17" s="55">
        <f>(IF(C17=1,10,0)+IF(C18=1,0,0))*E17</f>
        <v>6</v>
      </c>
    </row>
    <row r="18" spans="1:6" x14ac:dyDescent="0.3">
      <c r="A18" s="59"/>
      <c r="B18" s="5" t="s">
        <v>35</v>
      </c>
      <c r="C18" s="5"/>
      <c r="D18" s="5">
        <v>0</v>
      </c>
      <c r="E18" s="55"/>
      <c r="F18" s="55"/>
    </row>
    <row r="20" spans="1:6" ht="45" customHeight="1" x14ac:dyDescent="0.3">
      <c r="A20" s="59" t="s">
        <v>37</v>
      </c>
      <c r="B20" s="5" t="s">
        <v>36</v>
      </c>
      <c r="C20" s="5">
        <v>1</v>
      </c>
      <c r="D20" s="5">
        <v>10</v>
      </c>
      <c r="E20" s="55">
        <v>0.7</v>
      </c>
      <c r="F20" s="55">
        <f>(IF(C20=1,10,0)+IF(C21=1,0,0))*E20</f>
        <v>7</v>
      </c>
    </row>
    <row r="21" spans="1:6" x14ac:dyDescent="0.3">
      <c r="A21" s="59"/>
      <c r="B21" s="5" t="s">
        <v>35</v>
      </c>
      <c r="C21" s="5"/>
      <c r="D21" s="5">
        <v>0</v>
      </c>
      <c r="E21" s="55"/>
      <c r="F21" s="55"/>
    </row>
    <row r="22" spans="1:6" ht="28.8" x14ac:dyDescent="0.3">
      <c r="A22" s="4" t="s">
        <v>54</v>
      </c>
    </row>
    <row r="23" spans="1:6" ht="45" customHeight="1" x14ac:dyDescent="0.3">
      <c r="A23" s="59" t="s">
        <v>98</v>
      </c>
      <c r="B23" s="5" t="s">
        <v>30</v>
      </c>
      <c r="C23" s="5">
        <v>1</v>
      </c>
      <c r="D23" s="5">
        <v>10</v>
      </c>
      <c r="E23" s="55">
        <v>0.7</v>
      </c>
      <c r="F23" s="56">
        <f>(IF(C23=1,10,0)+IF(C24=1,7,0)+IF(C25=1,4,0)+IF(C26,1,0))*E23</f>
        <v>7</v>
      </c>
    </row>
    <row r="24" spans="1:6" x14ac:dyDescent="0.3">
      <c r="A24" s="59"/>
      <c r="B24" s="5" t="s">
        <v>29</v>
      </c>
      <c r="C24" s="5"/>
      <c r="D24" s="5">
        <v>7</v>
      </c>
      <c r="E24" s="55"/>
      <c r="F24" s="57"/>
    </row>
    <row r="25" spans="1:6" x14ac:dyDescent="0.3">
      <c r="A25" s="59"/>
      <c r="B25" s="5" t="s">
        <v>28</v>
      </c>
      <c r="C25" s="5"/>
      <c r="D25" s="5">
        <v>4</v>
      </c>
      <c r="E25" s="55"/>
      <c r="F25" s="57"/>
    </row>
    <row r="26" spans="1:6" x14ac:dyDescent="0.3">
      <c r="A26" s="59"/>
      <c r="B26" s="5" t="s">
        <v>27</v>
      </c>
      <c r="C26" s="5"/>
      <c r="D26" s="5">
        <v>1</v>
      </c>
      <c r="E26" s="55"/>
      <c r="F26" s="58"/>
    </row>
    <row r="28" spans="1:6" ht="30" customHeight="1" x14ac:dyDescent="0.3">
      <c r="A28" s="59" t="s">
        <v>34</v>
      </c>
      <c r="B28" s="5" t="s">
        <v>30</v>
      </c>
      <c r="C28" s="5">
        <v>1</v>
      </c>
      <c r="D28" s="5">
        <v>10</v>
      </c>
      <c r="E28" s="55">
        <v>0.6</v>
      </c>
      <c r="F28" s="56">
        <f>(IF(C28=1,10,0)+IF(C29=1,7,0)+IF(C30=1,4,0)+IF(C31,1,0))*E28</f>
        <v>6</v>
      </c>
    </row>
    <row r="29" spans="1:6" x14ac:dyDescent="0.3">
      <c r="A29" s="59"/>
      <c r="B29" s="5" t="s">
        <v>29</v>
      </c>
      <c r="C29" s="5"/>
      <c r="D29" s="5">
        <v>7</v>
      </c>
      <c r="E29" s="55"/>
      <c r="F29" s="57"/>
    </row>
    <row r="30" spans="1:6" x14ac:dyDescent="0.3">
      <c r="A30" s="59"/>
      <c r="B30" s="5" t="s">
        <v>28</v>
      </c>
      <c r="C30" s="5"/>
      <c r="D30" s="5">
        <v>4</v>
      </c>
      <c r="E30" s="55"/>
      <c r="F30" s="57"/>
    </row>
    <row r="31" spans="1:6" x14ac:dyDescent="0.3">
      <c r="A31" s="59"/>
      <c r="B31" s="5" t="s">
        <v>27</v>
      </c>
      <c r="C31" s="5"/>
      <c r="D31" s="5">
        <v>1</v>
      </c>
      <c r="E31" s="55"/>
      <c r="F31" s="58"/>
    </row>
    <row r="33" spans="1:6" ht="45" customHeight="1" x14ac:dyDescent="0.3">
      <c r="A33" s="59" t="s">
        <v>33</v>
      </c>
      <c r="B33" s="5" t="s">
        <v>30</v>
      </c>
      <c r="C33" s="5">
        <v>1</v>
      </c>
      <c r="D33" s="5">
        <v>10</v>
      </c>
      <c r="E33" s="55">
        <v>0.7</v>
      </c>
      <c r="F33" s="56">
        <f>(IF(C33=1,10,0)+IF(C34=1,7,0)+IF(C35=1,4,0)+IF(C36,1,0))*E33</f>
        <v>7</v>
      </c>
    </row>
    <row r="34" spans="1:6" x14ac:dyDescent="0.3">
      <c r="A34" s="59"/>
      <c r="B34" s="5" t="s">
        <v>29</v>
      </c>
      <c r="C34" s="5"/>
      <c r="D34" s="5">
        <v>7</v>
      </c>
      <c r="E34" s="55"/>
      <c r="F34" s="57"/>
    </row>
    <row r="35" spans="1:6" x14ac:dyDescent="0.3">
      <c r="A35" s="59"/>
      <c r="B35" s="5" t="s">
        <v>28</v>
      </c>
      <c r="C35" s="5"/>
      <c r="D35" s="5">
        <v>4</v>
      </c>
      <c r="E35" s="55"/>
      <c r="F35" s="57"/>
    </row>
    <row r="36" spans="1:6" x14ac:dyDescent="0.3">
      <c r="A36" s="59"/>
      <c r="B36" s="5" t="s">
        <v>27</v>
      </c>
      <c r="C36" s="5"/>
      <c r="D36" s="5">
        <v>1</v>
      </c>
      <c r="E36" s="55"/>
      <c r="F36" s="58"/>
    </row>
    <row r="38" spans="1:6" ht="30" customHeight="1" x14ac:dyDescent="0.3">
      <c r="A38" s="59" t="s">
        <v>32</v>
      </c>
      <c r="B38" s="5" t="s">
        <v>30</v>
      </c>
      <c r="C38" s="5">
        <v>1</v>
      </c>
      <c r="D38" s="5">
        <v>10</v>
      </c>
      <c r="E38" s="55">
        <v>0.7</v>
      </c>
      <c r="F38" s="56">
        <f>(IF(C38=1,10,0)+IF(C39=1,7,0)+IF(C40=1,4,0)+IF(C41,1,0))*E38</f>
        <v>7</v>
      </c>
    </row>
    <row r="39" spans="1:6" x14ac:dyDescent="0.3">
      <c r="A39" s="59"/>
      <c r="B39" s="5" t="s">
        <v>29</v>
      </c>
      <c r="C39" s="5"/>
      <c r="D39" s="5">
        <v>7</v>
      </c>
      <c r="E39" s="55"/>
      <c r="F39" s="57"/>
    </row>
    <row r="40" spans="1:6" x14ac:dyDescent="0.3">
      <c r="A40" s="59"/>
      <c r="B40" s="5" t="s">
        <v>28</v>
      </c>
      <c r="C40" s="5"/>
      <c r="D40" s="5">
        <v>4</v>
      </c>
      <c r="E40" s="55"/>
      <c r="F40" s="57"/>
    </row>
    <row r="41" spans="1:6" x14ac:dyDescent="0.3">
      <c r="A41" s="59"/>
      <c r="B41" s="5" t="s">
        <v>27</v>
      </c>
      <c r="C41" s="5"/>
      <c r="D41" s="5">
        <v>1</v>
      </c>
      <c r="E41" s="55"/>
      <c r="F41" s="58"/>
    </row>
    <row r="43" spans="1:6" ht="30" customHeight="1" x14ac:dyDescent="0.3">
      <c r="A43" s="59" t="s">
        <v>31</v>
      </c>
      <c r="B43" s="5" t="s">
        <v>30</v>
      </c>
      <c r="C43" s="5">
        <v>1</v>
      </c>
      <c r="D43" s="5">
        <v>10</v>
      </c>
      <c r="E43" s="55">
        <v>0.6</v>
      </c>
      <c r="F43" s="56">
        <f>(IF(C43=1,10,0)+IF(C44=1,7,0)+IF(C45=1,4,0)+IF(C46,1,0))*E43</f>
        <v>6</v>
      </c>
    </row>
    <row r="44" spans="1:6" x14ac:dyDescent="0.3">
      <c r="A44" s="59"/>
      <c r="B44" s="5" t="s">
        <v>29</v>
      </c>
      <c r="C44" s="5"/>
      <c r="D44" s="5">
        <v>7</v>
      </c>
      <c r="E44" s="55"/>
      <c r="F44" s="57"/>
    </row>
    <row r="45" spans="1:6" x14ac:dyDescent="0.3">
      <c r="A45" s="59"/>
      <c r="B45" s="5" t="s">
        <v>28</v>
      </c>
      <c r="C45" s="5"/>
      <c r="D45" s="5">
        <v>4</v>
      </c>
      <c r="E45" s="55"/>
      <c r="F45" s="57"/>
    </row>
    <row r="46" spans="1:6" x14ac:dyDescent="0.3">
      <c r="A46" s="59"/>
      <c r="B46" s="5" t="s">
        <v>27</v>
      </c>
      <c r="C46" s="5"/>
      <c r="D46" s="5">
        <v>1</v>
      </c>
      <c r="E46" s="55"/>
      <c r="F46" s="58"/>
    </row>
    <row r="48" spans="1:6" x14ac:dyDescent="0.3">
      <c r="F48" s="1">
        <f>SUM(F4:F46)</f>
        <v>66</v>
      </c>
    </row>
    <row r="49" spans="1:6" x14ac:dyDescent="0.3">
      <c r="E49" s="10" t="s">
        <v>26</v>
      </c>
      <c r="F49" s="10">
        <f xml:space="preserve"> (100/66)*F48</f>
        <v>100</v>
      </c>
    </row>
    <row r="51" spans="1:6" ht="43.2" x14ac:dyDescent="0.3">
      <c r="A51" s="1" t="s">
        <v>25</v>
      </c>
      <c r="B51" s="1" t="s">
        <v>24</v>
      </c>
    </row>
  </sheetData>
  <mergeCells count="30">
    <mergeCell ref="A33:A36"/>
    <mergeCell ref="A38:A41"/>
    <mergeCell ref="A43:A46"/>
    <mergeCell ref="E4:E6"/>
    <mergeCell ref="E8:E11"/>
    <mergeCell ref="E13:E15"/>
    <mergeCell ref="E17:E18"/>
    <mergeCell ref="E20:E21"/>
    <mergeCell ref="A4:A6"/>
    <mergeCell ref="A8:A11"/>
    <mergeCell ref="A28:A31"/>
    <mergeCell ref="A13:A15"/>
    <mergeCell ref="A17:A18"/>
    <mergeCell ref="A20:A21"/>
    <mergeCell ref="A23:A26"/>
    <mergeCell ref="E28:E31"/>
    <mergeCell ref="F4:F6"/>
    <mergeCell ref="F8:F11"/>
    <mergeCell ref="F13:F15"/>
    <mergeCell ref="F17:F18"/>
    <mergeCell ref="F20:F21"/>
    <mergeCell ref="E33:E36"/>
    <mergeCell ref="E38:E41"/>
    <mergeCell ref="E43:E46"/>
    <mergeCell ref="F23:F26"/>
    <mergeCell ref="F33:F36"/>
    <mergeCell ref="F38:F41"/>
    <mergeCell ref="F43:F46"/>
    <mergeCell ref="F28:F31"/>
    <mergeCell ref="E23:E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60" zoomScaleNormal="60" workbookViewId="0">
      <selection activeCell="G5" sqref="G5"/>
    </sheetView>
  </sheetViews>
  <sheetFormatPr defaultRowHeight="14.4" x14ac:dyDescent="0.3"/>
  <cols>
    <col min="1" max="1" width="69.109375" customWidth="1"/>
    <col min="2" max="2" width="34.6640625" customWidth="1"/>
    <col min="3" max="3" width="19.88671875" customWidth="1"/>
  </cols>
  <sheetData>
    <row r="1" spans="1:3" ht="15" x14ac:dyDescent="0.25">
      <c r="A1" s="8" t="s">
        <v>0</v>
      </c>
      <c r="B1" s="8" t="s">
        <v>1</v>
      </c>
      <c r="C1" s="8" t="s">
        <v>99</v>
      </c>
    </row>
    <row r="2" spans="1:3" ht="46.5" customHeight="1" x14ac:dyDescent="0.25">
      <c r="A2" s="37" t="s">
        <v>109</v>
      </c>
      <c r="B2" s="45"/>
      <c r="C2" s="45"/>
    </row>
    <row r="3" spans="1:3" ht="48.75" customHeight="1" x14ac:dyDescent="0.25">
      <c r="A3" s="17" t="s">
        <v>100</v>
      </c>
      <c r="B3" s="46" t="s">
        <v>101</v>
      </c>
      <c r="C3" s="51"/>
    </row>
    <row r="4" spans="1:3" ht="30.75" customHeight="1" x14ac:dyDescent="0.25">
      <c r="A4" s="45"/>
      <c r="B4" s="45"/>
      <c r="C4" s="45"/>
    </row>
    <row r="5" spans="1:3" ht="45" customHeight="1" x14ac:dyDescent="0.25">
      <c r="A5" s="18" t="s">
        <v>102</v>
      </c>
      <c r="B5" s="19" t="s">
        <v>103</v>
      </c>
      <c r="C5" s="19"/>
    </row>
    <row r="6" spans="1:3" ht="23.25" customHeight="1" x14ac:dyDescent="0.25">
      <c r="A6" s="49"/>
      <c r="B6" s="50"/>
      <c r="C6" s="50"/>
    </row>
    <row r="7" spans="1:3" ht="45" customHeight="1" x14ac:dyDescent="0.3">
      <c r="A7" s="54" t="s">
        <v>104</v>
      </c>
      <c r="B7" s="20">
        <v>1</v>
      </c>
      <c r="C7" s="58"/>
    </row>
    <row r="8" spans="1:3" ht="30" customHeight="1" x14ac:dyDescent="0.3">
      <c r="A8" s="59"/>
      <c r="B8" s="46">
        <v>1.5</v>
      </c>
      <c r="C8" s="55"/>
    </row>
    <row r="9" spans="1:3" s="40" customFormat="1" ht="30" customHeight="1" x14ac:dyDescent="0.3">
      <c r="A9" s="59"/>
      <c r="B9" s="46">
        <v>2</v>
      </c>
      <c r="C9" s="55"/>
    </row>
    <row r="10" spans="1:3" ht="45" customHeight="1" x14ac:dyDescent="0.3">
      <c r="A10" s="59"/>
      <c r="B10" s="46">
        <v>3</v>
      </c>
      <c r="C10" s="55"/>
    </row>
    <row r="11" spans="1:3" ht="30" customHeight="1" x14ac:dyDescent="0.25">
      <c r="A11" s="37"/>
      <c r="B11" s="45"/>
      <c r="C11" s="45"/>
    </row>
    <row r="12" spans="1:3" ht="23.25" customHeight="1" x14ac:dyDescent="0.25">
      <c r="A12" s="17" t="s">
        <v>110</v>
      </c>
      <c r="B12" s="46" t="s">
        <v>103</v>
      </c>
      <c r="C12" s="46"/>
    </row>
    <row r="13" spans="1:3" ht="23.25" customHeight="1" x14ac:dyDescent="0.25">
      <c r="A13" s="45"/>
      <c r="B13" s="45"/>
      <c r="C13" s="45"/>
    </row>
    <row r="14" spans="1:3" ht="27" customHeight="1" x14ac:dyDescent="0.25">
      <c r="A14" s="17" t="s">
        <v>111</v>
      </c>
      <c r="B14" s="46" t="s">
        <v>103</v>
      </c>
      <c r="C14" s="46"/>
    </row>
    <row r="15" spans="1:3" ht="21" customHeight="1" x14ac:dyDescent="0.25">
      <c r="A15" s="37"/>
      <c r="B15" s="45"/>
      <c r="C15" s="45"/>
    </row>
    <row r="16" spans="1:3" s="40" customFormat="1" ht="27.75" customHeight="1" x14ac:dyDescent="0.25">
      <c r="A16" s="17" t="s">
        <v>105</v>
      </c>
      <c r="B16" s="46" t="s">
        <v>113</v>
      </c>
      <c r="C16" s="46"/>
    </row>
    <row r="17" spans="1:3" s="40" customFormat="1" ht="30.75" customHeight="1" x14ac:dyDescent="0.25">
      <c r="A17" s="37"/>
      <c r="B17" s="45"/>
      <c r="C17" s="45"/>
    </row>
    <row r="18" spans="1:3" ht="24" customHeight="1" x14ac:dyDescent="0.3">
      <c r="A18" s="59" t="s">
        <v>112</v>
      </c>
      <c r="B18" s="46" t="s">
        <v>106</v>
      </c>
      <c r="C18" s="56"/>
    </row>
    <row r="19" spans="1:3" ht="30" customHeight="1" x14ac:dyDescent="0.3">
      <c r="A19" s="59"/>
      <c r="B19" s="46" t="s">
        <v>107</v>
      </c>
      <c r="C19" s="57"/>
    </row>
    <row r="20" spans="1:3" ht="30" customHeight="1" x14ac:dyDescent="0.3">
      <c r="A20" s="59"/>
      <c r="B20" s="46" t="s">
        <v>108</v>
      </c>
      <c r="C20" s="58"/>
    </row>
    <row r="21" spans="1:3" ht="15" x14ac:dyDescent="0.25">
      <c r="A21" s="45"/>
      <c r="B21" s="45"/>
      <c r="C21" s="45"/>
    </row>
  </sheetData>
  <mergeCells count="4">
    <mergeCell ref="A18:A20"/>
    <mergeCell ref="C18:C20"/>
    <mergeCell ref="A7:A10"/>
    <mergeCell ref="C7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 Score</vt:lpstr>
      <vt:lpstr>Threshold</vt:lpstr>
      <vt:lpstr>Features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 Tilotta</cp:lastModifiedBy>
  <dcterms:created xsi:type="dcterms:W3CDTF">2012-05-09T19:25:05Z</dcterms:created>
  <dcterms:modified xsi:type="dcterms:W3CDTF">2012-06-06T13:36:43Z</dcterms:modified>
</cp:coreProperties>
</file>