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battles/GitHub/usps/"/>
    </mc:Choice>
  </mc:AlternateContent>
  <bookViews>
    <workbookView xWindow="440" yWindow="580" windowWidth="28800" windowHeight="15620" tabRatio="500"/>
  </bookViews>
  <sheets>
    <sheet name="CheapMainOffices2b" sheetId="1" r:id="rId1"/>
  </sheets>
  <definedNames>
    <definedName name="_xlnm._FilterDatabase" localSheetId="0" hidden="1">CheapMainOffices2b!$A$1:$AJ$250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7" i="1" l="1"/>
  <c r="X236" i="1"/>
  <c r="X136" i="1"/>
  <c r="X26" i="1"/>
  <c r="X227" i="1"/>
  <c r="X169" i="1"/>
  <c r="X174" i="1"/>
  <c r="X226" i="1"/>
  <c r="X165" i="1"/>
  <c r="X217" i="1"/>
  <c r="X131" i="1"/>
  <c r="X167" i="1"/>
  <c r="X49" i="1"/>
  <c r="X198" i="1"/>
  <c r="X66" i="1"/>
  <c r="X205" i="1"/>
  <c r="X47" i="1"/>
  <c r="X125" i="1"/>
  <c r="X11" i="1"/>
  <c r="X63" i="1"/>
  <c r="X54" i="1"/>
  <c r="X250" i="1"/>
  <c r="X92" i="1"/>
  <c r="X25" i="1"/>
  <c r="X17" i="1"/>
  <c r="X46" i="1"/>
  <c r="X45" i="1"/>
  <c r="X194" i="1"/>
  <c r="X43" i="1"/>
  <c r="X242" i="1"/>
  <c r="X42" i="1"/>
  <c r="X204" i="1"/>
  <c r="X112" i="1"/>
  <c r="X67" i="1"/>
  <c r="X118" i="1"/>
  <c r="X164" i="1"/>
  <c r="X221" i="1"/>
  <c r="X79" i="1"/>
  <c r="X10" i="1"/>
  <c r="X41" i="1"/>
  <c r="X192" i="1"/>
  <c r="X78" i="1"/>
  <c r="X181" i="1"/>
  <c r="X40" i="1"/>
  <c r="X203" i="1"/>
  <c r="X53" i="1"/>
  <c r="X177" i="1"/>
  <c r="X77" i="1"/>
  <c r="X170" i="1"/>
  <c r="X225" i="1"/>
  <c r="X229" i="1"/>
  <c r="X91" i="1"/>
  <c r="X39" i="1"/>
  <c r="X115" i="1"/>
  <c r="X8" i="1"/>
  <c r="X212" i="1"/>
  <c r="X7" i="1"/>
  <c r="X166" i="1"/>
  <c r="X73" i="1"/>
  <c r="X126" i="1"/>
  <c r="X24" i="1"/>
  <c r="X149" i="1"/>
  <c r="X76" i="1"/>
  <c r="X243" i="1"/>
  <c r="X38" i="1"/>
  <c r="X14" i="1"/>
  <c r="X206" i="1"/>
  <c r="X158" i="1"/>
  <c r="X247" i="1"/>
  <c r="X132" i="1"/>
  <c r="X138" i="1"/>
  <c r="X219" i="1"/>
  <c r="X37" i="1"/>
  <c r="X224" i="1"/>
  <c r="X111" i="1"/>
  <c r="X62" i="1"/>
  <c r="X216" i="1"/>
  <c r="X6" i="1"/>
  <c r="X145" i="1"/>
  <c r="X218" i="1"/>
  <c r="X36" i="1"/>
  <c r="X75" i="1"/>
  <c r="X83" i="1"/>
  <c r="X56" i="1"/>
  <c r="X137" i="1"/>
  <c r="X172" i="1"/>
  <c r="X61" i="1"/>
  <c r="X215" i="1"/>
  <c r="X52" i="1"/>
  <c r="X148" i="1"/>
  <c r="X5" i="1"/>
  <c r="X35" i="1"/>
  <c r="X34" i="1"/>
  <c r="X201" i="1"/>
  <c r="X22" i="1"/>
  <c r="X13" i="1"/>
  <c r="X175" i="1"/>
  <c r="X60" i="1"/>
  <c r="X102" i="1"/>
  <c r="X223" i="1"/>
  <c r="X143" i="1"/>
  <c r="X59" i="1"/>
  <c r="X32" i="1"/>
  <c r="X58" i="1"/>
  <c r="X160" i="1"/>
  <c r="X234" i="1"/>
  <c r="X127" i="1"/>
  <c r="X176" i="1"/>
  <c r="X159" i="1"/>
  <c r="X65" i="1"/>
  <c r="X156" i="1"/>
  <c r="X155" i="1"/>
  <c r="X220" i="1"/>
  <c r="X233" i="1"/>
  <c r="X90" i="1"/>
  <c r="X154" i="1"/>
  <c r="X95" i="1"/>
  <c r="X214" i="1"/>
  <c r="X4" i="1"/>
  <c r="X171" i="1"/>
  <c r="X222" i="1"/>
  <c r="X64" i="1"/>
  <c r="X31" i="1"/>
  <c r="X187" i="1"/>
  <c r="X30" i="1"/>
  <c r="X2" i="1"/>
  <c r="X140" i="1"/>
  <c r="X186" i="1"/>
  <c r="X213" i="1"/>
  <c r="X21" i="1"/>
  <c r="X20" i="1"/>
  <c r="X152" i="1"/>
  <c r="X116" i="1"/>
  <c r="X28" i="1"/>
  <c r="X139" i="1"/>
  <c r="X117" i="1"/>
  <c r="X18" i="1"/>
  <c r="X239" i="1"/>
  <c r="X157" i="1"/>
  <c r="X235" i="1"/>
  <c r="X94" i="1"/>
  <c r="X153" i="1"/>
  <c r="X27" i="1"/>
  <c r="X50" i="1"/>
  <c r="X70" i="1"/>
  <c r="X184" i="1"/>
  <c r="X210" i="1"/>
  <c r="X209" i="1"/>
  <c r="X114" i="1"/>
  <c r="X51" i="1"/>
  <c r="X72" i="1"/>
  <c r="X109" i="1"/>
  <c r="X249" i="1"/>
  <c r="X124" i="1"/>
  <c r="X135" i="1"/>
  <c r="X48" i="1"/>
  <c r="X85" i="1"/>
  <c r="X134" i="1"/>
  <c r="X44" i="1"/>
  <c r="X193" i="1"/>
  <c r="X16" i="1"/>
  <c r="X23" i="1"/>
  <c r="X80" i="1"/>
  <c r="X57" i="1"/>
  <c r="X97" i="1"/>
  <c r="X188" i="1"/>
  <c r="X179" i="1"/>
  <c r="X248" i="1"/>
  <c r="X86" i="1"/>
  <c r="X190" i="1"/>
  <c r="X163" i="1"/>
  <c r="X99" i="1"/>
  <c r="X120" i="1"/>
  <c r="X147" i="1"/>
  <c r="X9" i="1"/>
  <c r="X142" i="1"/>
  <c r="X84" i="1"/>
  <c r="X89" i="1"/>
  <c r="X101" i="1"/>
  <c r="X168" i="1"/>
  <c r="X178" i="1"/>
  <c r="X208" i="1"/>
  <c r="X107" i="1"/>
  <c r="X207" i="1"/>
  <c r="X123" i="1"/>
  <c r="X71" i="1"/>
  <c r="X108" i="1"/>
  <c r="X162" i="1"/>
  <c r="X232" i="1"/>
  <c r="X185" i="1"/>
  <c r="X55" i="1"/>
  <c r="X106" i="1"/>
  <c r="X202" i="1"/>
  <c r="X180" i="1"/>
  <c r="X246" i="1"/>
  <c r="X105" i="1"/>
  <c r="X141" i="1"/>
  <c r="X183" i="1"/>
  <c r="X103" i="1"/>
  <c r="X130" i="1"/>
  <c r="X129" i="1"/>
  <c r="X122" i="1"/>
  <c r="X161" i="1"/>
  <c r="X93" i="1"/>
  <c r="X121" i="1"/>
  <c r="X33" i="1"/>
  <c r="X144" i="1"/>
  <c r="X128" i="1"/>
  <c r="X245" i="1"/>
  <c r="X98" i="1"/>
  <c r="X237" i="1"/>
  <c r="X241" i="1"/>
  <c r="X240" i="1"/>
  <c r="X133" i="1"/>
  <c r="X231" i="1"/>
  <c r="X100" i="1"/>
  <c r="X211" i="1"/>
  <c r="X200" i="1"/>
  <c r="X96" i="1"/>
  <c r="X69" i="1"/>
  <c r="X146" i="1"/>
  <c r="X182" i="1"/>
  <c r="X68" i="1"/>
  <c r="X104" i="1"/>
  <c r="X199" i="1"/>
  <c r="X87" i="1"/>
  <c r="X189" i="1"/>
  <c r="X3" i="1"/>
  <c r="X29" i="1"/>
  <c r="X230" i="1"/>
  <c r="X228" i="1"/>
  <c r="X81" i="1"/>
  <c r="X15" i="1"/>
  <c r="X74" i="1"/>
  <c r="X88" i="1"/>
  <c r="X82" i="1"/>
  <c r="X150" i="1"/>
  <c r="W114" i="1"/>
  <c r="W70" i="1"/>
  <c r="W210" i="1"/>
  <c r="W184" i="1"/>
  <c r="W209" i="1"/>
  <c r="W72" i="1"/>
  <c r="W109" i="1"/>
  <c r="W249" i="1"/>
  <c r="W135" i="1"/>
  <c r="W134" i="1"/>
  <c r="W193" i="1"/>
  <c r="W16" i="1"/>
  <c r="W57" i="1"/>
  <c r="W188" i="1"/>
  <c r="W179" i="1"/>
  <c r="W248" i="1"/>
  <c r="W86" i="1"/>
  <c r="W190" i="1"/>
  <c r="W163" i="1"/>
  <c r="W147" i="1"/>
  <c r="W9" i="1"/>
  <c r="W142" i="1"/>
  <c r="W84" i="1"/>
  <c r="W89" i="1"/>
  <c r="W101" i="1"/>
  <c r="W168" i="1"/>
  <c r="W178" i="1"/>
  <c r="W208" i="1"/>
  <c r="W207" i="1"/>
  <c r="W123" i="1"/>
  <c r="W108" i="1"/>
  <c r="W162" i="1"/>
  <c r="W232" i="1"/>
  <c r="W185" i="1"/>
  <c r="W55" i="1"/>
  <c r="W202" i="1"/>
  <c r="W180" i="1"/>
  <c r="W246" i="1"/>
  <c r="W105" i="1"/>
  <c r="W141" i="1"/>
  <c r="W183" i="1"/>
  <c r="W103" i="1"/>
  <c r="W129" i="1"/>
  <c r="W122" i="1"/>
  <c r="W161" i="1"/>
  <c r="W93" i="1"/>
  <c r="W121" i="1"/>
  <c r="W33" i="1"/>
  <c r="W98" i="1"/>
  <c r="W100" i="1"/>
  <c r="X119" i="1"/>
  <c r="X113" i="1"/>
  <c r="X238" i="1"/>
  <c r="X197" i="1"/>
  <c r="X244" i="1"/>
  <c r="X19" i="1"/>
  <c r="X173" i="1"/>
  <c r="X110" i="1"/>
  <c r="X196" i="1"/>
  <c r="X12" i="1"/>
  <c r="X195" i="1"/>
  <c r="X191" i="1"/>
  <c r="X151" i="1"/>
  <c r="U8" i="1"/>
  <c r="T8" i="1"/>
  <c r="U7" i="1"/>
  <c r="T7" i="1"/>
  <c r="U14" i="1"/>
  <c r="U173" i="1"/>
  <c r="T173" i="1"/>
  <c r="U52" i="1"/>
  <c r="T52" i="1"/>
  <c r="T94" i="1"/>
  <c r="U150" i="1"/>
  <c r="T150" i="1"/>
  <c r="U82" i="1"/>
  <c r="T82" i="1"/>
  <c r="U235" i="1"/>
  <c r="T235" i="1"/>
  <c r="U157" i="1"/>
  <c r="T157" i="1"/>
  <c r="U88" i="1"/>
  <c r="T88" i="1"/>
  <c r="U239" i="1"/>
  <c r="T239" i="1"/>
  <c r="U18" i="1"/>
  <c r="T18" i="1"/>
  <c r="U117" i="1"/>
  <c r="T117" i="1"/>
  <c r="U139" i="1"/>
  <c r="T139" i="1"/>
  <c r="U74" i="1"/>
  <c r="T74" i="1"/>
  <c r="U15" i="1"/>
  <c r="T15" i="1"/>
  <c r="U81" i="1"/>
  <c r="T81" i="1"/>
  <c r="U28" i="1"/>
  <c r="T28" i="1"/>
  <c r="U116" i="1"/>
  <c r="T116" i="1"/>
  <c r="U152" i="1"/>
  <c r="T152" i="1"/>
  <c r="U20" i="1"/>
  <c r="T20" i="1"/>
  <c r="T228" i="1"/>
  <c r="U21" i="1"/>
  <c r="T21" i="1"/>
  <c r="T191" i="1"/>
  <c r="U213" i="1"/>
  <c r="T213" i="1"/>
  <c r="T186" i="1"/>
  <c r="U230" i="1"/>
  <c r="T230" i="1"/>
  <c r="U140" i="1"/>
  <c r="T140" i="1"/>
  <c r="U29" i="1"/>
  <c r="T29" i="1"/>
  <c r="U2" i="1"/>
  <c r="U3" i="1"/>
  <c r="T3" i="1"/>
  <c r="T189" i="1"/>
  <c r="U87" i="1"/>
  <c r="T87" i="1"/>
  <c r="U199" i="1"/>
  <c r="T199" i="1"/>
  <c r="U30" i="1"/>
  <c r="T30" i="1"/>
  <c r="U187" i="1"/>
  <c r="T187" i="1"/>
  <c r="U104" i="1"/>
  <c r="T104" i="1"/>
  <c r="U31" i="1"/>
  <c r="T31" i="1"/>
  <c r="T68" i="1"/>
  <c r="U64" i="1"/>
  <c r="T64" i="1"/>
  <c r="U222" i="1"/>
  <c r="T222" i="1"/>
  <c r="U182" i="1"/>
  <c r="T182" i="1"/>
  <c r="U171" i="1"/>
  <c r="T171" i="1"/>
  <c r="U4" i="1"/>
  <c r="U214" i="1"/>
  <c r="T214" i="1"/>
  <c r="U95" i="1"/>
  <c r="T95" i="1"/>
  <c r="U154" i="1"/>
  <c r="T154" i="1"/>
  <c r="U90" i="1"/>
  <c r="T90" i="1"/>
  <c r="U146" i="1"/>
  <c r="T146" i="1"/>
  <c r="U233" i="1"/>
  <c r="T233" i="1"/>
  <c r="U220" i="1"/>
  <c r="T220" i="1"/>
  <c r="U69" i="1"/>
  <c r="T69" i="1"/>
  <c r="U155" i="1"/>
  <c r="T155" i="1"/>
  <c r="U156" i="1"/>
  <c r="T156" i="1"/>
  <c r="U96" i="1"/>
  <c r="T96" i="1"/>
  <c r="U65" i="1"/>
  <c r="T65" i="1"/>
  <c r="U200" i="1"/>
  <c r="T200" i="1"/>
  <c r="U159" i="1"/>
  <c r="T159" i="1"/>
  <c r="U211" i="1"/>
  <c r="T211" i="1"/>
  <c r="T100" i="1"/>
  <c r="U176" i="1"/>
  <c r="T176" i="1"/>
  <c r="U127" i="1"/>
  <c r="T127" i="1"/>
  <c r="U231" i="1"/>
  <c r="T231" i="1"/>
  <c r="U195" i="1"/>
  <c r="T195" i="1"/>
  <c r="U234" i="1"/>
  <c r="T234" i="1"/>
  <c r="U133" i="1"/>
  <c r="T133" i="1"/>
  <c r="U160" i="1"/>
  <c r="T160" i="1"/>
  <c r="U240" i="1"/>
  <c r="T240" i="1"/>
  <c r="T241" i="1"/>
  <c r="U58" i="1"/>
  <c r="T58" i="1"/>
  <c r="T12" i="1"/>
  <c r="U237" i="1"/>
  <c r="T237" i="1"/>
  <c r="U32" i="1"/>
  <c r="T32" i="1"/>
  <c r="T98" i="1"/>
  <c r="U59" i="1"/>
  <c r="T59" i="1"/>
  <c r="U143" i="1"/>
  <c r="T143" i="1"/>
  <c r="U223" i="1"/>
  <c r="T223" i="1"/>
  <c r="U102" i="1"/>
  <c r="T102" i="1"/>
  <c r="U196" i="1"/>
  <c r="T196" i="1"/>
  <c r="T245" i="1"/>
  <c r="U128" i="1"/>
  <c r="T128" i="1"/>
  <c r="U110" i="1"/>
  <c r="T110" i="1"/>
  <c r="U60" i="1"/>
  <c r="T60" i="1"/>
  <c r="U175" i="1"/>
  <c r="T175" i="1"/>
  <c r="T144" i="1"/>
  <c r="U13" i="1"/>
  <c r="U22" i="1"/>
  <c r="T22" i="1"/>
  <c r="T33" i="1"/>
  <c r="U201" i="1"/>
  <c r="T201" i="1"/>
  <c r="U34" i="1"/>
  <c r="T34" i="1"/>
  <c r="T121" i="1"/>
  <c r="U35" i="1"/>
  <c r="T35" i="1"/>
  <c r="U148" i="1"/>
  <c r="T148" i="1"/>
  <c r="T93" i="1"/>
  <c r="T161" i="1"/>
  <c r="U215" i="1"/>
  <c r="T215" i="1"/>
  <c r="U61" i="1"/>
  <c r="T61" i="1"/>
  <c r="T122" i="1"/>
  <c r="U172" i="1"/>
  <c r="T172" i="1"/>
  <c r="U137" i="1"/>
  <c r="T137" i="1"/>
  <c r="U56" i="1"/>
  <c r="T56" i="1"/>
  <c r="U83" i="1"/>
  <c r="T83" i="1"/>
  <c r="T129" i="1"/>
  <c r="U75" i="1"/>
  <c r="T75" i="1"/>
  <c r="U36" i="1"/>
  <c r="T36" i="1"/>
  <c r="U218" i="1"/>
  <c r="T218" i="1"/>
  <c r="U130" i="1"/>
  <c r="T130" i="1"/>
  <c r="U145" i="1"/>
  <c r="T145" i="1"/>
  <c r="U6" i="1"/>
  <c r="U103" i="1"/>
  <c r="T103" i="1"/>
  <c r="U216" i="1"/>
  <c r="T216" i="1"/>
  <c r="U62" i="1"/>
  <c r="T62" i="1"/>
  <c r="U183" i="1"/>
  <c r="T183" i="1"/>
  <c r="U111" i="1"/>
  <c r="T111" i="1"/>
  <c r="U224" i="1"/>
  <c r="T224" i="1"/>
  <c r="U37" i="1"/>
  <c r="T37" i="1"/>
  <c r="U141" i="1"/>
  <c r="T141" i="1"/>
  <c r="U105" i="1"/>
  <c r="T105" i="1"/>
  <c r="T246" i="1"/>
  <c r="U219" i="1"/>
  <c r="T219" i="1"/>
  <c r="T180" i="1"/>
  <c r="U202" i="1"/>
  <c r="T202" i="1"/>
  <c r="U106" i="1"/>
  <c r="T106" i="1"/>
  <c r="U55" i="1"/>
  <c r="T55" i="1"/>
  <c r="U138" i="1"/>
  <c r="T138" i="1"/>
  <c r="U185" i="1"/>
  <c r="T185" i="1"/>
  <c r="U232" i="1"/>
  <c r="T232" i="1"/>
  <c r="U132" i="1"/>
  <c r="T132" i="1"/>
  <c r="U162" i="1"/>
  <c r="T162" i="1"/>
  <c r="U247" i="1"/>
  <c r="T247" i="1"/>
  <c r="U158" i="1"/>
  <c r="T158" i="1"/>
  <c r="U206" i="1"/>
  <c r="T206" i="1"/>
  <c r="U38" i="1"/>
  <c r="T38" i="1"/>
  <c r="U243" i="1"/>
  <c r="T243" i="1"/>
  <c r="U71" i="1"/>
  <c r="T71" i="1"/>
  <c r="U123" i="1"/>
  <c r="T123" i="1"/>
  <c r="U76" i="1"/>
  <c r="T76" i="1"/>
  <c r="U207" i="1"/>
  <c r="T207" i="1"/>
  <c r="T19" i="1"/>
  <c r="U107" i="1"/>
  <c r="T107" i="1"/>
  <c r="U149" i="1"/>
  <c r="T149" i="1"/>
  <c r="U24" i="1"/>
  <c r="T24" i="1"/>
  <c r="U126" i="1"/>
  <c r="T126" i="1"/>
  <c r="U73" i="1"/>
  <c r="T73" i="1"/>
  <c r="T166" i="1"/>
  <c r="U212" i="1"/>
  <c r="T212" i="1"/>
  <c r="U208" i="1"/>
  <c r="T208" i="1"/>
  <c r="U178" i="1"/>
  <c r="T178" i="1"/>
  <c r="T168" i="1"/>
  <c r="T115" i="1"/>
  <c r="T39" i="1"/>
  <c r="U101" i="1"/>
  <c r="T101" i="1"/>
  <c r="U91" i="1"/>
  <c r="T91" i="1"/>
  <c r="U89" i="1"/>
  <c r="T89" i="1"/>
  <c r="T84" i="1"/>
  <c r="T244" i="1"/>
  <c r="T142" i="1"/>
  <c r="U229" i="1"/>
  <c r="T229" i="1"/>
  <c r="U225" i="1"/>
  <c r="T225" i="1"/>
  <c r="U170" i="1"/>
  <c r="T170" i="1"/>
  <c r="U9" i="1"/>
  <c r="T9" i="1"/>
  <c r="U77" i="1"/>
  <c r="T77" i="1"/>
  <c r="U177" i="1"/>
  <c r="T177" i="1"/>
  <c r="U147" i="1"/>
  <c r="T147" i="1"/>
  <c r="U120" i="1"/>
  <c r="T120" i="1"/>
  <c r="U99" i="1"/>
  <c r="T99" i="1"/>
  <c r="U53" i="1"/>
  <c r="T53" i="1"/>
  <c r="U203" i="1"/>
  <c r="T203" i="1"/>
  <c r="U163" i="1"/>
  <c r="T163" i="1"/>
  <c r="U40" i="1"/>
  <c r="T40" i="1"/>
  <c r="U181" i="1"/>
  <c r="T181" i="1"/>
  <c r="U190" i="1"/>
  <c r="T190" i="1"/>
  <c r="U78" i="1"/>
  <c r="T78" i="1"/>
  <c r="U192" i="1"/>
  <c r="T192" i="1"/>
  <c r="U41" i="1"/>
  <c r="T41" i="1"/>
  <c r="U86" i="1"/>
  <c r="T86" i="1"/>
  <c r="U248" i="1"/>
  <c r="T248" i="1"/>
  <c r="T179" i="1"/>
  <c r="U10" i="1"/>
  <c r="U79" i="1"/>
  <c r="T79" i="1"/>
  <c r="U188" i="1"/>
  <c r="T188" i="1"/>
  <c r="U221" i="1"/>
  <c r="T221" i="1"/>
  <c r="U97" i="1"/>
  <c r="T97" i="1"/>
  <c r="U57" i="1"/>
  <c r="T57" i="1"/>
  <c r="U80" i="1"/>
  <c r="T80" i="1"/>
  <c r="U164" i="1"/>
  <c r="T164" i="1"/>
  <c r="U118" i="1"/>
  <c r="T118" i="1"/>
  <c r="U67" i="1"/>
  <c r="U23" i="1"/>
  <c r="T23" i="1"/>
  <c r="U112" i="1"/>
  <c r="T112" i="1"/>
  <c r="U204" i="1"/>
  <c r="T204" i="1"/>
  <c r="U42" i="1"/>
  <c r="T42" i="1"/>
  <c r="U16" i="1"/>
  <c r="T16" i="1"/>
  <c r="U242" i="1"/>
  <c r="T242" i="1"/>
  <c r="U43" i="1"/>
  <c r="T43" i="1"/>
  <c r="U44" i="1"/>
  <c r="T44" i="1"/>
  <c r="U194" i="1"/>
  <c r="T194" i="1"/>
  <c r="U134" i="1"/>
  <c r="T134" i="1"/>
  <c r="U45" i="1"/>
  <c r="T45" i="1"/>
  <c r="U46" i="1"/>
  <c r="T46" i="1"/>
  <c r="U17" i="1"/>
  <c r="T17" i="1"/>
  <c r="U25" i="1"/>
  <c r="T25" i="1"/>
  <c r="U92" i="1"/>
  <c r="T92" i="1"/>
  <c r="U250" i="1"/>
  <c r="T250" i="1"/>
  <c r="U54" i="1"/>
  <c r="T54" i="1"/>
  <c r="U63" i="1"/>
  <c r="T63" i="1"/>
  <c r="U11" i="1"/>
  <c r="U125" i="1"/>
  <c r="T125" i="1"/>
  <c r="U47" i="1"/>
  <c r="T47" i="1"/>
  <c r="T197" i="1"/>
  <c r="T238" i="1"/>
  <c r="U205" i="1"/>
  <c r="T205" i="1"/>
  <c r="U85" i="1"/>
  <c r="T85" i="1"/>
  <c r="T48" i="1"/>
  <c r="U135" i="1"/>
  <c r="T135" i="1"/>
  <c r="U124" i="1"/>
  <c r="T124" i="1"/>
  <c r="U249" i="1"/>
  <c r="T249" i="1"/>
  <c r="U66" i="1"/>
  <c r="T66" i="1"/>
  <c r="U198" i="1"/>
  <c r="T198" i="1"/>
  <c r="U49" i="1"/>
  <c r="T49" i="1"/>
  <c r="T109" i="1"/>
  <c r="U167" i="1"/>
  <c r="T167" i="1"/>
  <c r="U113" i="1"/>
  <c r="T113" i="1"/>
  <c r="U131" i="1"/>
  <c r="T131" i="1"/>
  <c r="U72" i="1"/>
  <c r="T72" i="1"/>
  <c r="U217" i="1"/>
  <c r="T217" i="1"/>
  <c r="T51" i="1"/>
  <c r="T114" i="1"/>
  <c r="U209" i="1"/>
  <c r="T209" i="1"/>
  <c r="U165" i="1"/>
  <c r="T165" i="1"/>
  <c r="U226" i="1"/>
  <c r="T226" i="1"/>
  <c r="U174" i="1"/>
  <c r="T174" i="1"/>
  <c r="U169" i="1"/>
  <c r="T169" i="1"/>
  <c r="U227" i="1"/>
  <c r="T227" i="1"/>
  <c r="U26" i="1"/>
  <c r="T26" i="1"/>
  <c r="T184" i="1"/>
  <c r="U136" i="1"/>
  <c r="T136" i="1"/>
  <c r="U119" i="1"/>
  <c r="T119" i="1"/>
  <c r="U70" i="1"/>
  <c r="T70" i="1"/>
  <c r="U236" i="1"/>
  <c r="T236" i="1"/>
  <c r="T50" i="1"/>
  <c r="U27" i="1"/>
  <c r="T27" i="1"/>
  <c r="T151" i="1"/>
  <c r="U153" i="1"/>
  <c r="T153" i="1"/>
  <c r="U5" i="1"/>
</calcChain>
</file>

<file path=xl/sharedStrings.xml><?xml version="1.0" encoding="utf-8"?>
<sst xmlns="http://schemas.openxmlformats.org/spreadsheetml/2006/main" count="4314" uniqueCount="1361">
  <si>
    <t>Index</t>
  </si>
  <si>
    <t>District</t>
  </si>
  <si>
    <t>PO.Name</t>
  </si>
  <si>
    <t>Unit.Name</t>
  </si>
  <si>
    <t>Property.ID</t>
  </si>
  <si>
    <t>Property.Address</t>
  </si>
  <si>
    <t>City</t>
  </si>
  <si>
    <t>ST</t>
  </si>
  <si>
    <t>ZIP.Code</t>
  </si>
  <si>
    <t>Occupied</t>
  </si>
  <si>
    <t>Maint</t>
  </si>
  <si>
    <t>Eff.Date</t>
  </si>
  <si>
    <t>Exp.Date</t>
  </si>
  <si>
    <t>Bldg.Own</t>
  </si>
  <si>
    <t>Land.Own</t>
  </si>
  <si>
    <t>Tax.Clause</t>
  </si>
  <si>
    <t>Purchase.Option</t>
  </si>
  <si>
    <t>LO.Nbr</t>
  </si>
  <si>
    <t>LO.Years</t>
  </si>
  <si>
    <t>Lessor.Name</t>
  </si>
  <si>
    <t>Lessor.Address1</t>
  </si>
  <si>
    <t>Lessor.Address2</t>
  </si>
  <si>
    <t>Lessor.Address3</t>
  </si>
  <si>
    <t>Lessor.City</t>
  </si>
  <si>
    <t>Lessor.St</t>
  </si>
  <si>
    <t>Lessor.ZIP</t>
  </si>
  <si>
    <t>Int.Sq.Ft</t>
  </si>
  <si>
    <t>Site.Sq.Ft</t>
  </si>
  <si>
    <t>Annual.Rent</t>
  </si>
  <si>
    <t>Annual.Rent...Sq.Ft</t>
  </si>
  <si>
    <t>Next.Rent</t>
  </si>
  <si>
    <t>Next.Rent...Sq.Ft</t>
  </si>
  <si>
    <t>Ft Worth</t>
  </si>
  <si>
    <t>BALKO</t>
  </si>
  <si>
    <t>MAIN OFFICE</t>
  </si>
  <si>
    <t>1 HIGHWAY 83</t>
  </si>
  <si>
    <t>OK</t>
  </si>
  <si>
    <t>73931-9500</t>
  </si>
  <si>
    <t>USPS</t>
  </si>
  <si>
    <t>A</t>
  </si>
  <si>
    <t>Reimbursable</t>
  </si>
  <si>
    <t>LAWRENCE M MAGDOVITZ</t>
  </si>
  <si>
    <t>PO BOX 997</t>
  </si>
  <si>
    <t>CLARKSDALE</t>
  </si>
  <si>
    <t>MS</t>
  </si>
  <si>
    <t>FELT</t>
  </si>
  <si>
    <t>101 LINCOLN ST</t>
  </si>
  <si>
    <t>73937-9800</t>
  </si>
  <si>
    <t>Landlord</t>
  </si>
  <si>
    <t>None Specified</t>
  </si>
  <si>
    <t>GLENNA F WELLS REVOCABLE</t>
  </si>
  <si>
    <t>TRUST AGREEMENT</t>
  </si>
  <si>
    <t>HC 1 BOX 2A</t>
  </si>
  <si>
    <t>FORGAN</t>
  </si>
  <si>
    <t>115 S BROADWAY ST</t>
  </si>
  <si>
    <t>73938-9800</t>
  </si>
  <si>
    <t>NA</t>
  </si>
  <si>
    <t>GARRETT AND WILSON LLC</t>
  </si>
  <si>
    <t>PO BOX 475</t>
  </si>
  <si>
    <t>BARTLESVILLE</t>
  </si>
  <si>
    <t>GOODWELL</t>
  </si>
  <si>
    <t>105 S MAIN ST</t>
  </si>
  <si>
    <t>73939-9800</t>
  </si>
  <si>
    <t>USPS (Not Roof)</t>
  </si>
  <si>
    <t>Y</t>
  </si>
  <si>
    <t>C DIAN SILL</t>
  </si>
  <si>
    <t>14005 N EASTERN AVE</t>
  </si>
  <si>
    <t>EDMOND</t>
  </si>
  <si>
    <t>HARDESTY</t>
  </si>
  <si>
    <t>107 S BROADWAY ST</t>
  </si>
  <si>
    <t>73944-9800</t>
  </si>
  <si>
    <t>BRET BOWERS</t>
  </si>
  <si>
    <t>NORA BOWERS</t>
  </si>
  <si>
    <t>PO BOX 598</t>
  </si>
  <si>
    <t>ADAMS</t>
  </si>
  <si>
    <t>TURPIN</t>
  </si>
  <si>
    <t>419 MAIN ST</t>
  </si>
  <si>
    <t>73950-9803</t>
  </si>
  <si>
    <t>LOIS CORNING FAMILY LLC</t>
  </si>
  <si>
    <t>CHARLES W CORNING MBR</t>
  </si>
  <si>
    <t>6520 Y ST</t>
  </si>
  <si>
    <t>LINCOLN</t>
  </si>
  <si>
    <t>NE</t>
  </si>
  <si>
    <t>TYRONE</t>
  </si>
  <si>
    <t>104 W MAIN ST</t>
  </si>
  <si>
    <t>73951-9802</t>
  </si>
  <si>
    <t>JODIE L GRAY</t>
  </si>
  <si>
    <t>24120 HUNTRIDGE DR</t>
  </si>
  <si>
    <t>MURRIETA</t>
  </si>
  <si>
    <t>CA</t>
  </si>
  <si>
    <t>Oklahoma</t>
  </si>
  <si>
    <t>AGRA</t>
  </si>
  <si>
    <t>13 S MAIN ST</t>
  </si>
  <si>
    <t>74824-9998</t>
  </si>
  <si>
    <t>MAVERIC MINI MARTS INC</t>
  </si>
  <si>
    <t>PO BOX 1489</t>
  </si>
  <si>
    <t>CUSHING</t>
  </si>
  <si>
    <t>ALDERSON</t>
  </si>
  <si>
    <t>49 W HIGHWAY 270</t>
  </si>
  <si>
    <t>74522-9998</t>
  </si>
  <si>
    <t>N</t>
  </si>
  <si>
    <t>JOHN W SILL SR</t>
  </si>
  <si>
    <t>AND/OR MARY H SILL</t>
  </si>
  <si>
    <t>PO BOX 817</t>
  </si>
  <si>
    <t>BLANCHARD</t>
  </si>
  <si>
    <t>ALEX</t>
  </si>
  <si>
    <t>111 S MAIN ST</t>
  </si>
  <si>
    <t>73002-9998</t>
  </si>
  <si>
    <t>P</t>
  </si>
  <si>
    <t>ELEANOR NEWCOMB</t>
  </si>
  <si>
    <t>29229 ROAD 400</t>
  </si>
  <si>
    <t>MADERA</t>
  </si>
  <si>
    <t>ALINE</t>
  </si>
  <si>
    <t>104 N MAIN ST</t>
  </si>
  <si>
    <t>73716-9998</t>
  </si>
  <si>
    <t>BARWICK POELSTRA LLC</t>
  </si>
  <si>
    <t>PO BOX 860</t>
  </si>
  <si>
    <t>CLINTON</t>
  </si>
  <si>
    <t>NC</t>
  </si>
  <si>
    <t>AMBER</t>
  </si>
  <si>
    <t>402 E MAIN ST</t>
  </si>
  <si>
    <t>73004-9998</t>
  </si>
  <si>
    <t>CHRISSCOTT II LLC</t>
  </si>
  <si>
    <t>5623 N WESTERN AVE STE B</t>
  </si>
  <si>
    <t>OKLAHOMA CITY</t>
  </si>
  <si>
    <t>AMES</t>
  </si>
  <si>
    <t>108 E MARIE GAUTIER BLVD</t>
  </si>
  <si>
    <t>73718-9998</t>
  </si>
  <si>
    <t>VOLLIE D HARDIMAN</t>
  </si>
  <si>
    <t>PO BOX 25</t>
  </si>
  <si>
    <t>APACHE</t>
  </si>
  <si>
    <t>302 E EVANS AVE</t>
  </si>
  <si>
    <t>73006-9998</t>
  </si>
  <si>
    <t>DAN FANKHAUSER</t>
  </si>
  <si>
    <t>VIVIAN F FANKHAUSER</t>
  </si>
  <si>
    <t>PO BOX 579</t>
  </si>
  <si>
    <t>GARDEN CITY</t>
  </si>
  <si>
    <t>KS</t>
  </si>
  <si>
    <t>ARAPAHO</t>
  </si>
  <si>
    <t>668 MAIN ST</t>
  </si>
  <si>
    <t>73620-9800</t>
  </si>
  <si>
    <t>SMITH COZART FAMILY</t>
  </si>
  <si>
    <t>PROPERTIES LLC</t>
  </si>
  <si>
    <t>300 SKILES HEIGHTS</t>
  </si>
  <si>
    <t>THOMASVILLE</t>
  </si>
  <si>
    <t>ARNETT</t>
  </si>
  <si>
    <t>109 S WASHINGTON</t>
  </si>
  <si>
    <t>73832-9998</t>
  </si>
  <si>
    <t>JOCELYN GRAY TRUSTEE</t>
  </si>
  <si>
    <t>1109 KINGSTON AVE</t>
  </si>
  <si>
    <t>BELLEVUE</t>
  </si>
  <si>
    <t>ASHER</t>
  </si>
  <si>
    <t>112 W MAIN ST</t>
  </si>
  <si>
    <t>74826-9998</t>
  </si>
  <si>
    <t>ATWOOD</t>
  </si>
  <si>
    <t>321 HIGHWAY 1</t>
  </si>
  <si>
    <t>74827-9998</t>
  </si>
  <si>
    <t>MONTE L SILL</t>
  </si>
  <si>
    <t>3121 NW 22ND ST</t>
  </si>
  <si>
    <t>BARNSDALL</t>
  </si>
  <si>
    <t>520 W MAIN ST</t>
  </si>
  <si>
    <t>74002-9998</t>
  </si>
  <si>
    <t>DOROTHY CRIBBET</t>
  </si>
  <si>
    <t>PO BOX 59</t>
  </si>
  <si>
    <t>BATTIEST</t>
  </si>
  <si>
    <t>100 S MAIN ST</t>
  </si>
  <si>
    <t>74722-9998</t>
  </si>
  <si>
    <t>M&amp;L POST OFFICES LLP</t>
  </si>
  <si>
    <t>PO BOX 1387</t>
  </si>
  <si>
    <t>SARASOTA</t>
  </si>
  <si>
    <t>FL</t>
  </si>
  <si>
    <t>BEGGS</t>
  </si>
  <si>
    <t>106 N CHOCTAW ST</t>
  </si>
  <si>
    <t>74421-9998</t>
  </si>
  <si>
    <t>BETTY WHITNEY WOOD TRUSTEE</t>
  </si>
  <si>
    <t>BETTY WHITNEY WOOD TRUST</t>
  </si>
  <si>
    <t>1406 E 19TH ST</t>
  </si>
  <si>
    <t>CHEYENNE</t>
  </si>
  <si>
    <t>WY</t>
  </si>
  <si>
    <t>BESSIE</t>
  </si>
  <si>
    <t>709 MAIN ST</t>
  </si>
  <si>
    <t>73622-9998</t>
  </si>
  <si>
    <t>G&amp;M MOSS LIMITED PTN</t>
  </si>
  <si>
    <t>P O BOX 1387</t>
  </si>
  <si>
    <t>BETHEL</t>
  </si>
  <si>
    <t>100 MAIN ST</t>
  </si>
  <si>
    <t>74724-9998</t>
  </si>
  <si>
    <t>CHARLES WILSON</t>
  </si>
  <si>
    <t>AND/OR CONNIE WILSON</t>
  </si>
  <si>
    <t>AND/OR DALE &amp; JOYCE WILSON</t>
  </si>
  <si>
    <t>RR5 BOX 118</t>
  </si>
  <si>
    <t>BROKEN BOW</t>
  </si>
  <si>
    <t>BIG CABIN</t>
  </si>
  <si>
    <t>74332-9998</t>
  </si>
  <si>
    <t>CARTER FARMS, LLC</t>
  </si>
  <si>
    <t>PO BOX 6864</t>
  </si>
  <si>
    <t>TYLER</t>
  </si>
  <si>
    <t>TX</t>
  </si>
  <si>
    <t>BILLINGS</t>
  </si>
  <si>
    <t>113 W MAIN ST</t>
  </si>
  <si>
    <t>74630-9998</t>
  </si>
  <si>
    <t>H B EVANS</t>
  </si>
  <si>
    <t>PO BOX 158</t>
  </si>
  <si>
    <t>BINGER</t>
  </si>
  <si>
    <t>224 W MAIN ST</t>
  </si>
  <si>
    <t>73009-9998</t>
  </si>
  <si>
    <t>CHARLES LIEBERT TRUST PO LLC</t>
  </si>
  <si>
    <t>C/O WILLOW LIEBERT</t>
  </si>
  <si>
    <t>PO BOX 45086</t>
  </si>
  <si>
    <t>PHOENIX</t>
  </si>
  <si>
    <t>AZ</t>
  </si>
  <si>
    <t>BISON</t>
  </si>
  <si>
    <t>200 W MAIN ST</t>
  </si>
  <si>
    <t>73720-9998</t>
  </si>
  <si>
    <t>BISON COOPERATIVE ASSN</t>
  </si>
  <si>
    <t>PO BOX 66</t>
  </si>
  <si>
    <t>BLAIR</t>
  </si>
  <si>
    <t>111 E MAIN ST</t>
  </si>
  <si>
    <t>73526-9998</t>
  </si>
  <si>
    <t>ROBERT H CARTER</t>
  </si>
  <si>
    <t>BLANCO</t>
  </si>
  <si>
    <t>100 E HIGHWAY 63</t>
  </si>
  <si>
    <t>74528-9998</t>
  </si>
  <si>
    <t>UNITED PO INVEST INC</t>
  </si>
  <si>
    <t>123 GROVE AVE STE 222</t>
  </si>
  <si>
    <t>CEDARHURST</t>
  </si>
  <si>
    <t>NY</t>
  </si>
  <si>
    <t>BLUEJACKET</t>
  </si>
  <si>
    <t>210 E MAIN ST</t>
  </si>
  <si>
    <t>74333-9998</t>
  </si>
  <si>
    <t>B</t>
  </si>
  <si>
    <t>NATIONWIDE POSTAL MANAGEMENT</t>
  </si>
  <si>
    <t>J LEONARD SPODEK</t>
  </si>
  <si>
    <t>BOKCHITO</t>
  </si>
  <si>
    <t>118 W MAIN ST</t>
  </si>
  <si>
    <t>74726-9998</t>
  </si>
  <si>
    <t>FIRST UNITED BANK</t>
  </si>
  <si>
    <t>AND TRUST COMPANY</t>
  </si>
  <si>
    <t>PO BOX 130</t>
  </si>
  <si>
    <t>DURANT</t>
  </si>
  <si>
    <t>BOKOSHE</t>
  </si>
  <si>
    <t>100 HIGHWAY 31</t>
  </si>
  <si>
    <t>74930-9998</t>
  </si>
  <si>
    <t>MEADORS INVESTMENT</t>
  </si>
  <si>
    <t>COMPANY INC</t>
  </si>
  <si>
    <t>218 COMMERCE DR</t>
  </si>
  <si>
    <t>ALMA</t>
  </si>
  <si>
    <t>AR</t>
  </si>
  <si>
    <t>BOLEY</t>
  </si>
  <si>
    <t>122 S PECAN ST</t>
  </si>
  <si>
    <t>74829-9998</t>
  </si>
  <si>
    <t>BETTY J LEE FAM TRUST</t>
  </si>
  <si>
    <t>MAURICE LEE III TRUSTEE</t>
  </si>
  <si>
    <t>PO BOX 26</t>
  </si>
  <si>
    <t>BRAMAN</t>
  </si>
  <si>
    <t>410 BROADWAY AVE</t>
  </si>
  <si>
    <t>74632-9998</t>
  </si>
  <si>
    <t>BURBANK</t>
  </si>
  <si>
    <t>100 E MCCORKLE AVE</t>
  </si>
  <si>
    <t>74633-9998</t>
  </si>
  <si>
    <t>ROBERTA JO OLDFIELD</t>
  </si>
  <si>
    <t>BOX 178</t>
  </si>
  <si>
    <t>BURLINGTON</t>
  </si>
  <si>
    <t>513 MAIN ST</t>
  </si>
  <si>
    <t>73722-9998</t>
  </si>
  <si>
    <t>VELTA MAE MC KINNEY</t>
  </si>
  <si>
    <t>VELTA M MC KINNEY TRUST</t>
  </si>
  <si>
    <t>9709 N HIWASSEE RD</t>
  </si>
  <si>
    <t>JONES</t>
  </si>
  <si>
    <t>BURNEYVILLE</t>
  </si>
  <si>
    <t>200 N MAIN ST</t>
  </si>
  <si>
    <t>73430-9998</t>
  </si>
  <si>
    <t>BUTLER</t>
  </si>
  <si>
    <t>103 N OLMSTEAD AVE</t>
  </si>
  <si>
    <t>73625-9998</t>
  </si>
  <si>
    <t>EVA SUE PHILLIPS TRUSTEE</t>
  </si>
  <si>
    <t>OF THE PHILLIPS FAMILY TRUST</t>
  </si>
  <si>
    <t>3238 HUNTINGTON RD</t>
  </si>
  <si>
    <t>LAWRENCE</t>
  </si>
  <si>
    <t>BYARS</t>
  </si>
  <si>
    <t>252 E RIPLEY ST</t>
  </si>
  <si>
    <t>74831-9998</t>
  </si>
  <si>
    <t>POSTAL BUILDING &amp; LEASING CO</t>
  </si>
  <si>
    <t>720 OLIVE ST STE 1630</t>
  </si>
  <si>
    <t>ST LOUIS</t>
  </si>
  <si>
    <t>MO</t>
  </si>
  <si>
    <t>CALUMET</t>
  </si>
  <si>
    <t>105 E MAIN ST</t>
  </si>
  <si>
    <t>73014-9998</t>
  </si>
  <si>
    <t>CORRAL CREEK LLC</t>
  </si>
  <si>
    <t>PO BOX 1023</t>
  </si>
  <si>
    <t>VAIL</t>
  </si>
  <si>
    <t>CO</t>
  </si>
  <si>
    <t>CALVIN</t>
  </si>
  <si>
    <t>205 CANADIAN ST</t>
  </si>
  <si>
    <t>74531-9998</t>
  </si>
  <si>
    <t>CALVIN LODGE #221</t>
  </si>
  <si>
    <t>AF AND AM</t>
  </si>
  <si>
    <t>PO BOX 39</t>
  </si>
  <si>
    <t>CANADIAN</t>
  </si>
  <si>
    <t>101 TIGNOR ST</t>
  </si>
  <si>
    <t>74425-9998</t>
  </si>
  <si>
    <t>JHCH PROPERTIES LLC</t>
  </si>
  <si>
    <t>4527 E 91ST ST</t>
  </si>
  <si>
    <t>TULSA</t>
  </si>
  <si>
    <t>CANEY</t>
  </si>
  <si>
    <t>74533-9998</t>
  </si>
  <si>
    <t>CANTON</t>
  </si>
  <si>
    <t>202 W MAIN ST</t>
  </si>
  <si>
    <t>73724-9998</t>
  </si>
  <si>
    <t>ROBERT CARTER</t>
  </si>
  <si>
    <t>CARNEGIE</t>
  </si>
  <si>
    <t>14 N BROADWAY ST</t>
  </si>
  <si>
    <t>73015-9998</t>
  </si>
  <si>
    <t>CARNEGIE LODGE 294</t>
  </si>
  <si>
    <t>PO BOX 537</t>
  </si>
  <si>
    <t>CARRIER</t>
  </si>
  <si>
    <t>101 E MAIN ST</t>
  </si>
  <si>
    <t>73727-9998</t>
  </si>
  <si>
    <t>CARTWRIGHT</t>
  </si>
  <si>
    <t>52 BOAT CLUB RD</t>
  </si>
  <si>
    <t>74731-9800</t>
  </si>
  <si>
    <t>MALOY PROPERTIES LLC</t>
  </si>
  <si>
    <t>928 GLENLAKE DRIVE</t>
  </si>
  <si>
    <t>CASHION</t>
  </si>
  <si>
    <t>109 S MAIN ST</t>
  </si>
  <si>
    <t>73016-9998</t>
  </si>
  <si>
    <t>LUCY BEUTLER LENHART</t>
  </si>
  <si>
    <t>REVOCABLE LVG TRUST</t>
  </si>
  <si>
    <t>PO BOX 146</t>
  </si>
  <si>
    <t>KINGFISHER</t>
  </si>
  <si>
    <t>CEMENT</t>
  </si>
  <si>
    <t>406 N MAIN ST</t>
  </si>
  <si>
    <t>73017-9998</t>
  </si>
  <si>
    <t>THOMAS A MEIER</t>
  </si>
  <si>
    <t>175 BIRCH BLVD STE A</t>
  </si>
  <si>
    <t>SEDONA</t>
  </si>
  <si>
    <t>CHATTANOOGA</t>
  </si>
  <si>
    <t>307 MADISON AVE</t>
  </si>
  <si>
    <t>73528-9800</t>
  </si>
  <si>
    <t>PJ MAR LLC</t>
  </si>
  <si>
    <t>1307 CIELO VISTA DR</t>
  </si>
  <si>
    <t>KELLER</t>
  </si>
  <si>
    <t>CHESTER</t>
  </si>
  <si>
    <t>135 S HIGHWAY 281</t>
  </si>
  <si>
    <t>73838-9998</t>
  </si>
  <si>
    <t>DICK HEINS</t>
  </si>
  <si>
    <t>FOR DIETRICH T HEINS TRUST</t>
  </si>
  <si>
    <t>4917 W 162ND ST</t>
  </si>
  <si>
    <t>STILWELL</t>
  </si>
  <si>
    <t>CLEO SPRINGS</t>
  </si>
  <si>
    <t>123 N SQUARE ST</t>
  </si>
  <si>
    <t>73729-9998</t>
  </si>
  <si>
    <t>COLEMAN</t>
  </si>
  <si>
    <t>12900 OK HIGHWAY 48A E</t>
  </si>
  <si>
    <t>73432-9998</t>
  </si>
  <si>
    <t>MY HOMETOWN LLC</t>
  </si>
  <si>
    <t>3631 S ELM PL STE 805</t>
  </si>
  <si>
    <t>BROKEN ARROW</t>
  </si>
  <si>
    <t>COLONY</t>
  </si>
  <si>
    <t>50 N WATAN AVE</t>
  </si>
  <si>
    <t>73021-9800</t>
  </si>
  <si>
    <t>JERRY WEICHEL</t>
  </si>
  <si>
    <t>KATHY WEICHEL</t>
  </si>
  <si>
    <t>RR1 BOX 1</t>
  </si>
  <si>
    <t>COMANCHE</t>
  </si>
  <si>
    <t>121 S 2ND ST</t>
  </si>
  <si>
    <t>73529-9998</t>
  </si>
  <si>
    <t>SAINT LOUIS</t>
  </si>
  <si>
    <t>CONNERVILLE</t>
  </si>
  <si>
    <t>7121 N HIGHWAY 377</t>
  </si>
  <si>
    <t>74836-9998</t>
  </si>
  <si>
    <t>JIMMY L DUNCAN</t>
  </si>
  <si>
    <t>AND/OR JUDITH J DUNCAN</t>
  </si>
  <si>
    <t>PO BOX 60</t>
  </si>
  <si>
    <t>COOKSON</t>
  </si>
  <si>
    <t>32094 HIGHWAY 82</t>
  </si>
  <si>
    <t>74427-9998</t>
  </si>
  <si>
    <t>HOOVER HOOVER HOOVER</t>
  </si>
  <si>
    <t>3814 HILLSIDE DR</t>
  </si>
  <si>
    <t>SAPULPA</t>
  </si>
  <si>
    <t>COPAN</t>
  </si>
  <si>
    <t>207 S CANEY ST</t>
  </si>
  <si>
    <t>74022-9800</t>
  </si>
  <si>
    <t>RUBY J M LAMBERT</t>
  </si>
  <si>
    <t>DBA R &amp; J LAMBERT PROPERTIES LLC</t>
  </si>
  <si>
    <t>TRENTON</t>
  </si>
  <si>
    <t>CORN</t>
  </si>
  <si>
    <t>208 W MAIN</t>
  </si>
  <si>
    <t>73024-9998</t>
  </si>
  <si>
    <t>KENNETH KRAUSE AND</t>
  </si>
  <si>
    <t>CHARLIE ESKEW</t>
  </si>
  <si>
    <t>700 S HOFF</t>
  </si>
  <si>
    <t>EL RENO</t>
  </si>
  <si>
    <t>COUNCIL HILL</t>
  </si>
  <si>
    <t>74428-9998</t>
  </si>
  <si>
    <t>BILLY WAYNE HAMILTON</t>
  </si>
  <si>
    <t>PO BOX 90</t>
  </si>
  <si>
    <t>COUNTYLINE</t>
  </si>
  <si>
    <t>1 W MAIN ST</t>
  </si>
  <si>
    <t>73425-9998</t>
  </si>
  <si>
    <t>LEOBARDO BAEZA</t>
  </si>
  <si>
    <t>4213 CLEAR SPRING DR</t>
  </si>
  <si>
    <t>DUNCAN</t>
  </si>
  <si>
    <t>COVINGTON</t>
  </si>
  <si>
    <t>316 W MAIN ST</t>
  </si>
  <si>
    <t>73730-9998</t>
  </si>
  <si>
    <t>CROMWELL</t>
  </si>
  <si>
    <t>104 N SHAWNEE AVE</t>
  </si>
  <si>
    <t>74837-9998</t>
  </si>
  <si>
    <t>MONROE HODGES, TRUSTEE</t>
  </si>
  <si>
    <t>MONROE HODGES REVOCABLE</t>
  </si>
  <si>
    <t>LIVING TRUST</t>
  </si>
  <si>
    <t>14863 CR 3582</t>
  </si>
  <si>
    <t>ADA</t>
  </si>
  <si>
    <t>CROWDER</t>
  </si>
  <si>
    <t>100 N B ST</t>
  </si>
  <si>
    <t>74430-9998</t>
  </si>
  <si>
    <t>CUSTER CITY</t>
  </si>
  <si>
    <t>630 S MAIN ST</t>
  </si>
  <si>
    <t>73639-9998</t>
  </si>
  <si>
    <t>CUSTER CITY MASONIC LODGE 258</t>
  </si>
  <si>
    <t>C/O ISAAC CRAWFORD TREASURER</t>
  </si>
  <si>
    <t>23034 E 940 RD</t>
  </si>
  <si>
    <t>DAVENPORT</t>
  </si>
  <si>
    <t>313 BROADWAY ST</t>
  </si>
  <si>
    <t>74026-9998</t>
  </si>
  <si>
    <t>DAVIDSON</t>
  </si>
  <si>
    <t>110 W GRAND ST</t>
  </si>
  <si>
    <t>73530-9800</t>
  </si>
  <si>
    <t>WOLFE PARTNERS LLC</t>
  </si>
  <si>
    <t>C/O WOLF &amp; ASSOCIATES</t>
  </si>
  <si>
    <t>104 TIBURON BLVD STE 100</t>
  </si>
  <si>
    <t>MILL VALLEY</t>
  </si>
  <si>
    <t>DELAWARE</t>
  </si>
  <si>
    <t>117 ELEVATOR</t>
  </si>
  <si>
    <t>74027-9998</t>
  </si>
  <si>
    <t>A C &amp; FLORINE TAYLOR LVG TRUST</t>
  </si>
  <si>
    <t>RICHARD E SMITH TTEE</t>
  </si>
  <si>
    <t>334 RIGG ST</t>
  </si>
  <si>
    <t>SANTA CRUZ</t>
  </si>
  <si>
    <t>DEPEW</t>
  </si>
  <si>
    <t>74028-9998</t>
  </si>
  <si>
    <t>NATIONWIDE REAL ESTATE INC</t>
  </si>
  <si>
    <t>100 N LASALLE ST STE 1111</t>
  </si>
  <si>
    <t>CHICAGO</t>
  </si>
  <si>
    <t>IL</t>
  </si>
  <si>
    <t>DIBBLE</t>
  </si>
  <si>
    <t>12252 STATE HIGHWAY 39</t>
  </si>
  <si>
    <t>73031-9998</t>
  </si>
  <si>
    <t>CORNEJO TTE FBO CHRISTINA A CORNEJO</t>
  </si>
  <si>
    <t>TRUST U/A DATED 1/1/87</t>
  </si>
  <si>
    <t>199 BRIARHURST DR</t>
  </si>
  <si>
    <t>TONAWANDA</t>
  </si>
  <si>
    <t>DILL CITY</t>
  </si>
  <si>
    <t>606 S MCDONALD ST</t>
  </si>
  <si>
    <t>73641-9998</t>
  </si>
  <si>
    <t>JACK AND CAROL FRANK</t>
  </si>
  <si>
    <t>SURVIVORS TRUST</t>
  </si>
  <si>
    <t>33 ROCKINGHAM DR</t>
  </si>
  <si>
    <t>NEWPORT BEACH</t>
  </si>
  <si>
    <t>DISNEY</t>
  </si>
  <si>
    <t>303 E MAIN ST</t>
  </si>
  <si>
    <t>74340-9998</t>
  </si>
  <si>
    <t>DOUGHERTY</t>
  </si>
  <si>
    <t>100 E MAIN ST</t>
  </si>
  <si>
    <t>73032-9998</t>
  </si>
  <si>
    <t>WILLIAM T RIDDLE</t>
  </si>
  <si>
    <t>AND JOAN C RIDDLE</t>
  </si>
  <si>
    <t>PO BOX 101</t>
  </si>
  <si>
    <t>DOVER</t>
  </si>
  <si>
    <t>120 N CHISHOLM TRL</t>
  </si>
  <si>
    <t>73734-9998</t>
  </si>
  <si>
    <t>DRUMMOND</t>
  </si>
  <si>
    <t>319 N MAIN ST</t>
  </si>
  <si>
    <t>73735-9998</t>
  </si>
  <si>
    <t>DAVID O BURFORD</t>
  </si>
  <si>
    <t>PO BOX 121</t>
  </si>
  <si>
    <t>DUKE</t>
  </si>
  <si>
    <t>106 E 2ND ST</t>
  </si>
  <si>
    <t>73532-9800</t>
  </si>
  <si>
    <t>EAKLY</t>
  </si>
  <si>
    <t>404 W MAIN ST</t>
  </si>
  <si>
    <t>73033-9998</t>
  </si>
  <si>
    <t>ESTATE OF DEVELYA COX</t>
  </si>
  <si>
    <t>PO BOX 99</t>
  </si>
  <si>
    <t>GUTHRIE</t>
  </si>
  <si>
    <t>EARLSBORO</t>
  </si>
  <si>
    <t>220 W MAIN ST</t>
  </si>
  <si>
    <t>74840-9998</t>
  </si>
  <si>
    <t>ELDORADO</t>
  </si>
  <si>
    <t>116 N 4TH ST</t>
  </si>
  <si>
    <t>73537-9800</t>
  </si>
  <si>
    <t>HACIENDA INVESTMENTS INC</t>
  </si>
  <si>
    <t>C/O DARLENE VISSER</t>
  </si>
  <si>
    <t>11004 COLVOS DR NW</t>
  </si>
  <si>
    <t>GIG HARBOR</t>
  </si>
  <si>
    <t>WA</t>
  </si>
  <si>
    <t>ELMER</t>
  </si>
  <si>
    <t>717 MAIN ST</t>
  </si>
  <si>
    <t>73539-9800</t>
  </si>
  <si>
    <t>DAVID M WEBER</t>
  </si>
  <si>
    <t>&amp;/OR SYLVIA L WEBER</t>
  </si>
  <si>
    <t>PO BOX 95</t>
  </si>
  <si>
    <t>ELMORE CITY</t>
  </si>
  <si>
    <t>204 S MAIN ST</t>
  </si>
  <si>
    <t>73433-9998</t>
  </si>
  <si>
    <t>GLENNA GIBSON OTT</t>
  </si>
  <si>
    <t>JEANNE G GIBSON ESTATE</t>
  </si>
  <si>
    <t>GLENNA GIBSON OTT EXEC</t>
  </si>
  <si>
    <t>18914 THUNDER RIDGE</t>
  </si>
  <si>
    <t>NORMAN</t>
  </si>
  <si>
    <t>ERICK</t>
  </si>
  <si>
    <t>119 W 3RD ST</t>
  </si>
  <si>
    <t>73645-9998</t>
  </si>
  <si>
    <t>EUCHA</t>
  </si>
  <si>
    <t>101 MAIN ST</t>
  </si>
  <si>
    <t>74342-9800</t>
  </si>
  <si>
    <t>JOHNIE LEE CHRISTIAN</t>
  </si>
  <si>
    <t>PO BOX 96</t>
  </si>
  <si>
    <t>FAIRMONT</t>
  </si>
  <si>
    <t>620 MAIN ST</t>
  </si>
  <si>
    <t>73736-9998</t>
  </si>
  <si>
    <t>HAROLD N MOORE</t>
  </si>
  <si>
    <t>AND/OR JODEE A MOORE</t>
  </si>
  <si>
    <t>PO BOX 77</t>
  </si>
  <si>
    <t>FAXON</t>
  </si>
  <si>
    <t>501 D ST</t>
  </si>
  <si>
    <t>73540-9800</t>
  </si>
  <si>
    <t>LCRP INVESTORS</t>
  </si>
  <si>
    <t>74 DANA RD</t>
  </si>
  <si>
    <t>BUFFALO</t>
  </si>
  <si>
    <t>FINLEY</t>
  </si>
  <si>
    <t>300 MAIN ST</t>
  </si>
  <si>
    <t>74543-9998</t>
  </si>
  <si>
    <t>FITTSTOWN</t>
  </si>
  <si>
    <t>101 US HIGHWAY 377</t>
  </si>
  <si>
    <t>74842-9998</t>
  </si>
  <si>
    <t>AND/OR HAL G FISER</t>
  </si>
  <si>
    <t>FITZHUGH</t>
  </si>
  <si>
    <t>9935 COUNTY ROAD 1620</t>
  </si>
  <si>
    <t>74843-9998</t>
  </si>
  <si>
    <t>D</t>
  </si>
  <si>
    <t>FIRST BAPTIST CHURCH</t>
  </si>
  <si>
    <t>PO BOX 177</t>
  </si>
  <si>
    <t>FOSS</t>
  </si>
  <si>
    <t>202 E BROADWAY ST</t>
  </si>
  <si>
    <t>73647-9998</t>
  </si>
  <si>
    <t>FOSTER</t>
  </si>
  <si>
    <t>20188 E COUNTY ROAD 1655</t>
  </si>
  <si>
    <t>73434-9998</t>
  </si>
  <si>
    <t>BOBBY G STUDDARD AND</t>
  </si>
  <si>
    <t>KATIE M STUDDARD</t>
  </si>
  <si>
    <t>PO BOX 4777</t>
  </si>
  <si>
    <t>FOX</t>
  </si>
  <si>
    <t>20378 STATE HIGHWAY 76</t>
  </si>
  <si>
    <t>73435-9998</t>
  </si>
  <si>
    <t>FOYIL</t>
  </si>
  <si>
    <t>17172 E 3RD ST</t>
  </si>
  <si>
    <t>74031-9998</t>
  </si>
  <si>
    <t>FREEDOM</t>
  </si>
  <si>
    <t>1055 MAIN ST</t>
  </si>
  <si>
    <t>73842-9998</t>
  </si>
  <si>
    <t>FREEDOM STATE BANK</t>
  </si>
  <si>
    <t>PO BOX 125</t>
  </si>
  <si>
    <t>FT SUPPLY</t>
  </si>
  <si>
    <t>229 BROADWAY ST</t>
  </si>
  <si>
    <t>FORT SUPPLY</t>
  </si>
  <si>
    <t>73841-9998</t>
  </si>
  <si>
    <t>ROBERT K JAMISON AND/OR</t>
  </si>
  <si>
    <t>PATRICIA A JAMISON</t>
  </si>
  <si>
    <t>324 NW 146TH CT</t>
  </si>
  <si>
    <t>EDMUND</t>
  </si>
  <si>
    <t>GANS</t>
  </si>
  <si>
    <t>100 S STACY AVE</t>
  </si>
  <si>
    <t>74936-9801</t>
  </si>
  <si>
    <t>DOYAL HOOVER</t>
  </si>
  <si>
    <t>AND MARIANNE HOOVER</t>
  </si>
  <si>
    <t>GARVIN</t>
  </si>
  <si>
    <t>10 N LOVE ST</t>
  </si>
  <si>
    <t>74736-9800</t>
  </si>
  <si>
    <t>JOHNSON REAL ESTATE LP</t>
  </si>
  <si>
    <t>PO BOX 303</t>
  </si>
  <si>
    <t>LELAND</t>
  </si>
  <si>
    <t>GATE</t>
  </si>
  <si>
    <t>102 E MAIN ST</t>
  </si>
  <si>
    <t>73844-9998</t>
  </si>
  <si>
    <t>GEARY</t>
  </si>
  <si>
    <t>120 NW 1ST ST</t>
  </si>
  <si>
    <t>73040-9998</t>
  </si>
  <si>
    <t>GENE AUTRY</t>
  </si>
  <si>
    <t>45 PRAIRIE ST</t>
  </si>
  <si>
    <t>73436-9998</t>
  </si>
  <si>
    <t>GENE AUTRY DEVELOPMENT</t>
  </si>
  <si>
    <t>ASSOCIATION</t>
  </si>
  <si>
    <t>GLENCOE</t>
  </si>
  <si>
    <t>313 W MAIN ST</t>
  </si>
  <si>
    <t>74032-9998</t>
  </si>
  <si>
    <t>GOLTRY</t>
  </si>
  <si>
    <t>201 W MAIN</t>
  </si>
  <si>
    <t>73739-9998</t>
  </si>
  <si>
    <t>SAM TUCKER</t>
  </si>
  <si>
    <t>3613 WHIPPOORWILL WAY</t>
  </si>
  <si>
    <t>ENID</t>
  </si>
  <si>
    <t>GOULD</t>
  </si>
  <si>
    <t>111 S KENNEDY ST</t>
  </si>
  <si>
    <t>73544-9800</t>
  </si>
  <si>
    <t>FREEDOM LEGACY LLC</t>
  </si>
  <si>
    <t>PO BOX 41</t>
  </si>
  <si>
    <t>MOORESVILLE</t>
  </si>
  <si>
    <t>IN</t>
  </si>
  <si>
    <t>GOWEN</t>
  </si>
  <si>
    <t>9231 SW GOWEN RD</t>
  </si>
  <si>
    <t>74545-9998</t>
  </si>
  <si>
    <t>VERMAAS CORP</t>
  </si>
  <si>
    <t>1900 SW 6TH ST</t>
  </si>
  <si>
    <t>GRANITE</t>
  </si>
  <si>
    <t>402 N GRANITE ST</t>
  </si>
  <si>
    <t>73547-9800</t>
  </si>
  <si>
    <t>WILLIAM R WILLIS AND</t>
  </si>
  <si>
    <t>ELLEN L WILLIS</t>
  </si>
  <si>
    <t>PO BOX 277</t>
  </si>
  <si>
    <t>GREENFIELD</t>
  </si>
  <si>
    <t>100 MADISON ST</t>
  </si>
  <si>
    <t>73043-9998</t>
  </si>
  <si>
    <t>RENTAL ENTERPRISE LLC</t>
  </si>
  <si>
    <t>HALLETT</t>
  </si>
  <si>
    <t>501 5TH AVE</t>
  </si>
  <si>
    <t>74034-9998</t>
  </si>
  <si>
    <t>HASTINGS</t>
  </si>
  <si>
    <t>106 W MAIN ST</t>
  </si>
  <si>
    <t>73548-9800</t>
  </si>
  <si>
    <t>PO BOX 623</t>
  </si>
  <si>
    <t>BULLARD</t>
  </si>
  <si>
    <t>HEADRICK</t>
  </si>
  <si>
    <t>310 N BROADWAY ST</t>
  </si>
  <si>
    <t>73549-9998</t>
  </si>
  <si>
    <t>NELDA J GOODHUE</t>
  </si>
  <si>
    <t>AUNT JO'S PLACE LLC</t>
  </si>
  <si>
    <t>PO BOX 45</t>
  </si>
  <si>
    <t>HELENA</t>
  </si>
  <si>
    <t>212 N MAIN ST</t>
  </si>
  <si>
    <t>73741-9998</t>
  </si>
  <si>
    <t>CHERYL D. PETTUS</t>
  </si>
  <si>
    <t>BOX 41</t>
  </si>
  <si>
    <t>201 N 5TH ST</t>
  </si>
  <si>
    <t>HILLSDALE</t>
  </si>
  <si>
    <t>103 S MAIN ST</t>
  </si>
  <si>
    <t>73743-9998</t>
  </si>
  <si>
    <t>HINTON</t>
  </si>
  <si>
    <t>107 S NOBLE ST</t>
  </si>
  <si>
    <t>73047-9998</t>
  </si>
  <si>
    <t>TERRAL R GARRISON</t>
  </si>
  <si>
    <t>OR SANDY D GARRISON</t>
  </si>
  <si>
    <t>2095 E SKYVIEW ST</t>
  </si>
  <si>
    <t>HITCHCOCK</t>
  </si>
  <si>
    <t>73744-9998</t>
  </si>
  <si>
    <t>HITCHITA</t>
  </si>
  <si>
    <t>1 BROADWAY ST</t>
  </si>
  <si>
    <t>74438-9998</t>
  </si>
  <si>
    <t>FOURFED INC</t>
  </si>
  <si>
    <t>HODGEN</t>
  </si>
  <si>
    <t>47061 US HIGHWAY 59</t>
  </si>
  <si>
    <t>74939-9800</t>
  </si>
  <si>
    <t>J AND J POST OFFICE PARTNERSHIP</t>
  </si>
  <si>
    <t>C/O JIM D HOLDERFIELD</t>
  </si>
  <si>
    <t>PO BOX 205</t>
  </si>
  <si>
    <t>KINTA</t>
  </si>
  <si>
    <t>HOWE</t>
  </si>
  <si>
    <t>21525 W MAIN ST</t>
  </si>
  <si>
    <t>74940-9998</t>
  </si>
  <si>
    <t>SUSAN W HARGROVE</t>
  </si>
  <si>
    <t>PO BOX 69</t>
  </si>
  <si>
    <t>HUNTER</t>
  </si>
  <si>
    <t>126 N MAINE ST</t>
  </si>
  <si>
    <t>74640-9998</t>
  </si>
  <si>
    <t>INDIAHOMA</t>
  </si>
  <si>
    <t>308 MAIN ST</t>
  </si>
  <si>
    <t>73552-9998</t>
  </si>
  <si>
    <t>JET</t>
  </si>
  <si>
    <t>418 MAIN ST</t>
  </si>
  <si>
    <t>73749-9998</t>
  </si>
  <si>
    <t>DENNIS MAST AND/OR</t>
  </si>
  <si>
    <t>RHONDA MAST</t>
  </si>
  <si>
    <t>RT 1 BOX 110AA</t>
  </si>
  <si>
    <t>CHEROKEE</t>
  </si>
  <si>
    <t>120 E MAIN ST</t>
  </si>
  <si>
    <t>73049-9800</t>
  </si>
  <si>
    <t>KAW CITY</t>
  </si>
  <si>
    <t>701 MORGAN SQ</t>
  </si>
  <si>
    <t>74641-9998</t>
  </si>
  <si>
    <t>NATIONAL INVESTMENT PROPERTIES INC</t>
  </si>
  <si>
    <t>KENEFIC</t>
  </si>
  <si>
    <t>117 MARY ST</t>
  </si>
  <si>
    <t>74748-9998</t>
  </si>
  <si>
    <t>JERRY IRVIN</t>
  </si>
  <si>
    <t>12610 J RENDON RD</t>
  </si>
  <si>
    <t>BURLESON</t>
  </si>
  <si>
    <t>301 W BROADWAY ST</t>
  </si>
  <si>
    <t>74552-9800</t>
  </si>
  <si>
    <t>BILLY CLEVELAND AND</t>
  </si>
  <si>
    <t>JOYCE CLEVELAND</t>
  </si>
  <si>
    <t>10669 W HIGHWAY 9</t>
  </si>
  <si>
    <t>STIGLER</t>
  </si>
  <si>
    <t>KONAWA</t>
  </si>
  <si>
    <t>100 S BROADWAY ST</t>
  </si>
  <si>
    <t>74849-9998</t>
  </si>
  <si>
    <t>GARY C DONER AND</t>
  </si>
  <si>
    <t>BILLIE D DONER</t>
  </si>
  <si>
    <t>415 MEADOW LN</t>
  </si>
  <si>
    <t>KREMLIN</t>
  </si>
  <si>
    <t>3415 E KEOWEE RD</t>
  </si>
  <si>
    <t>73753-9998</t>
  </si>
  <si>
    <t>LAHOMA</t>
  </si>
  <si>
    <t>535 MAIN ST</t>
  </si>
  <si>
    <t>73754-9998</t>
  </si>
  <si>
    <t>THE LEVIN GROUP LLC</t>
  </si>
  <si>
    <t>RONALD E LEVIN</t>
  </si>
  <si>
    <t>970 TILLSON DR</t>
  </si>
  <si>
    <t>ZIONSVILLE</t>
  </si>
  <si>
    <t>LAMONT</t>
  </si>
  <si>
    <t>101 N MAIN ST</t>
  </si>
  <si>
    <t>74643-9998</t>
  </si>
  <si>
    <t>OSAGE RECREATIONAL INVEST LLC</t>
  </si>
  <si>
    <t>4009 SHENANDOAH</t>
  </si>
  <si>
    <t>LANE</t>
  </si>
  <si>
    <t>1020 E HIGHWAY 3</t>
  </si>
  <si>
    <t>74555-9998</t>
  </si>
  <si>
    <t>LOREN CROUCH AND</t>
  </si>
  <si>
    <t>ARBRA CROUCH</t>
  </si>
  <si>
    <t>PO BOX 222</t>
  </si>
  <si>
    <t>LANGSTON</t>
  </si>
  <si>
    <t>100 WILEY JONES ST</t>
  </si>
  <si>
    <t>73050-9998</t>
  </si>
  <si>
    <t>LEEDEY</t>
  </si>
  <si>
    <t>515 S MAIN ST</t>
  </si>
  <si>
    <t>73654-9998</t>
  </si>
  <si>
    <t>SANDRA J CORNELL</t>
  </si>
  <si>
    <t>103 POND RIDGE RD</t>
  </si>
  <si>
    <t>LEFLORE</t>
  </si>
  <si>
    <t>41165 E STATE ST</t>
  </si>
  <si>
    <t>74942-9998</t>
  </si>
  <si>
    <t>LENAPAH</t>
  </si>
  <si>
    <t>500 SHAWNEE</t>
  </si>
  <si>
    <t>74042-9998</t>
  </si>
  <si>
    <t>JAVCO MORTGAGE INC</t>
  </si>
  <si>
    <t>LEONARD</t>
  </si>
  <si>
    <t>15801 E 167TH ST S</t>
  </si>
  <si>
    <t>74043-9998</t>
  </si>
  <si>
    <t>HARLEY LAWSON</t>
  </si>
  <si>
    <t>PO BOX 377</t>
  </si>
  <si>
    <t>GLENPOOL</t>
  </si>
  <si>
    <t>LEQUIRE</t>
  </si>
  <si>
    <t>104 W FRONT ST</t>
  </si>
  <si>
    <t>74943-9998</t>
  </si>
  <si>
    <t>E</t>
  </si>
  <si>
    <t>HELEN SLATER</t>
  </si>
  <si>
    <t>PO BOX 40</t>
  </si>
  <si>
    <t>LONE WOLF</t>
  </si>
  <si>
    <t>1024 MAIN ST</t>
  </si>
  <si>
    <t>73655-9998</t>
  </si>
  <si>
    <t>JLH FAMILY TRUST</t>
  </si>
  <si>
    <t>JEFFREY L HILST TTEE</t>
  </si>
  <si>
    <t>LYNN M HILST TTEE</t>
  </si>
  <si>
    <t>LONGDALE</t>
  </si>
  <si>
    <t>501 KEN MILLER BLVD</t>
  </si>
  <si>
    <t>73755-9998</t>
  </si>
  <si>
    <t>LOOKEBA</t>
  </si>
  <si>
    <t>201 W WICHITA ST</t>
  </si>
  <si>
    <t>73053-9998</t>
  </si>
  <si>
    <t>CARL H DAHL OR</t>
  </si>
  <si>
    <t>LILLIAN D DAHL</t>
  </si>
  <si>
    <t>PO BOX 22</t>
  </si>
  <si>
    <t>LOYAL</t>
  </si>
  <si>
    <t>73756-9998</t>
  </si>
  <si>
    <t>MACOMB</t>
  </si>
  <si>
    <t>36654 SECOND ST</t>
  </si>
  <si>
    <t>74852-9998</t>
  </si>
  <si>
    <t>ROYCE HUGH WORDEN</t>
  </si>
  <si>
    <t>5544 MONTIA COURT</t>
  </si>
  <si>
    <t>ORANGEVALE</t>
  </si>
  <si>
    <t>MANCHESTER</t>
  </si>
  <si>
    <t>200 MAIN ST</t>
  </si>
  <si>
    <t>73758-9998</t>
  </si>
  <si>
    <t>RICHARD E HAYES</t>
  </si>
  <si>
    <t>MARJORIE B HAYES</t>
  </si>
  <si>
    <t>116 E FOX BRIER</t>
  </si>
  <si>
    <t>ROSE HILL</t>
  </si>
  <si>
    <t>MANNSVILLE</t>
  </si>
  <si>
    <t>101 N 20TH ST</t>
  </si>
  <si>
    <t>73447-9998</t>
  </si>
  <si>
    <t>JERRY CLEMENT OR</t>
  </si>
  <si>
    <t>SHIRLEY CLEMENT</t>
  </si>
  <si>
    <t>701 SHIRLEY LN</t>
  </si>
  <si>
    <t>MADILL</t>
  </si>
  <si>
    <t>MARAMEC</t>
  </si>
  <si>
    <t>420 2ND ST</t>
  </si>
  <si>
    <t>74045-9998</t>
  </si>
  <si>
    <t>RICHARD B FANKHAUSER LLC</t>
  </si>
  <si>
    <t>MARBLE CITY</t>
  </si>
  <si>
    <t>105 N MAIN ST</t>
  </si>
  <si>
    <t>74945-9998</t>
  </si>
  <si>
    <t>JIMMY MC CLENDON</t>
  </si>
  <si>
    <t>AND/OR ELLEN MCCLENDON</t>
  </si>
  <si>
    <t>PO BOX 87</t>
  </si>
  <si>
    <t>MARSHALL</t>
  </si>
  <si>
    <t>221 E MAIN ST</t>
  </si>
  <si>
    <t>73056-5600</t>
  </si>
  <si>
    <t>PHYLLIS COHEN RESIDUARY TRUST</t>
  </si>
  <si>
    <t>PAUL KLEIN CARL HIRSCH CO TTEE 4799</t>
  </si>
  <si>
    <t>ATTN DAVID COHEN</t>
  </si>
  <si>
    <t>2151 NW 139TH TER</t>
  </si>
  <si>
    <t>PEMBROKE PINES</t>
  </si>
  <si>
    <t>MARTHA</t>
  </si>
  <si>
    <t>106 E CHURCH ST</t>
  </si>
  <si>
    <t>73556-9998</t>
  </si>
  <si>
    <t>MAY</t>
  </si>
  <si>
    <t>201 HIGHWAY 270</t>
  </si>
  <si>
    <t>73851-9998</t>
  </si>
  <si>
    <t>TOWN OF MAY</t>
  </si>
  <si>
    <t>PO BOX 13</t>
  </si>
  <si>
    <t>MEAD</t>
  </si>
  <si>
    <t>310 N MAIN ST</t>
  </si>
  <si>
    <t>73449-9998</t>
  </si>
  <si>
    <t>HARRIMACK, LLC</t>
  </si>
  <si>
    <t>8342 MACON RD</t>
  </si>
  <si>
    <t>CORDOVA</t>
  </si>
  <si>
    <t>TN</t>
  </si>
  <si>
    <t>MEDICINE PARK</t>
  </si>
  <si>
    <t>1 E LAKE DR</t>
  </si>
  <si>
    <t>73557-9998</t>
  </si>
  <si>
    <t>FORREST RAY</t>
  </si>
  <si>
    <t>1800 N MAIN</t>
  </si>
  <si>
    <t>ALTUS</t>
  </si>
  <si>
    <t>MENO</t>
  </si>
  <si>
    <t>123 E HIGHWAY 60</t>
  </si>
  <si>
    <t>73760-9998</t>
  </si>
  <si>
    <t>DOROTHY P ALBIN</t>
  </si>
  <si>
    <t>711 COUNTY RD 80</t>
  </si>
  <si>
    <t>UTICA</t>
  </si>
  <si>
    <t>MILFAY</t>
  </si>
  <si>
    <t>28110 S 513TH WEST AVE</t>
  </si>
  <si>
    <t>74046-9998</t>
  </si>
  <si>
    <t>A. C. AILEY</t>
  </si>
  <si>
    <t>RR 3 BOX 284B</t>
  </si>
  <si>
    <t>STROUD</t>
  </si>
  <si>
    <t>MILL CREEK</t>
  </si>
  <si>
    <t>100 W MAIN ST</t>
  </si>
  <si>
    <t>74856-9998</t>
  </si>
  <si>
    <t>MILLERTON</t>
  </si>
  <si>
    <t>74750-9998</t>
  </si>
  <si>
    <t>CARRIE BRIDGES</t>
  </si>
  <si>
    <t>906 MORSE RD</t>
  </si>
  <si>
    <t>ATLANTA</t>
  </si>
  <si>
    <t>MOFFETT</t>
  </si>
  <si>
    <t>400 BELT ST</t>
  </si>
  <si>
    <t>74946-9998</t>
  </si>
  <si>
    <t>GARY HODGENS</t>
  </si>
  <si>
    <t>AND/OR DEBBIE HODGENS</t>
  </si>
  <si>
    <t>106 CARSON ROAD</t>
  </si>
  <si>
    <t>ROLAND</t>
  </si>
  <si>
    <t>MONROE</t>
  </si>
  <si>
    <t>14577 HICKORY ST</t>
  </si>
  <si>
    <t>74947-9998</t>
  </si>
  <si>
    <t>MOODYS</t>
  </si>
  <si>
    <t>9783 HIGHWAY 82A</t>
  </si>
  <si>
    <t>74444-9998</t>
  </si>
  <si>
    <t>JASON L KELLEY</t>
  </si>
  <si>
    <t>AND JENNIFER L KELLEY</t>
  </si>
  <si>
    <t>MOORELAND</t>
  </si>
  <si>
    <t>302 S MAIN ST</t>
  </si>
  <si>
    <t>73852-9998</t>
  </si>
  <si>
    <t>FRANKLIN G STECHER DECEASED</t>
  </si>
  <si>
    <t>OR STEVEN A STECHER</t>
  </si>
  <si>
    <t>401 S BOSTON AVE STE 1100</t>
  </si>
  <si>
    <t>MORRISON</t>
  </si>
  <si>
    <t>309 WOOLSEY AVE</t>
  </si>
  <si>
    <t>73061-9998</t>
  </si>
  <si>
    <t>1ST NATL BANK WEATHERFORD</t>
  </si>
  <si>
    <t>1100 E MAIN ST</t>
  </si>
  <si>
    <t>WEATHERFORD</t>
  </si>
  <si>
    <t>MOUNTAIN PARK</t>
  </si>
  <si>
    <t>204 SPRUCE ST</t>
  </si>
  <si>
    <t>73559-9998</t>
  </si>
  <si>
    <t>MOUNTAIN VIEW</t>
  </si>
  <si>
    <t>302 MAIN ST</t>
  </si>
  <si>
    <t>73062-9998</t>
  </si>
  <si>
    <t>TERRY G HELLER</t>
  </si>
  <si>
    <t>AND TERESA HELLER</t>
  </si>
  <si>
    <t>13247 N 2320 RD</t>
  </si>
  <si>
    <t>GOTEBO</t>
  </si>
  <si>
    <t>MOYERS</t>
  </si>
  <si>
    <t>74557-9998</t>
  </si>
  <si>
    <t>MULHALL</t>
  </si>
  <si>
    <t>112 S LEWIS</t>
  </si>
  <si>
    <t>73063-9998</t>
  </si>
  <si>
    <t>MARY H SILL</t>
  </si>
  <si>
    <t>P O BOX 817</t>
  </si>
  <si>
    <t>MUSE</t>
  </si>
  <si>
    <t>1 MAIN ST</t>
  </si>
  <si>
    <t>74949-9800</t>
  </si>
  <si>
    <t>E WAYNE WINTON</t>
  </si>
  <si>
    <t>&amp; SAMMY WINTON</t>
  </si>
  <si>
    <t>12563 HWY 4 N</t>
  </si>
  <si>
    <t>DIERKS</t>
  </si>
  <si>
    <t>MUTUAL</t>
  </si>
  <si>
    <t>157 N BROADWAY AVE</t>
  </si>
  <si>
    <t>73853-9998</t>
  </si>
  <si>
    <t>GEN SKIPPING MAR DEDCTION TST</t>
  </si>
  <si>
    <t>AUDREY BLOCK TTE GREG BLOCK</t>
  </si>
  <si>
    <t>TTE JERALD BLOCK TTE</t>
  </si>
  <si>
    <t>25 NW 23RD PL STE 287</t>
  </si>
  <si>
    <t>PORTLAND</t>
  </si>
  <si>
    <t>OR</t>
  </si>
  <si>
    <t>NASH</t>
  </si>
  <si>
    <t>1480 MAIN ST</t>
  </si>
  <si>
    <t>73761-9998</t>
  </si>
  <si>
    <t>NINNEKAH</t>
  </si>
  <si>
    <t>905 WALNUT ST</t>
  </si>
  <si>
    <t>73067-9998</t>
  </si>
  <si>
    <t>2303 E BRIGANTINE DR</t>
  </si>
  <si>
    <t>EAGLE</t>
  </si>
  <si>
    <t>ID</t>
  </si>
  <si>
    <t>OAKHURST</t>
  </si>
  <si>
    <t>6403 W 60TH ST</t>
  </si>
  <si>
    <t>74050-9998</t>
  </si>
  <si>
    <t>LAP Maintenance Rider</t>
  </si>
  <si>
    <t>OAKS</t>
  </si>
  <si>
    <t>377 W MAIN</t>
  </si>
  <si>
    <t>74359-9998</t>
  </si>
  <si>
    <t>JUDITH ANN WHITE</t>
  </si>
  <si>
    <t>9016 SOUTH 48TH WEST AVE</t>
  </si>
  <si>
    <t>OAKWOOD</t>
  </si>
  <si>
    <t>102 S MISSOURI ST</t>
  </si>
  <si>
    <t>73658-9998</t>
  </si>
  <si>
    <t>OILTON</t>
  </si>
  <si>
    <t>74052-9998</t>
  </si>
  <si>
    <t>OKAY</t>
  </si>
  <si>
    <t>3620 E 75TH ST N</t>
  </si>
  <si>
    <t>74446-9998</t>
  </si>
  <si>
    <t>TOMMY E WILLIAMS</t>
  </si>
  <si>
    <t>RR 1 BOX 2765</t>
  </si>
  <si>
    <t>OKEENE</t>
  </si>
  <si>
    <t>73763-9998</t>
  </si>
  <si>
    <t>F</t>
  </si>
  <si>
    <t>GENE P GOFORTH</t>
  </si>
  <si>
    <t>AND/OR JUANITA GOFORTH</t>
  </si>
  <si>
    <t>PO BOX 208</t>
  </si>
  <si>
    <t>OLUSTEE</t>
  </si>
  <si>
    <t>104 E 4TH ST</t>
  </si>
  <si>
    <t>73560-9998</t>
  </si>
  <si>
    <t>BAKER FAMILY TRUST</t>
  </si>
  <si>
    <t>MARCIA K CROSTHWAIT TTEE</t>
  </si>
  <si>
    <t>230 MAGNOLIA ST</t>
  </si>
  <si>
    <t>ARDMORE</t>
  </si>
  <si>
    <t>ORLANDO</t>
  </si>
  <si>
    <t>100 HIGHWAY 77</t>
  </si>
  <si>
    <t>73073-7300</t>
  </si>
  <si>
    <t>CARL R HENKE TRUSTEE</t>
  </si>
  <si>
    <t>REVOCABLE INTERVIVOS TRUST</t>
  </si>
  <si>
    <t>11475 S BRYANT AVE</t>
  </si>
  <si>
    <t>OSAGE</t>
  </si>
  <si>
    <t>101 S BROADWAY</t>
  </si>
  <si>
    <t>74054-9998</t>
  </si>
  <si>
    <t>PADEN</t>
  </si>
  <si>
    <t>813 S MAIN ST</t>
  </si>
  <si>
    <t>74860-9998</t>
  </si>
  <si>
    <t>Shared</t>
  </si>
  <si>
    <t>ROBERT W HOLMAN</t>
  </si>
  <si>
    <t>PANOLA</t>
  </si>
  <si>
    <t>5755 HIGHWAY 270 E</t>
  </si>
  <si>
    <t>74559-9998</t>
  </si>
  <si>
    <t>PAOLI</t>
  </si>
  <si>
    <t>307 S OKLAHOMA ST</t>
  </si>
  <si>
    <t>73074-9998</t>
  </si>
  <si>
    <t>PARK HILL</t>
  </si>
  <si>
    <t>21286 S KEELER DR</t>
  </si>
  <si>
    <t>74451-9998</t>
  </si>
  <si>
    <t>JANETTE K ROGERS</t>
  </si>
  <si>
    <t>225 FOWLER RD</t>
  </si>
  <si>
    <t>TAHLEQUAH</t>
  </si>
  <si>
    <t>PICKENS</t>
  </si>
  <si>
    <t>74752-9998</t>
  </si>
  <si>
    <t>RUSSELL D ADAMS</t>
  </si>
  <si>
    <t>AND/OR KELLY ADAMS</t>
  </si>
  <si>
    <t>114 ANGORA LN</t>
  </si>
  <si>
    <t>PITTSBURG</t>
  </si>
  <si>
    <t>500 E BROADWAY ST</t>
  </si>
  <si>
    <t>74560-9998</t>
  </si>
  <si>
    <t>PLATTER</t>
  </si>
  <si>
    <t>313 2ND ST</t>
  </si>
  <si>
    <t>74753-9998</t>
  </si>
  <si>
    <t>PEGGY JERILYN COLLINS</t>
  </si>
  <si>
    <t>PO BOX 1022</t>
  </si>
  <si>
    <t>POCASSET</t>
  </si>
  <si>
    <t>130 N MAIN ST</t>
  </si>
  <si>
    <t>73079-9998</t>
  </si>
  <si>
    <t>POCOLA</t>
  </si>
  <si>
    <t>101 E VICTOR LN</t>
  </si>
  <si>
    <t>74902-9998</t>
  </si>
  <si>
    <t>SAM JAGGERS</t>
  </si>
  <si>
    <t>AND/OR BEVERLY JAGGERS</t>
  </si>
  <si>
    <t>6100 PARK AVE</t>
  </si>
  <si>
    <t>FORT SMITH</t>
  </si>
  <si>
    <t>PORTER</t>
  </si>
  <si>
    <t>300 N MAIN ST</t>
  </si>
  <si>
    <t>74454-9998</t>
  </si>
  <si>
    <t>PROCTOR</t>
  </si>
  <si>
    <t>100 HIGHWAY 62</t>
  </si>
  <si>
    <t>74457-9998</t>
  </si>
  <si>
    <t>W I CRAIG AND</t>
  </si>
  <si>
    <t>DONNIE G CRAIG</t>
  </si>
  <si>
    <t>PO BOX 218</t>
  </si>
  <si>
    <t>PRUE</t>
  </si>
  <si>
    <t>101 BROADWAY</t>
  </si>
  <si>
    <t>74060-9998</t>
  </si>
  <si>
    <t>QUINTON</t>
  </si>
  <si>
    <t>911 E MAIN ST</t>
  </si>
  <si>
    <t>74561-6100</t>
  </si>
  <si>
    <t>RALSTON</t>
  </si>
  <si>
    <t>560 E MAIN ST</t>
  </si>
  <si>
    <t>74650-9998</t>
  </si>
  <si>
    <t>DENNIS K KENNEDY</t>
  </si>
  <si>
    <t>MARVILLE A KENNEDY</t>
  </si>
  <si>
    <t>200 W MULBERRY</t>
  </si>
  <si>
    <t>FAIRFAX</t>
  </si>
  <si>
    <t>RANDLETT</t>
  </si>
  <si>
    <t>101 S 6TH ST</t>
  </si>
  <si>
    <t>73562-9998</t>
  </si>
  <si>
    <t>RATLIFF CITY</t>
  </si>
  <si>
    <t>57 CHURCH ST</t>
  </si>
  <si>
    <t>73481-9998</t>
  </si>
  <si>
    <t>EDD R MCNEIL</t>
  </si>
  <si>
    <t>PR OF ESTATE OF VERGIE MCNEIL WATSO</t>
  </si>
  <si>
    <t>PO BOX 573</t>
  </si>
  <si>
    <t>DAVIS</t>
  </si>
  <si>
    <t>RATTAN</t>
  </si>
  <si>
    <t>200 HIGHWAY 3</t>
  </si>
  <si>
    <t>74562-9801</t>
  </si>
  <si>
    <t>KEVIN MOORE</t>
  </si>
  <si>
    <t>DBA ALPHA INVESTMENTS LLC</t>
  </si>
  <si>
    <t>ELGIN</t>
  </si>
  <si>
    <t>IA</t>
  </si>
  <si>
    <t>RAVIA</t>
  </si>
  <si>
    <t>312 E GRAND ST</t>
  </si>
  <si>
    <t>73455-9800</t>
  </si>
  <si>
    <t>RED OAK</t>
  </si>
  <si>
    <t>111 NE DIVISION ST</t>
  </si>
  <si>
    <t>74563-9998</t>
  </si>
  <si>
    <t>HOOVER  &amp; HOOVER CONSTRUCTION</t>
  </si>
  <si>
    <t>RED ROCK</t>
  </si>
  <si>
    <t>500 MCKINLEY ST</t>
  </si>
  <si>
    <t>74651-9998</t>
  </si>
  <si>
    <t>PEACHTREE PROPERTIES LLC</t>
  </si>
  <si>
    <t>P O BOX 42004</t>
  </si>
  <si>
    <t>REYDON</t>
  </si>
  <si>
    <t>202 2ND AVE</t>
  </si>
  <si>
    <t>73660-9998</t>
  </si>
  <si>
    <t>POSTAL BLDG &amp; LEASE CO</t>
  </si>
  <si>
    <t>24 HUNTLEIGH WOODS</t>
  </si>
  <si>
    <t>RINGWOOD</t>
  </si>
  <si>
    <t>124 S MAIN ST</t>
  </si>
  <si>
    <t>73768-9998</t>
  </si>
  <si>
    <t>DBA G&amp;M MOSS LIMITED PIN</t>
  </si>
  <si>
    <t>ROCKY</t>
  </si>
  <si>
    <t>313 MAIN ST</t>
  </si>
  <si>
    <t>73661-9998</t>
  </si>
  <si>
    <t>JAYNE UNDERWOOD</t>
  </si>
  <si>
    <t>PO BOX 3794</t>
  </si>
  <si>
    <t>ROFF</t>
  </si>
  <si>
    <t>204 W MAIN ST</t>
  </si>
  <si>
    <t>74865-9998</t>
  </si>
  <si>
    <t>CHARLES L MORROW</t>
  </si>
  <si>
    <t>24044 HWY 1 WEST</t>
  </si>
  <si>
    <t>ROOSEVELT</t>
  </si>
  <si>
    <t>526 S MAIN ST</t>
  </si>
  <si>
    <t>73564-9800</t>
  </si>
  <si>
    <t>ROSE</t>
  </si>
  <si>
    <t>5904 S 448 RD</t>
  </si>
  <si>
    <t>74364-9800</t>
  </si>
  <si>
    <t>RUFE</t>
  </si>
  <si>
    <t>74755-9800</t>
  </si>
  <si>
    <t>W B BURWELL</t>
  </si>
  <si>
    <t>AND WANDA M BURWELL</t>
  </si>
  <si>
    <t>34000 SAINT LOUIS RD</t>
  </si>
  <si>
    <t>74866-9998</t>
  </si>
  <si>
    <t>CAROLYN L MOORE</t>
  </si>
  <si>
    <t>131 JUNIPER AVE</t>
  </si>
  <si>
    <t>ATWATER</t>
  </si>
  <si>
    <t>SASAKWA</t>
  </si>
  <si>
    <t>1 OLIVE ST</t>
  </si>
  <si>
    <t>74867-9998</t>
  </si>
  <si>
    <t>SAVANNA</t>
  </si>
  <si>
    <t>15 S MAIN ST</t>
  </si>
  <si>
    <t>74565-9800</t>
  </si>
  <si>
    <t>SAWYER</t>
  </si>
  <si>
    <t>100 DAM ACCESS</t>
  </si>
  <si>
    <t>74756-9800</t>
  </si>
  <si>
    <t>GLADYS E SHARP</t>
  </si>
  <si>
    <t>PO BOX 97</t>
  </si>
  <si>
    <t>SENTINEL</t>
  </si>
  <si>
    <t>312 E MAIN ST</t>
  </si>
  <si>
    <t>73664-9998</t>
  </si>
  <si>
    <t>RANDALL L RIDLING</t>
  </si>
  <si>
    <t>&amp; DANA B RIDLING</t>
  </si>
  <si>
    <t>21562 E 1260 RD</t>
  </si>
  <si>
    <t>SHADY POINT</t>
  </si>
  <si>
    <t>23067 WHEELUS ST</t>
  </si>
  <si>
    <t>74956-9800</t>
  </si>
  <si>
    <t>SHAMROCK</t>
  </si>
  <si>
    <t>108 E TIPPERARY RD</t>
  </si>
  <si>
    <t>74068-9998</t>
  </si>
  <si>
    <t>SHARON</t>
  </si>
  <si>
    <t>114 N MAIN ST</t>
  </si>
  <si>
    <t>73857-9998</t>
  </si>
  <si>
    <t>COHARIE INC</t>
  </si>
  <si>
    <t>SHIDLER</t>
  </si>
  <si>
    <t>301 S COSDEN AVE</t>
  </si>
  <si>
    <t>74652-9998</t>
  </si>
  <si>
    <t>SMITHVILLE</t>
  </si>
  <si>
    <t>200 HIGHWAY 4</t>
  </si>
  <si>
    <t>74957-9801</t>
  </si>
  <si>
    <t>SNYDER</t>
  </si>
  <si>
    <t>401 7TH ST</t>
  </si>
  <si>
    <t>73566-9998</t>
  </si>
  <si>
    <t>GREGORY K RICHARDSON</t>
  </si>
  <si>
    <t>440 W HIGHWAY 130</t>
  </si>
  <si>
    <t>NEWCASTLE</t>
  </si>
  <si>
    <t>73065-556</t>
  </si>
  <si>
    <t>SOPER</t>
  </si>
  <si>
    <t>300 PARIS AVE</t>
  </si>
  <si>
    <t>74759-9800</t>
  </si>
  <si>
    <t>SPARKS</t>
  </si>
  <si>
    <t>316 BROADWAY ST</t>
  </si>
  <si>
    <t>74869-9998</t>
  </si>
  <si>
    <t>SPAVINAW</t>
  </si>
  <si>
    <t>125 N MAIN ST</t>
  </si>
  <si>
    <t>74366-9800</t>
  </si>
  <si>
    <t>SPRINGER</t>
  </si>
  <si>
    <t>16625 US HIGHWAY 77</t>
  </si>
  <si>
    <t>73458-9998</t>
  </si>
  <si>
    <t>GAYLE PLETCHER</t>
  </si>
  <si>
    <t>PO BOX 338</t>
  </si>
  <si>
    <t>STERLING</t>
  </si>
  <si>
    <t>210 W MAIN ST</t>
  </si>
  <si>
    <t>73567-9998</t>
  </si>
  <si>
    <t>STONEWALL</t>
  </si>
  <si>
    <t>124 W MAIN ST</t>
  </si>
  <si>
    <t>74871-9998</t>
  </si>
  <si>
    <t>STRANG</t>
  </si>
  <si>
    <t>104 E BROADWAY</t>
  </si>
  <si>
    <t>74367-9800</t>
  </si>
  <si>
    <t>BRADSHAW TRUST</t>
  </si>
  <si>
    <t>DIGHTON M BRADSHAW AND</t>
  </si>
  <si>
    <t>OR MARTHA M BRADSHAW</t>
  </si>
  <si>
    <t>PO BOX 3704</t>
  </si>
  <si>
    <t>ORANGE</t>
  </si>
  <si>
    <t>STRATFORD</t>
  </si>
  <si>
    <t>116 E MAIN ST</t>
  </si>
  <si>
    <t>74872-9998</t>
  </si>
  <si>
    <t>STRINGTOWN</t>
  </si>
  <si>
    <t>107 E REBA MCENTIRE AVE</t>
  </si>
  <si>
    <t>74569-9801</t>
  </si>
  <si>
    <t>RICHARD L MAHAN</t>
  </si>
  <si>
    <t>AND MICKEY J MAHAN</t>
  </si>
  <si>
    <t>11711 PUMPKIN HOLLOW RD</t>
  </si>
  <si>
    <t>BENTONVILLE</t>
  </si>
  <si>
    <t>SWINK</t>
  </si>
  <si>
    <t>100 FRONT ST</t>
  </si>
  <si>
    <t>74761-9998</t>
  </si>
  <si>
    <t>LAWRENCE M MAGDOVITZ II TRUST</t>
  </si>
  <si>
    <t>LAWRENCE M MAGDOVITZ TRSTEE</t>
  </si>
  <si>
    <t>P O BOX 997</t>
  </si>
  <si>
    <t>TALOGA</t>
  </si>
  <si>
    <t>112 S BROADWAY ST</t>
  </si>
  <si>
    <t>73667-9998</t>
  </si>
  <si>
    <t>GERRY G MOORE</t>
  </si>
  <si>
    <t>OR GERRY G MOORE</t>
  </si>
  <si>
    <t>PO BOX 67</t>
  </si>
  <si>
    <t>THACKERVILLE</t>
  </si>
  <si>
    <t>281 S HIGHWAY 77</t>
  </si>
  <si>
    <t>73459-9998</t>
  </si>
  <si>
    <t>JOHN R KENNEDY</t>
  </si>
  <si>
    <t>REVOCABLE TRUST</t>
  </si>
  <si>
    <t>PO BOX 189</t>
  </si>
  <si>
    <t>MARIETTA</t>
  </si>
  <si>
    <t>THOMAS</t>
  </si>
  <si>
    <t>108 N MAIN ST</t>
  </si>
  <si>
    <t>73669-9998</t>
  </si>
  <si>
    <t>TIPTON</t>
  </si>
  <si>
    <t>73570-9998</t>
  </si>
  <si>
    <t>TUPELO</t>
  </si>
  <si>
    <t>403 MAIN ST</t>
  </si>
  <si>
    <t>74572-5000</t>
  </si>
  <si>
    <t>JOYCE PARKS TOMLINSON</t>
  </si>
  <si>
    <t>PO BOX 865</t>
  </si>
  <si>
    <t>TUSKAHOMA</t>
  </si>
  <si>
    <t>301 W MAIN ST</t>
  </si>
  <si>
    <t>74574-9800</t>
  </si>
  <si>
    <t>BOX 997</t>
  </si>
  <si>
    <t>UNION CITY</t>
  </si>
  <si>
    <t>201 N MAIN</t>
  </si>
  <si>
    <t>73090-9998</t>
  </si>
  <si>
    <t>ELDON R VENTRIS</t>
  </si>
  <si>
    <t>AND BARBARA J VENTRIS</t>
  </si>
  <si>
    <t>1354 SW 3RD ST</t>
  </si>
  <si>
    <t>MINCO</t>
  </si>
  <si>
    <t>VERA</t>
  </si>
  <si>
    <t>100 S OSAGE ST</t>
  </si>
  <si>
    <t>74082-9998</t>
  </si>
  <si>
    <t>HENRY ALEX MORGAN JR</t>
  </si>
  <si>
    <t>PO BOX 147</t>
  </si>
  <si>
    <t>VERDEN</t>
  </si>
  <si>
    <t>100 MORRIS AVE</t>
  </si>
  <si>
    <t>73092-9800</t>
  </si>
  <si>
    <t>KATHLEEN B ALLEN</t>
  </si>
  <si>
    <t>EXECUTRIX ESTATE OF</t>
  </si>
  <si>
    <t>CHARLES ALLEN</t>
  </si>
  <si>
    <t>PO BOX 159</t>
  </si>
  <si>
    <t>VINSON</t>
  </si>
  <si>
    <t>17466 HIGHWAY 9</t>
  </si>
  <si>
    <t>73571-9998</t>
  </si>
  <si>
    <t>SYLVIA A MITCHELL</t>
  </si>
  <si>
    <t>14203 N 1700 RD</t>
  </si>
  <si>
    <t>WAKITA</t>
  </si>
  <si>
    <t>1742 MAIN ST</t>
  </si>
  <si>
    <t>73771-5080</t>
  </si>
  <si>
    <t>AND/OR MARJORIE B HAYES</t>
  </si>
  <si>
    <t>WANETTE</t>
  </si>
  <si>
    <t>112 E MAIN ST</t>
  </si>
  <si>
    <t>74878-9998</t>
  </si>
  <si>
    <t>WANN</t>
  </si>
  <si>
    <t>110 W MAIN ST</t>
  </si>
  <si>
    <t>74083-9998</t>
  </si>
  <si>
    <t>JOHNSON FAMILY TRUST II</t>
  </si>
  <si>
    <t>WILMA J WILBANKS</t>
  </si>
  <si>
    <t>537 ROBINSON DRIVE</t>
  </si>
  <si>
    <t>CLEVELAND</t>
  </si>
  <si>
    <t>WASHINGTON</t>
  </si>
  <si>
    <t>214 N MAIN AVE</t>
  </si>
  <si>
    <t>73093-9998</t>
  </si>
  <si>
    <t>LEONARD B KEITH AND</t>
  </si>
  <si>
    <t>BILLIE FAYE KEITH</t>
  </si>
  <si>
    <t>25095 STATE HWY 74</t>
  </si>
  <si>
    <t>WATSON</t>
  </si>
  <si>
    <t>100 HIGHWAY 4</t>
  </si>
  <si>
    <t>74963-9800</t>
  </si>
  <si>
    <t>MARY ANN PITTMAN</t>
  </si>
  <si>
    <t>AND DEANA BURNETT</t>
  </si>
  <si>
    <t>PO BOX 86</t>
  </si>
  <si>
    <t>WATTS</t>
  </si>
  <si>
    <t>601 E 6TH ST</t>
  </si>
  <si>
    <t>74964-9800</t>
  </si>
  <si>
    <t>WAYNE</t>
  </si>
  <si>
    <t>100 S SHANNON ST</t>
  </si>
  <si>
    <t>73095-9998</t>
  </si>
  <si>
    <t>WAYNOKA</t>
  </si>
  <si>
    <t>1620 SANTA FE ST</t>
  </si>
  <si>
    <t>73860-9998</t>
  </si>
  <si>
    <t>WEBBERS FALLS</t>
  </si>
  <si>
    <t>116 COMMERCIAL ST</t>
  </si>
  <si>
    <t>74470-9998</t>
  </si>
  <si>
    <t>J.C. MANAGEMENT LLC</t>
  </si>
  <si>
    <t>1401 S BOULDER AVE STE 200</t>
  </si>
  <si>
    <t>WELCH</t>
  </si>
  <si>
    <t>322 S COMMERCIAL ST</t>
  </si>
  <si>
    <t>74369-9998</t>
  </si>
  <si>
    <t>WETUMKA</t>
  </si>
  <si>
    <t>119 N MAIN ST</t>
  </si>
  <si>
    <t>74883-9998</t>
  </si>
  <si>
    <t>WHITEFIELD</t>
  </si>
  <si>
    <t>201 N MAIN ST</t>
  </si>
  <si>
    <t>74472-9998</t>
  </si>
  <si>
    <t>JACK HOLDERFIELD</t>
  </si>
  <si>
    <t>JUDY HOLDERFIELD</t>
  </si>
  <si>
    <t>PO BOX 635</t>
  </si>
  <si>
    <t>WISTER</t>
  </si>
  <si>
    <t>WHITESBORO</t>
  </si>
  <si>
    <t>57137 WHITE WOOD DR</t>
  </si>
  <si>
    <t>74577-9998</t>
  </si>
  <si>
    <t>&amp; JUDY HOLDERFIELD</t>
  </si>
  <si>
    <t>WILLOW</t>
  </si>
  <si>
    <t>73673-9998</t>
  </si>
  <si>
    <t>EUDORA WALL</t>
  </si>
  <si>
    <t>31769 SH 34-A</t>
  </si>
  <si>
    <t>WILSON</t>
  </si>
  <si>
    <t>1224 US HIGHWAY 70A</t>
  </si>
  <si>
    <t>73463-9998</t>
  </si>
  <si>
    <t>WILMA POINDEXTER, TRUSTEE</t>
  </si>
  <si>
    <t>FOR TURNER &amp; WILMA</t>
  </si>
  <si>
    <t>POINDEXTER FAMILY TRUST</t>
  </si>
  <si>
    <t>1000 KIOWA ST</t>
  </si>
  <si>
    <t>WYANDOTTE</t>
  </si>
  <si>
    <t>12 N MAIN</t>
  </si>
  <si>
    <t>74370-9998</t>
  </si>
  <si>
    <t>SUZANNE SCHULTE AND/OR</t>
  </si>
  <si>
    <t>MICHAEL S &amp; MATHEW B SCHULTE</t>
  </si>
  <si>
    <t>12544 CONNELL</t>
  </si>
  <si>
    <t>OVERLAND PARK</t>
  </si>
  <si>
    <t>WYNONA</t>
  </si>
  <si>
    <t>202 W 4TH ST</t>
  </si>
  <si>
    <t>74084-9998</t>
  </si>
  <si>
    <t>DARIN GRAY</t>
  </si>
  <si>
    <t>23901 SUSANA WAY</t>
  </si>
  <si>
    <t>YALE</t>
  </si>
  <si>
    <t>209 W BROADWAY AVE</t>
  </si>
  <si>
    <t>74085-9998</t>
  </si>
  <si>
    <t>Greeting</t>
  </si>
  <si>
    <t>Gene Autry Development Association</t>
  </si>
  <si>
    <t>William and Ellen Willis</t>
  </si>
  <si>
    <t>Darlene Visser</t>
  </si>
  <si>
    <t>Billy and Joyce Cleveland</t>
  </si>
  <si>
    <t>Sir / Madam</t>
  </si>
  <si>
    <t>Lawrence</t>
  </si>
  <si>
    <t>Dennis or Rhonda Mast</t>
  </si>
  <si>
    <t>Mr. Craig</t>
  </si>
  <si>
    <t>Leonard and Billie Faye</t>
  </si>
  <si>
    <t>Wilma</t>
  </si>
  <si>
    <t>Monroe</t>
  </si>
  <si>
    <t>Mr. Stecher</t>
  </si>
  <si>
    <t>Carl or Lillian Dahl</t>
  </si>
  <si>
    <t>Mr. Smith</t>
  </si>
  <si>
    <t>Christina</t>
  </si>
  <si>
    <t>Eva</t>
  </si>
  <si>
    <t>Betty</t>
  </si>
  <si>
    <t>C Dian Sill</t>
  </si>
  <si>
    <t>NameExtract</t>
  </si>
  <si>
    <t>United PO Invest Inc</t>
  </si>
  <si>
    <t>LCRP Investors</t>
  </si>
  <si>
    <t>A. C.</t>
  </si>
  <si>
    <t>JACOBS FAMILY TRUST</t>
  </si>
  <si>
    <t>WB and Wanda</t>
  </si>
  <si>
    <t>Eldon and Barbara</t>
  </si>
  <si>
    <t>Jack and Judy</t>
  </si>
  <si>
    <t>GLENNA F WELLS REVOCABLE TRUST AGREEMENT</t>
  </si>
  <si>
    <t>Hubert &amp; Glenna</t>
  </si>
  <si>
    <t>Charles &amp; Connie</t>
  </si>
  <si>
    <t>Mr. Cohen</t>
  </si>
  <si>
    <t>Dighton &amp; Martha</t>
  </si>
  <si>
    <t xml:space="preserve">HUBERT E WELLS AND </t>
  </si>
  <si>
    <t>Lessor.Name2</t>
  </si>
  <si>
    <t>CHRISTINA A CORNEJO TRUST</t>
  </si>
  <si>
    <t>ATTN: David Cohen</t>
  </si>
  <si>
    <t>Monroe Hodges Revocable Trust</t>
  </si>
  <si>
    <t>Estate of Charles Allen</t>
  </si>
  <si>
    <t>Lessor.AddressFinal</t>
  </si>
  <si>
    <t>JOCELYN H GRAY</t>
  </si>
  <si>
    <t>Kenneth &amp; Charlie</t>
  </si>
  <si>
    <t>William &amp; Joan</t>
  </si>
  <si>
    <t>Mrs. Visser</t>
  </si>
  <si>
    <t>Harold &amp; Jodee</t>
  </si>
  <si>
    <t>Lawrence or Hal</t>
  </si>
  <si>
    <t>Bobby &amp; Katie</t>
  </si>
  <si>
    <t>Robert or Patricia</t>
  </si>
  <si>
    <t>Doyal &amp; Marianne</t>
  </si>
  <si>
    <t>or ROBERT CARTER</t>
  </si>
  <si>
    <t>Lawrence or Robert</t>
  </si>
  <si>
    <t>E. Wayne &amp; Sammy</t>
  </si>
  <si>
    <t xml:space="preserve">H.B. </t>
  </si>
  <si>
    <t>WB &amp; Wanda</t>
  </si>
  <si>
    <t>Jack &amp; Judy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</si>
</sst>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\-0000"/>
    <numFmt numFmtId="166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0"/>
  <sheetViews>
    <sheetView tabSelected="1" workbookViewId="0">
      <selection activeCell="T243" sqref="T243"/>
    </sheetView>
  </sheetViews>
  <sheetFormatPr baseColWidth="10" defaultRowHeight="16" x14ac:dyDescent="0.2"/>
  <cols>
    <col min="2" max="2" width="16" customWidth="1"/>
    <col min="3" max="3" width="15.5" bestFit="1" customWidth="1"/>
    <col min="4" max="4" width="11.83203125" bestFit="1" customWidth="1"/>
    <col min="5" max="5" width="10.5" bestFit="1" customWidth="1"/>
    <col min="6" max="6" width="24.6640625" bestFit="1" customWidth="1"/>
    <col min="7" max="7" width="15.5" bestFit="1" customWidth="1"/>
    <col min="8" max="8" width="3.5" bestFit="1" customWidth="1"/>
    <col min="10" max="10" width="11.33203125" bestFit="1" customWidth="1"/>
    <col min="11" max="11" width="20" bestFit="1" customWidth="1"/>
    <col min="12" max="13" width="17.5" style="4" bestFit="1" customWidth="1"/>
    <col min="16" max="16" width="13.33203125" bestFit="1" customWidth="1"/>
    <col min="17" max="17" width="14.6640625" bestFit="1" customWidth="1"/>
    <col min="18" max="18" width="6.83203125" bestFit="1" customWidth="1"/>
    <col min="19" max="19" width="8.1640625" bestFit="1" customWidth="1"/>
    <col min="20" max="20" width="31.5" bestFit="1" customWidth="1"/>
    <col min="21" max="21" width="34.5" bestFit="1" customWidth="1"/>
    <col min="22" max="22" width="38.83203125" bestFit="1" customWidth="1"/>
    <col min="23" max="23" width="41.6640625" bestFit="1" customWidth="1"/>
    <col min="24" max="24" width="41.6640625" customWidth="1"/>
    <col min="25" max="25" width="35" bestFit="1" customWidth="1"/>
    <col min="26" max="26" width="27" bestFit="1" customWidth="1"/>
    <col min="27" max="27" width="20.5" bestFit="1" customWidth="1"/>
    <col min="28" max="28" width="15.5" bestFit="1" customWidth="1"/>
    <col min="30" max="30" width="11.83203125" style="3" bestFit="1" customWidth="1"/>
    <col min="35" max="35" width="9.1640625" bestFit="1" customWidth="1"/>
    <col min="36" max="36" width="14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1307</v>
      </c>
      <c r="U1" t="s">
        <v>1326</v>
      </c>
      <c r="V1" t="s">
        <v>19</v>
      </c>
      <c r="W1" t="s">
        <v>1340</v>
      </c>
      <c r="X1" t="s">
        <v>1345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s="3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2">
      <c r="A2">
        <v>55</v>
      </c>
      <c r="B2" t="s">
        <v>90</v>
      </c>
      <c r="C2" t="s">
        <v>220</v>
      </c>
      <c r="D2" t="s">
        <v>34</v>
      </c>
      <c r="E2">
        <v>390836002</v>
      </c>
      <c r="F2" t="s">
        <v>221</v>
      </c>
      <c r="G2" t="s">
        <v>220</v>
      </c>
      <c r="H2" t="s">
        <v>36</v>
      </c>
      <c r="I2" t="s">
        <v>222</v>
      </c>
      <c r="J2" s="1">
        <v>32448</v>
      </c>
      <c r="K2" t="s">
        <v>63</v>
      </c>
      <c r="L2" s="4">
        <v>35490</v>
      </c>
      <c r="M2" s="4">
        <v>44620</v>
      </c>
      <c r="N2" t="s">
        <v>39</v>
      </c>
      <c r="O2" t="s">
        <v>39</v>
      </c>
      <c r="P2" t="s">
        <v>40</v>
      </c>
      <c r="Q2" t="s">
        <v>64</v>
      </c>
      <c r="R2">
        <v>2</v>
      </c>
      <c r="S2">
        <v>10</v>
      </c>
      <c r="T2" t="s">
        <v>1327</v>
      </c>
      <c r="U2" t="str">
        <f>V2</f>
        <v>UNITED PO INVEST INC</v>
      </c>
      <c r="V2" t="s">
        <v>223</v>
      </c>
      <c r="X2" t="str">
        <f>Y2</f>
        <v>123 GROVE AVE STE 222</v>
      </c>
      <c r="Y2" t="s">
        <v>224</v>
      </c>
      <c r="AB2" t="s">
        <v>225</v>
      </c>
      <c r="AC2" t="s">
        <v>226</v>
      </c>
      <c r="AD2" s="3">
        <v>115162302</v>
      </c>
      <c r="AE2">
        <v>725</v>
      </c>
      <c r="AF2">
        <v>13000</v>
      </c>
      <c r="AG2">
        <v>5437.5</v>
      </c>
      <c r="AH2">
        <v>7.5</v>
      </c>
      <c r="AI2">
        <v>5800</v>
      </c>
      <c r="AJ2">
        <v>8</v>
      </c>
    </row>
    <row r="3" spans="1:36" x14ac:dyDescent="0.2">
      <c r="A3">
        <v>57</v>
      </c>
      <c r="B3" t="s">
        <v>90</v>
      </c>
      <c r="C3" t="s">
        <v>227</v>
      </c>
      <c r="D3" t="s">
        <v>34</v>
      </c>
      <c r="E3">
        <v>390869001</v>
      </c>
      <c r="F3" t="s">
        <v>228</v>
      </c>
      <c r="G3" t="s">
        <v>227</v>
      </c>
      <c r="H3" t="s">
        <v>36</v>
      </c>
      <c r="I3" t="s">
        <v>229</v>
      </c>
      <c r="J3" s="1">
        <v>27820</v>
      </c>
      <c r="K3" t="s">
        <v>48</v>
      </c>
      <c r="L3" s="4">
        <v>42430</v>
      </c>
      <c r="M3" s="4">
        <v>44255</v>
      </c>
      <c r="N3" t="s">
        <v>230</v>
      </c>
      <c r="O3" t="s">
        <v>230</v>
      </c>
      <c r="P3" t="s">
        <v>40</v>
      </c>
      <c r="R3" t="s">
        <v>56</v>
      </c>
      <c r="S3" t="s">
        <v>56</v>
      </c>
      <c r="T3" t="str">
        <f>IF(OR(COUNTIF(U3,"*llc*"),COUNTIF(U3,"*llp*"),COUNTIF(U3,"*PTN*"),COUNTIF(U3,"*ASSN*")),U3,PROPER(U3))</f>
        <v>Nationwide Postal Management</v>
      </c>
      <c r="U3" t="str">
        <f>V3</f>
        <v>NATIONWIDE POSTAL MANAGEMENT</v>
      </c>
      <c r="V3" t="s">
        <v>231</v>
      </c>
      <c r="X3" t="str">
        <f>Z3</f>
        <v>123 GROVE AVE STE 222</v>
      </c>
      <c r="Y3" t="s">
        <v>232</v>
      </c>
      <c r="Z3" t="s">
        <v>224</v>
      </c>
      <c r="AB3" t="s">
        <v>225</v>
      </c>
      <c r="AC3" t="s">
        <v>226</v>
      </c>
      <c r="AD3" s="3">
        <v>115162302</v>
      </c>
      <c r="AE3">
        <v>1067</v>
      </c>
      <c r="AF3">
        <v>11576</v>
      </c>
      <c r="AG3">
        <v>9600</v>
      </c>
      <c r="AH3">
        <v>9</v>
      </c>
      <c r="AI3">
        <v>0</v>
      </c>
      <c r="AJ3">
        <v>0</v>
      </c>
    </row>
    <row r="4" spans="1:36" x14ac:dyDescent="0.2">
      <c r="A4">
        <v>86</v>
      </c>
      <c r="B4" t="s">
        <v>90</v>
      </c>
      <c r="C4" t="s">
        <v>305</v>
      </c>
      <c r="D4" t="s">
        <v>34</v>
      </c>
      <c r="E4">
        <v>391386002</v>
      </c>
      <c r="F4" t="s">
        <v>212</v>
      </c>
      <c r="G4" t="s">
        <v>305</v>
      </c>
      <c r="H4" t="s">
        <v>36</v>
      </c>
      <c r="I4" t="s">
        <v>306</v>
      </c>
      <c r="J4" s="1">
        <v>32356</v>
      </c>
      <c r="K4" t="s">
        <v>63</v>
      </c>
      <c r="L4" s="4">
        <v>35490</v>
      </c>
      <c r="M4" s="4">
        <v>44620</v>
      </c>
      <c r="N4" t="s">
        <v>39</v>
      </c>
      <c r="O4" t="s">
        <v>39</v>
      </c>
      <c r="P4" t="s">
        <v>40</v>
      </c>
      <c r="Q4" t="s">
        <v>64</v>
      </c>
      <c r="R4">
        <v>2</v>
      </c>
      <c r="S4">
        <v>10</v>
      </c>
      <c r="T4" t="s">
        <v>1327</v>
      </c>
      <c r="U4" t="str">
        <f>V4</f>
        <v>UNITED PO INVEST INC</v>
      </c>
      <c r="V4" t="s">
        <v>223</v>
      </c>
      <c r="X4" t="str">
        <f>Y4</f>
        <v>123 GROVE AVE STE 222</v>
      </c>
      <c r="Y4" t="s">
        <v>224</v>
      </c>
      <c r="AB4" t="s">
        <v>225</v>
      </c>
      <c r="AC4" t="s">
        <v>226</v>
      </c>
      <c r="AD4" s="3">
        <v>115162302</v>
      </c>
      <c r="AE4">
        <v>1067</v>
      </c>
      <c r="AF4">
        <v>12500</v>
      </c>
      <c r="AG4">
        <v>8002.5</v>
      </c>
      <c r="AH4">
        <v>7.5</v>
      </c>
      <c r="AI4">
        <v>8536</v>
      </c>
      <c r="AJ4">
        <v>8</v>
      </c>
    </row>
    <row r="5" spans="1:36" x14ac:dyDescent="0.2">
      <c r="A5">
        <v>174</v>
      </c>
      <c r="B5" t="s">
        <v>90</v>
      </c>
      <c r="C5" t="s">
        <v>557</v>
      </c>
      <c r="D5" t="s">
        <v>34</v>
      </c>
      <c r="E5">
        <v>393245002</v>
      </c>
      <c r="F5" t="s">
        <v>558</v>
      </c>
      <c r="G5" t="s">
        <v>557</v>
      </c>
      <c r="H5" t="s">
        <v>36</v>
      </c>
      <c r="I5" t="s">
        <v>559</v>
      </c>
      <c r="J5" s="1">
        <v>32203</v>
      </c>
      <c r="K5" t="s">
        <v>63</v>
      </c>
      <c r="L5" s="4">
        <v>35490</v>
      </c>
      <c r="M5" s="4">
        <v>44620</v>
      </c>
      <c r="N5" t="s">
        <v>39</v>
      </c>
      <c r="O5" t="s">
        <v>39</v>
      </c>
      <c r="P5" t="s">
        <v>40</v>
      </c>
      <c r="Q5" t="s">
        <v>64</v>
      </c>
      <c r="R5">
        <v>2</v>
      </c>
      <c r="S5">
        <v>10</v>
      </c>
      <c r="T5" t="s">
        <v>1327</v>
      </c>
      <c r="U5" t="str">
        <f>V5</f>
        <v>UNITED PO INVEST INC</v>
      </c>
      <c r="V5" t="s">
        <v>223</v>
      </c>
      <c r="X5" t="str">
        <f>Y5</f>
        <v>123 GROVE AVE STE 222</v>
      </c>
      <c r="Y5" t="s">
        <v>224</v>
      </c>
      <c r="AB5" t="s">
        <v>225</v>
      </c>
      <c r="AC5" t="s">
        <v>226</v>
      </c>
      <c r="AD5" s="3">
        <v>115162302</v>
      </c>
      <c r="AE5">
        <v>1400</v>
      </c>
      <c r="AF5">
        <v>21000</v>
      </c>
      <c r="AG5">
        <v>10500</v>
      </c>
      <c r="AH5">
        <v>7.5</v>
      </c>
      <c r="AI5">
        <v>11200</v>
      </c>
      <c r="AJ5">
        <v>8</v>
      </c>
    </row>
    <row r="6" spans="1:36" x14ac:dyDescent="0.2">
      <c r="A6">
        <v>218</v>
      </c>
      <c r="B6" t="s">
        <v>90</v>
      </c>
      <c r="C6" t="s">
        <v>646</v>
      </c>
      <c r="D6" t="s">
        <v>34</v>
      </c>
      <c r="E6">
        <v>393971002</v>
      </c>
      <c r="F6" t="s">
        <v>647</v>
      </c>
      <c r="G6" t="s">
        <v>646</v>
      </c>
      <c r="H6" t="s">
        <v>36</v>
      </c>
      <c r="I6" t="s">
        <v>648</v>
      </c>
      <c r="J6" s="1">
        <v>31747</v>
      </c>
      <c r="K6" t="s">
        <v>63</v>
      </c>
      <c r="L6" s="4">
        <v>35490</v>
      </c>
      <c r="M6" s="4">
        <v>44620</v>
      </c>
      <c r="N6" t="s">
        <v>39</v>
      </c>
      <c r="O6" t="s">
        <v>39</v>
      </c>
      <c r="P6" t="s">
        <v>40</v>
      </c>
      <c r="Q6" t="s">
        <v>64</v>
      </c>
      <c r="R6">
        <v>2</v>
      </c>
      <c r="S6">
        <v>10</v>
      </c>
      <c r="T6" t="s">
        <v>1327</v>
      </c>
      <c r="U6" t="str">
        <f>V6</f>
        <v>UNITED PO INVEST INC</v>
      </c>
      <c r="V6" t="s">
        <v>223</v>
      </c>
      <c r="X6" t="str">
        <f>Y6</f>
        <v>123 GROVE AVE STE 222</v>
      </c>
      <c r="Y6" t="s">
        <v>224</v>
      </c>
      <c r="AB6" t="s">
        <v>225</v>
      </c>
      <c r="AC6" t="s">
        <v>226</v>
      </c>
      <c r="AD6" s="3">
        <v>115162302</v>
      </c>
      <c r="AE6">
        <v>725</v>
      </c>
      <c r="AF6">
        <v>20555</v>
      </c>
      <c r="AG6">
        <v>5437.5</v>
      </c>
      <c r="AH6">
        <v>7.5</v>
      </c>
      <c r="AI6">
        <v>5800</v>
      </c>
      <c r="AJ6">
        <v>8</v>
      </c>
    </row>
    <row r="7" spans="1:36" x14ac:dyDescent="0.2">
      <c r="A7">
        <v>299</v>
      </c>
      <c r="B7" t="s">
        <v>90</v>
      </c>
      <c r="C7" t="s">
        <v>846</v>
      </c>
      <c r="D7" t="s">
        <v>34</v>
      </c>
      <c r="E7">
        <v>395511002</v>
      </c>
      <c r="F7" t="s">
        <v>847</v>
      </c>
      <c r="G7" t="s">
        <v>846</v>
      </c>
      <c r="H7" t="s">
        <v>36</v>
      </c>
      <c r="I7" t="s">
        <v>848</v>
      </c>
      <c r="J7" s="1">
        <v>32295</v>
      </c>
      <c r="K7" t="s">
        <v>63</v>
      </c>
      <c r="L7" s="4">
        <v>35490</v>
      </c>
      <c r="M7" s="4">
        <v>44620</v>
      </c>
      <c r="N7" t="s">
        <v>39</v>
      </c>
      <c r="O7" t="s">
        <v>39</v>
      </c>
      <c r="P7" t="s">
        <v>40</v>
      </c>
      <c r="Q7" t="s">
        <v>64</v>
      </c>
      <c r="R7">
        <v>2</v>
      </c>
      <c r="S7">
        <v>10</v>
      </c>
      <c r="T7" t="str">
        <f>U7</f>
        <v>UNITED PO INVEST INC</v>
      </c>
      <c r="U7" t="str">
        <f>V7</f>
        <v>UNITED PO INVEST INC</v>
      </c>
      <c r="V7" t="s">
        <v>223</v>
      </c>
      <c r="X7" t="str">
        <f>Y7</f>
        <v>123 GROVE AVE STE 222</v>
      </c>
      <c r="Y7" t="s">
        <v>224</v>
      </c>
      <c r="AB7" t="s">
        <v>225</v>
      </c>
      <c r="AC7" t="s">
        <v>226</v>
      </c>
      <c r="AD7" s="3">
        <v>115162302</v>
      </c>
      <c r="AE7">
        <v>1067</v>
      </c>
      <c r="AF7">
        <v>14000</v>
      </c>
      <c r="AG7">
        <v>8002.5</v>
      </c>
      <c r="AH7">
        <v>7.5</v>
      </c>
      <c r="AI7">
        <v>8536</v>
      </c>
      <c r="AJ7">
        <v>8</v>
      </c>
    </row>
    <row r="8" spans="1:36" x14ac:dyDescent="0.2">
      <c r="A8">
        <v>303</v>
      </c>
      <c r="B8" t="s">
        <v>90</v>
      </c>
      <c r="C8" t="s">
        <v>861</v>
      </c>
      <c r="D8" t="s">
        <v>34</v>
      </c>
      <c r="E8">
        <v>395577003</v>
      </c>
      <c r="F8" t="s">
        <v>862</v>
      </c>
      <c r="G8" t="s">
        <v>861</v>
      </c>
      <c r="H8" t="s">
        <v>36</v>
      </c>
      <c r="I8" t="s">
        <v>863</v>
      </c>
      <c r="J8" s="1">
        <v>32112</v>
      </c>
      <c r="K8" t="s">
        <v>63</v>
      </c>
      <c r="L8" s="4">
        <v>35490</v>
      </c>
      <c r="M8" s="4">
        <v>44620</v>
      </c>
      <c r="N8" t="s">
        <v>39</v>
      </c>
      <c r="O8" t="s">
        <v>39</v>
      </c>
      <c r="P8" t="s">
        <v>40</v>
      </c>
      <c r="Q8" t="s">
        <v>64</v>
      </c>
      <c r="R8">
        <v>2</v>
      </c>
      <c r="S8">
        <v>10</v>
      </c>
      <c r="T8" t="str">
        <f>U8</f>
        <v>UNITED PO INVEST INC</v>
      </c>
      <c r="U8" t="str">
        <f>V8</f>
        <v>UNITED PO INVEST INC</v>
      </c>
      <c r="V8" t="s">
        <v>223</v>
      </c>
      <c r="X8" t="str">
        <f>Y8</f>
        <v>123 GROVE AVE STE 222</v>
      </c>
      <c r="Y8" t="s">
        <v>224</v>
      </c>
      <c r="AB8" t="s">
        <v>225</v>
      </c>
      <c r="AC8" t="s">
        <v>226</v>
      </c>
      <c r="AD8" s="3">
        <v>115162302</v>
      </c>
      <c r="AE8">
        <v>725</v>
      </c>
      <c r="AF8">
        <v>14375</v>
      </c>
      <c r="AG8">
        <v>5437.5</v>
      </c>
      <c r="AH8">
        <v>7.5</v>
      </c>
      <c r="AI8">
        <v>5800</v>
      </c>
      <c r="AJ8">
        <v>8</v>
      </c>
    </row>
    <row r="9" spans="1:36" x14ac:dyDescent="0.2">
      <c r="A9">
        <v>329</v>
      </c>
      <c r="B9" t="s">
        <v>90</v>
      </c>
      <c r="C9" t="s">
        <v>932</v>
      </c>
      <c r="D9" t="s">
        <v>34</v>
      </c>
      <c r="E9">
        <v>396039002</v>
      </c>
      <c r="F9" t="s">
        <v>933</v>
      </c>
      <c r="G9" t="s">
        <v>932</v>
      </c>
      <c r="H9" t="s">
        <v>36</v>
      </c>
      <c r="I9" t="s">
        <v>934</v>
      </c>
      <c r="J9" s="1">
        <v>29495</v>
      </c>
      <c r="K9" t="s">
        <v>48</v>
      </c>
      <c r="L9" s="4">
        <v>42278</v>
      </c>
      <c r="M9" s="4">
        <v>44104</v>
      </c>
      <c r="N9" t="s">
        <v>230</v>
      </c>
      <c r="O9" t="s">
        <v>230</v>
      </c>
      <c r="P9" t="s">
        <v>40</v>
      </c>
      <c r="R9" t="s">
        <v>56</v>
      </c>
      <c r="S9" t="s">
        <v>56</v>
      </c>
      <c r="T9" t="str">
        <f>IF(OR(COUNTIF(U9,"*llc*"),COUNTIF(U9,"*llp*"),COUNTIF(U9,"*PTN*"),COUNTIF(U9,"*ASSN*")),U9,PROPER(U9))</f>
        <v>Nationwide Postal Management</v>
      </c>
      <c r="U9" t="str">
        <f>V9</f>
        <v>NATIONWIDE POSTAL MANAGEMENT</v>
      </c>
      <c r="V9" t="s">
        <v>231</v>
      </c>
      <c r="W9" t="str">
        <f>Y9</f>
        <v>J LEONARD SPODEK</v>
      </c>
      <c r="X9" t="str">
        <f>Z9</f>
        <v>123 GROVE AVE STE 222</v>
      </c>
      <c r="Y9" t="s">
        <v>232</v>
      </c>
      <c r="Z9" t="s">
        <v>224</v>
      </c>
      <c r="AB9" t="s">
        <v>225</v>
      </c>
      <c r="AC9" t="s">
        <v>226</v>
      </c>
      <c r="AD9" s="3">
        <v>115162302</v>
      </c>
      <c r="AE9">
        <v>1400</v>
      </c>
      <c r="AF9">
        <v>21000</v>
      </c>
      <c r="AG9">
        <v>14136</v>
      </c>
      <c r="AH9">
        <v>10.1</v>
      </c>
      <c r="AI9">
        <v>0</v>
      </c>
      <c r="AJ9">
        <v>0</v>
      </c>
    </row>
    <row r="10" spans="1:36" x14ac:dyDescent="0.2">
      <c r="A10">
        <v>370</v>
      </c>
      <c r="B10" t="s">
        <v>90</v>
      </c>
      <c r="C10" t="s">
        <v>1013</v>
      </c>
      <c r="D10" t="s">
        <v>34</v>
      </c>
      <c r="E10">
        <v>396721002</v>
      </c>
      <c r="F10" t="s">
        <v>1014</v>
      </c>
      <c r="G10" t="s">
        <v>1013</v>
      </c>
      <c r="H10" t="s">
        <v>36</v>
      </c>
      <c r="I10" t="s">
        <v>1015</v>
      </c>
      <c r="J10" s="1">
        <v>32478</v>
      </c>
      <c r="K10" t="s">
        <v>63</v>
      </c>
      <c r="L10" s="4">
        <v>35490</v>
      </c>
      <c r="M10" s="4">
        <v>44620</v>
      </c>
      <c r="N10" t="s">
        <v>39</v>
      </c>
      <c r="O10" t="s">
        <v>39</v>
      </c>
      <c r="P10" t="s">
        <v>40</v>
      </c>
      <c r="Q10" t="s">
        <v>64</v>
      </c>
      <c r="R10">
        <v>2</v>
      </c>
      <c r="S10">
        <v>10</v>
      </c>
      <c r="T10" t="s">
        <v>1327</v>
      </c>
      <c r="U10" t="str">
        <f>V10</f>
        <v>UNITED PO INVEST INC</v>
      </c>
      <c r="V10" t="s">
        <v>223</v>
      </c>
      <c r="X10" t="str">
        <f>Y10</f>
        <v>123 GROVE AVE STE 222</v>
      </c>
      <c r="Y10" t="s">
        <v>224</v>
      </c>
      <c r="AB10" t="s">
        <v>225</v>
      </c>
      <c r="AC10" t="s">
        <v>226</v>
      </c>
      <c r="AD10" s="3">
        <v>115162302</v>
      </c>
      <c r="AE10">
        <v>1400</v>
      </c>
      <c r="AF10">
        <v>14850</v>
      </c>
      <c r="AG10">
        <v>10500</v>
      </c>
      <c r="AH10">
        <v>7.5</v>
      </c>
      <c r="AI10">
        <v>11200</v>
      </c>
      <c r="AJ10">
        <v>8</v>
      </c>
    </row>
    <row r="11" spans="1:36" x14ac:dyDescent="0.2">
      <c r="A11">
        <v>419</v>
      </c>
      <c r="B11" t="s">
        <v>90</v>
      </c>
      <c r="C11" t="s">
        <v>1135</v>
      </c>
      <c r="D11" t="s">
        <v>34</v>
      </c>
      <c r="E11">
        <v>397667002</v>
      </c>
      <c r="F11" t="s">
        <v>1136</v>
      </c>
      <c r="G11" t="s">
        <v>1135</v>
      </c>
      <c r="H11" t="s">
        <v>36</v>
      </c>
      <c r="I11" t="s">
        <v>1137</v>
      </c>
      <c r="J11" s="1">
        <v>32234</v>
      </c>
      <c r="K11" t="s">
        <v>38</v>
      </c>
      <c r="L11" s="4">
        <v>35490</v>
      </c>
      <c r="M11" s="4">
        <v>44620</v>
      </c>
      <c r="N11" t="s">
        <v>39</v>
      </c>
      <c r="O11" t="s">
        <v>39</v>
      </c>
      <c r="P11" t="s">
        <v>40</v>
      </c>
      <c r="Q11" t="s">
        <v>64</v>
      </c>
      <c r="R11" t="s">
        <v>56</v>
      </c>
      <c r="S11" t="s">
        <v>56</v>
      </c>
      <c r="T11" t="s">
        <v>1327</v>
      </c>
      <c r="U11" t="str">
        <f>V11</f>
        <v>UNITED PO INVEST INC</v>
      </c>
      <c r="V11" t="s">
        <v>223</v>
      </c>
      <c r="X11" t="str">
        <f>Y11</f>
        <v>123 GROVE AVE STE 222</v>
      </c>
      <c r="Y11" t="s">
        <v>224</v>
      </c>
      <c r="AB11" t="s">
        <v>225</v>
      </c>
      <c r="AC11" t="s">
        <v>226</v>
      </c>
      <c r="AD11" s="3">
        <v>115162302</v>
      </c>
      <c r="AE11">
        <v>1856</v>
      </c>
      <c r="AF11">
        <v>21000</v>
      </c>
      <c r="AG11">
        <v>13920</v>
      </c>
      <c r="AH11">
        <v>7.5</v>
      </c>
      <c r="AI11">
        <v>0</v>
      </c>
      <c r="AJ11">
        <v>0</v>
      </c>
    </row>
    <row r="12" spans="1:36" x14ac:dyDescent="0.2">
      <c r="A12">
        <v>139</v>
      </c>
      <c r="B12" t="s">
        <v>90</v>
      </c>
      <c r="C12" t="s">
        <v>447</v>
      </c>
      <c r="D12" t="s">
        <v>34</v>
      </c>
      <c r="E12">
        <v>392470002</v>
      </c>
      <c r="F12" t="s">
        <v>448</v>
      </c>
      <c r="G12" t="s">
        <v>447</v>
      </c>
      <c r="H12" t="s">
        <v>36</v>
      </c>
      <c r="I12" t="s">
        <v>449</v>
      </c>
      <c r="J12" s="1">
        <v>33878</v>
      </c>
      <c r="K12" t="s">
        <v>63</v>
      </c>
      <c r="L12" s="4">
        <v>41183</v>
      </c>
      <c r="M12" s="4">
        <v>43008</v>
      </c>
      <c r="N12" t="s">
        <v>39</v>
      </c>
      <c r="O12" t="s">
        <v>39</v>
      </c>
      <c r="P12" t="s">
        <v>40</v>
      </c>
      <c r="Q12" t="s">
        <v>100</v>
      </c>
      <c r="R12">
        <v>1</v>
      </c>
      <c r="S12">
        <v>5</v>
      </c>
      <c r="T12" t="str">
        <f>IF(OR(COUNTIF(U12,"*llc*"),COUNTIF(U12,"*llp*"),COUNTIF(U12,"*PTN*"),COUNTIF(U12,"*ASSN*")),U12,PROPER(U12))</f>
        <v>Christina</v>
      </c>
      <c r="U12" t="s">
        <v>1322</v>
      </c>
      <c r="V12" t="s">
        <v>1341</v>
      </c>
      <c r="X12" t="str">
        <f>AA12</f>
        <v>199 BRIARHURST DR</v>
      </c>
      <c r="Y12" t="s">
        <v>450</v>
      </c>
      <c r="Z12" t="s">
        <v>451</v>
      </c>
      <c r="AA12" t="s">
        <v>452</v>
      </c>
      <c r="AB12" t="s">
        <v>453</v>
      </c>
      <c r="AC12" t="s">
        <v>226</v>
      </c>
      <c r="AD12" s="3">
        <v>141508837</v>
      </c>
      <c r="AE12">
        <v>725</v>
      </c>
      <c r="AF12">
        <v>15643</v>
      </c>
      <c r="AG12">
        <v>6960</v>
      </c>
      <c r="AH12">
        <v>9.6</v>
      </c>
      <c r="AI12">
        <v>6960</v>
      </c>
      <c r="AJ12">
        <v>9.6</v>
      </c>
    </row>
    <row r="13" spans="1:36" x14ac:dyDescent="0.2">
      <c r="A13">
        <v>165</v>
      </c>
      <c r="B13" t="s">
        <v>90</v>
      </c>
      <c r="C13" t="s">
        <v>526</v>
      </c>
      <c r="D13" t="s">
        <v>34</v>
      </c>
      <c r="E13">
        <v>393014002</v>
      </c>
      <c r="F13" t="s">
        <v>527</v>
      </c>
      <c r="G13" t="s">
        <v>526</v>
      </c>
      <c r="H13" t="s">
        <v>36</v>
      </c>
      <c r="I13" t="s">
        <v>528</v>
      </c>
      <c r="J13" s="1">
        <v>33604</v>
      </c>
      <c r="K13" t="s">
        <v>63</v>
      </c>
      <c r="L13" s="4">
        <v>40909</v>
      </c>
      <c r="M13" s="4">
        <v>42735</v>
      </c>
      <c r="N13" t="s">
        <v>39</v>
      </c>
      <c r="O13" t="s">
        <v>39</v>
      </c>
      <c r="P13" t="s">
        <v>49</v>
      </c>
      <c r="Q13" t="s">
        <v>64</v>
      </c>
      <c r="R13">
        <v>1</v>
      </c>
      <c r="S13" t="s">
        <v>56</v>
      </c>
      <c r="T13" t="s">
        <v>1328</v>
      </c>
      <c r="U13" t="str">
        <f>V13</f>
        <v>LCRP INVESTORS</v>
      </c>
      <c r="V13" t="s">
        <v>529</v>
      </c>
      <c r="X13" t="str">
        <f>Y13</f>
        <v>74 DANA RD</v>
      </c>
      <c r="Y13" t="s">
        <v>530</v>
      </c>
      <c r="AB13" t="s">
        <v>531</v>
      </c>
      <c r="AC13" t="s">
        <v>226</v>
      </c>
      <c r="AD13" s="3">
        <v>142163513</v>
      </c>
      <c r="AE13">
        <v>1067</v>
      </c>
      <c r="AF13">
        <v>12236</v>
      </c>
      <c r="AG13">
        <v>8800</v>
      </c>
      <c r="AH13">
        <v>8.25</v>
      </c>
      <c r="AI13">
        <v>0</v>
      </c>
      <c r="AJ13">
        <v>0</v>
      </c>
    </row>
    <row r="14" spans="1:36" x14ac:dyDescent="0.2">
      <c r="A14">
        <v>274</v>
      </c>
      <c r="B14" t="s">
        <v>90</v>
      </c>
      <c r="C14" t="s">
        <v>764</v>
      </c>
      <c r="D14" t="s">
        <v>34</v>
      </c>
      <c r="E14">
        <v>394983003</v>
      </c>
      <c r="F14" t="s">
        <v>765</v>
      </c>
      <c r="G14" t="s">
        <v>764</v>
      </c>
      <c r="H14" t="s">
        <v>36</v>
      </c>
      <c r="I14" t="s">
        <v>766</v>
      </c>
      <c r="J14" s="1">
        <v>33025</v>
      </c>
      <c r="K14" t="s">
        <v>63</v>
      </c>
      <c r="L14" s="4">
        <v>42156</v>
      </c>
      <c r="M14" s="4">
        <v>43982</v>
      </c>
      <c r="N14" t="s">
        <v>39</v>
      </c>
      <c r="O14" t="s">
        <v>39</v>
      </c>
      <c r="P14" t="s">
        <v>49</v>
      </c>
      <c r="Q14" t="s">
        <v>100</v>
      </c>
      <c r="R14" t="s">
        <v>56</v>
      </c>
      <c r="S14" t="s">
        <v>56</v>
      </c>
      <c r="T14" t="s">
        <v>1328</v>
      </c>
      <c r="U14" t="str">
        <f>V14</f>
        <v>LCRP INVESTORS</v>
      </c>
      <c r="V14" t="s">
        <v>529</v>
      </c>
      <c r="X14" t="str">
        <f>Y14</f>
        <v>74 DANA RD</v>
      </c>
      <c r="Y14" t="s">
        <v>530</v>
      </c>
      <c r="AB14" t="s">
        <v>531</v>
      </c>
      <c r="AC14" t="s">
        <v>226</v>
      </c>
      <c r="AD14" s="3">
        <v>142163513</v>
      </c>
      <c r="AE14">
        <v>1067</v>
      </c>
      <c r="AF14">
        <v>21000</v>
      </c>
      <c r="AG14">
        <v>8700</v>
      </c>
      <c r="AH14">
        <v>8.15</v>
      </c>
      <c r="AI14">
        <v>0</v>
      </c>
      <c r="AJ14">
        <v>0</v>
      </c>
    </row>
    <row r="15" spans="1:36" x14ac:dyDescent="0.2">
      <c r="A15">
        <v>31</v>
      </c>
      <c r="B15" t="s">
        <v>90</v>
      </c>
      <c r="C15" t="s">
        <v>138</v>
      </c>
      <c r="D15" t="s">
        <v>34</v>
      </c>
      <c r="E15">
        <v>390341001</v>
      </c>
      <c r="F15" t="s">
        <v>139</v>
      </c>
      <c r="G15" t="s">
        <v>138</v>
      </c>
      <c r="H15" t="s">
        <v>36</v>
      </c>
      <c r="I15" t="s">
        <v>140</v>
      </c>
      <c r="J15" s="1">
        <v>23743</v>
      </c>
      <c r="K15" t="s">
        <v>63</v>
      </c>
      <c r="L15" s="4">
        <v>42005</v>
      </c>
      <c r="M15" s="4">
        <v>43830</v>
      </c>
      <c r="N15" t="s">
        <v>39</v>
      </c>
      <c r="O15" t="s">
        <v>39</v>
      </c>
      <c r="P15" t="s">
        <v>49</v>
      </c>
      <c r="Q15" t="s">
        <v>100</v>
      </c>
      <c r="R15" t="s">
        <v>56</v>
      </c>
      <c r="S15" t="s">
        <v>56</v>
      </c>
      <c r="T15" t="str">
        <f>IF(OR(COUNTIF(U15,"*llc*"),COUNTIF(U15,"*llp*"),COUNTIF(U15,"*PTN*"),COUNTIF(U15,"*ASSN*")),U15,PROPER(U15))</f>
        <v>Smith Cozart Family</v>
      </c>
      <c r="U15" t="str">
        <f>V15</f>
        <v>SMITH COZART FAMILY</v>
      </c>
      <c r="V15" t="s">
        <v>141</v>
      </c>
      <c r="X15" t="str">
        <f>Z15</f>
        <v>300 SKILES HEIGHTS</v>
      </c>
      <c r="Y15" t="s">
        <v>142</v>
      </c>
      <c r="Z15" t="s">
        <v>143</v>
      </c>
      <c r="AB15" t="s">
        <v>144</v>
      </c>
      <c r="AC15" t="s">
        <v>118</v>
      </c>
      <c r="AD15" s="3">
        <v>273605140</v>
      </c>
      <c r="AE15">
        <v>1420</v>
      </c>
      <c r="AF15">
        <v>6300</v>
      </c>
      <c r="AG15">
        <v>8400</v>
      </c>
      <c r="AH15">
        <v>5.92</v>
      </c>
      <c r="AI15">
        <v>0</v>
      </c>
      <c r="AJ15">
        <v>0</v>
      </c>
    </row>
    <row r="16" spans="1:36" x14ac:dyDescent="0.2">
      <c r="A16">
        <v>391</v>
      </c>
      <c r="B16" t="s">
        <v>90</v>
      </c>
      <c r="C16" t="s">
        <v>1077</v>
      </c>
      <c r="D16" t="s">
        <v>34</v>
      </c>
      <c r="E16">
        <v>397062004</v>
      </c>
      <c r="F16" t="s">
        <v>1078</v>
      </c>
      <c r="G16" t="s">
        <v>1077</v>
      </c>
      <c r="H16" t="s">
        <v>36</v>
      </c>
      <c r="I16" t="s">
        <v>1079</v>
      </c>
      <c r="J16" s="1">
        <v>33482</v>
      </c>
      <c r="K16" t="s">
        <v>63</v>
      </c>
      <c r="L16" s="4">
        <v>40787</v>
      </c>
      <c r="M16" s="4">
        <v>42613</v>
      </c>
      <c r="N16" t="s">
        <v>39</v>
      </c>
      <c r="O16" t="s">
        <v>39</v>
      </c>
      <c r="P16" t="s">
        <v>40</v>
      </c>
      <c r="Q16" t="s">
        <v>100</v>
      </c>
      <c r="R16">
        <v>1</v>
      </c>
      <c r="S16">
        <v>5</v>
      </c>
      <c r="T16" t="str">
        <f>IF(OR(COUNTIF(U16,"*llc*"),COUNTIF(U16,"*llp*"),COUNTIF(U16,"*PTN*"),COUNTIF(U16,"*ASSN*")),U16,PROPER(U16))</f>
        <v>Smith Cozart Family</v>
      </c>
      <c r="U16" t="str">
        <f>V16</f>
        <v>SMITH COZART FAMILY</v>
      </c>
      <c r="V16" t="s">
        <v>141</v>
      </c>
      <c r="W16" t="str">
        <f>Y16</f>
        <v>PROPERTIES LLC</v>
      </c>
      <c r="X16" t="str">
        <f>Z16</f>
        <v>300 SKILES HEIGHTS</v>
      </c>
      <c r="Y16" t="s">
        <v>142</v>
      </c>
      <c r="Z16" t="s">
        <v>143</v>
      </c>
      <c r="AB16" t="s">
        <v>144</v>
      </c>
      <c r="AC16" t="s">
        <v>118</v>
      </c>
      <c r="AD16" s="3">
        <v>273605140</v>
      </c>
      <c r="AE16">
        <v>1400</v>
      </c>
      <c r="AF16">
        <v>33180</v>
      </c>
      <c r="AG16">
        <v>11385</v>
      </c>
      <c r="AH16">
        <v>8.1300000000000008</v>
      </c>
      <c r="AI16">
        <v>12490</v>
      </c>
      <c r="AJ16">
        <v>8.92</v>
      </c>
    </row>
    <row r="17" spans="1:36" x14ac:dyDescent="0.2">
      <c r="A17">
        <v>408</v>
      </c>
      <c r="B17" t="s">
        <v>90</v>
      </c>
      <c r="C17" t="s">
        <v>1112</v>
      </c>
      <c r="D17" t="s">
        <v>34</v>
      </c>
      <c r="E17">
        <v>397425002</v>
      </c>
      <c r="F17" t="s">
        <v>1113</v>
      </c>
      <c r="G17" t="s">
        <v>1112</v>
      </c>
      <c r="H17" t="s">
        <v>36</v>
      </c>
      <c r="I17" t="s">
        <v>1114</v>
      </c>
      <c r="J17" s="1">
        <v>30437</v>
      </c>
      <c r="K17" t="s">
        <v>38</v>
      </c>
      <c r="L17" s="4">
        <v>41395</v>
      </c>
      <c r="M17" s="4">
        <v>43220</v>
      </c>
      <c r="N17" t="s">
        <v>230</v>
      </c>
      <c r="O17" t="s">
        <v>230</v>
      </c>
      <c r="P17" t="s">
        <v>40</v>
      </c>
      <c r="R17">
        <v>1</v>
      </c>
      <c r="S17">
        <v>5</v>
      </c>
      <c r="T17" t="str">
        <f>IF(OR(COUNTIF(U17,"*llc*"),COUNTIF(U17,"*llp*"),COUNTIF(U17,"*PTN*"),COUNTIF(U17,"*ASSN*")),U17,PROPER(U17))</f>
        <v>Coharie</v>
      </c>
      <c r="U17" t="str">
        <f>LEFT(V17,FIND(" ",V17,1)-1)</f>
        <v>COHARIE</v>
      </c>
      <c r="V17" t="s">
        <v>1115</v>
      </c>
      <c r="X17" t="str">
        <f>Y17</f>
        <v>PO BOX 860</v>
      </c>
      <c r="Y17" t="s">
        <v>116</v>
      </c>
      <c r="AB17" t="s">
        <v>117</v>
      </c>
      <c r="AC17" t="s">
        <v>118</v>
      </c>
      <c r="AD17" s="3">
        <v>283280860</v>
      </c>
      <c r="AE17">
        <v>1400</v>
      </c>
      <c r="AF17">
        <v>13300</v>
      </c>
      <c r="AG17">
        <v>14000</v>
      </c>
      <c r="AH17">
        <v>10</v>
      </c>
      <c r="AI17">
        <v>15120</v>
      </c>
      <c r="AJ17">
        <v>10.8</v>
      </c>
    </row>
    <row r="18" spans="1:36" x14ac:dyDescent="0.2">
      <c r="A18">
        <v>24</v>
      </c>
      <c r="B18" t="s">
        <v>90</v>
      </c>
      <c r="C18" t="s">
        <v>112</v>
      </c>
      <c r="D18" t="s">
        <v>34</v>
      </c>
      <c r="E18">
        <v>390198002</v>
      </c>
      <c r="F18" t="s">
        <v>113</v>
      </c>
      <c r="G18" t="s">
        <v>112</v>
      </c>
      <c r="H18" t="s">
        <v>36</v>
      </c>
      <c r="I18" t="s">
        <v>114</v>
      </c>
      <c r="J18" s="1">
        <v>28946</v>
      </c>
      <c r="K18" t="s">
        <v>48</v>
      </c>
      <c r="L18" s="4">
        <v>42248</v>
      </c>
      <c r="M18" s="4">
        <v>44074</v>
      </c>
      <c r="N18" t="s">
        <v>108</v>
      </c>
      <c r="O18" t="s">
        <v>108</v>
      </c>
      <c r="P18" t="s">
        <v>49</v>
      </c>
      <c r="R18" t="s">
        <v>56</v>
      </c>
      <c r="S18" t="s">
        <v>56</v>
      </c>
      <c r="T18" t="str">
        <f>IF(OR(COUNTIF(U18,"*llc*"),COUNTIF(U18,"*llp*"),COUNTIF(U18,"*PTN*"),COUNTIF(U18,"*ASSN*")),U18,PROPER(U18))</f>
        <v>BARWICK POELSTRA LLC</v>
      </c>
      <c r="U18" t="str">
        <f>V18</f>
        <v>BARWICK POELSTRA LLC</v>
      </c>
      <c r="V18" t="s">
        <v>115</v>
      </c>
      <c r="X18" t="str">
        <f>Y18</f>
        <v>PO BOX 860</v>
      </c>
      <c r="Y18" t="s">
        <v>116</v>
      </c>
      <c r="AB18" t="s">
        <v>117</v>
      </c>
      <c r="AC18" t="s">
        <v>118</v>
      </c>
      <c r="AD18" s="3">
        <v>283290860</v>
      </c>
      <c r="AE18">
        <v>1019</v>
      </c>
      <c r="AF18">
        <v>1300</v>
      </c>
      <c r="AG18">
        <v>7551</v>
      </c>
      <c r="AH18">
        <v>7.41</v>
      </c>
      <c r="AI18">
        <v>0</v>
      </c>
      <c r="AJ18">
        <v>0</v>
      </c>
    </row>
    <row r="19" spans="1:36" x14ac:dyDescent="0.2">
      <c r="A19">
        <v>286</v>
      </c>
      <c r="B19" t="s">
        <v>90</v>
      </c>
      <c r="C19" t="s">
        <v>805</v>
      </c>
      <c r="D19" t="s">
        <v>34</v>
      </c>
      <c r="E19">
        <v>395302002</v>
      </c>
      <c r="F19" t="s">
        <v>806</v>
      </c>
      <c r="G19" t="s">
        <v>805</v>
      </c>
      <c r="H19" t="s">
        <v>36</v>
      </c>
      <c r="I19" t="s">
        <v>807</v>
      </c>
      <c r="J19" s="1">
        <v>33786</v>
      </c>
      <c r="K19" t="s">
        <v>63</v>
      </c>
      <c r="L19" s="4">
        <v>41061</v>
      </c>
      <c r="M19" s="4">
        <v>42886</v>
      </c>
      <c r="N19" t="s">
        <v>39</v>
      </c>
      <c r="O19" t="s">
        <v>39</v>
      </c>
      <c r="P19" t="s">
        <v>40</v>
      </c>
      <c r="Q19" t="s">
        <v>100</v>
      </c>
      <c r="R19">
        <v>1</v>
      </c>
      <c r="S19">
        <v>5</v>
      </c>
      <c r="T19" t="str">
        <f>IF(OR(COUNTIF(U19,"*llc*"),COUNTIF(U19,"*llp*"),COUNTIF(U19,"*PTN*"),COUNTIF(U19,"*ASSN*")),U19,PROPER(U19))</f>
        <v>Mr. Cohen</v>
      </c>
      <c r="U19" t="s">
        <v>1337</v>
      </c>
      <c r="V19" t="s">
        <v>808</v>
      </c>
      <c r="W19" t="s">
        <v>1342</v>
      </c>
      <c r="X19" t="str">
        <f>AA19</f>
        <v>2151 NW 139TH TER</v>
      </c>
      <c r="Y19" t="s">
        <v>809</v>
      </c>
      <c r="Z19" t="s">
        <v>810</v>
      </c>
      <c r="AA19" t="s">
        <v>811</v>
      </c>
      <c r="AB19" t="s">
        <v>812</v>
      </c>
      <c r="AC19" t="s">
        <v>170</v>
      </c>
      <c r="AD19" s="3">
        <v>330282838</v>
      </c>
      <c r="AE19">
        <v>1067</v>
      </c>
      <c r="AF19">
        <v>14000</v>
      </c>
      <c r="AG19">
        <v>8495</v>
      </c>
      <c r="AH19">
        <v>7.96</v>
      </c>
      <c r="AI19">
        <v>7495</v>
      </c>
      <c r="AJ19">
        <v>7.02</v>
      </c>
    </row>
    <row r="20" spans="1:36" x14ac:dyDescent="0.2">
      <c r="A20">
        <v>43</v>
      </c>
      <c r="B20" t="s">
        <v>90</v>
      </c>
      <c r="C20" t="s">
        <v>164</v>
      </c>
      <c r="D20" t="s">
        <v>34</v>
      </c>
      <c r="E20">
        <v>390561004</v>
      </c>
      <c r="F20" t="s">
        <v>165</v>
      </c>
      <c r="G20" t="s">
        <v>164</v>
      </c>
      <c r="H20" t="s">
        <v>36</v>
      </c>
      <c r="I20" t="s">
        <v>166</v>
      </c>
      <c r="J20" s="1">
        <v>31929</v>
      </c>
      <c r="K20" t="s">
        <v>63</v>
      </c>
      <c r="L20" s="4">
        <v>41091</v>
      </c>
      <c r="M20" s="4">
        <v>42916</v>
      </c>
      <c r="N20" t="s">
        <v>39</v>
      </c>
      <c r="O20" t="s">
        <v>39</v>
      </c>
      <c r="P20" t="s">
        <v>49</v>
      </c>
      <c r="Q20" t="s">
        <v>100</v>
      </c>
      <c r="R20" t="s">
        <v>56</v>
      </c>
      <c r="S20" t="s">
        <v>56</v>
      </c>
      <c r="T20" t="str">
        <f>IF(OR(COUNTIF(U20,"*llc*"),COUNTIF(U20,"*llp*"),COUNTIF(U20,"*PTN*"),COUNTIF(U20,"*ASSN*")),U20,PROPER(U20))</f>
        <v>M&amp;L POST OFFICES LLP</v>
      </c>
      <c r="U20" t="str">
        <f>V20</f>
        <v>M&amp;L POST OFFICES LLP</v>
      </c>
      <c r="V20" t="s">
        <v>167</v>
      </c>
      <c r="X20" t="str">
        <f>Y20</f>
        <v>PO BOX 1387</v>
      </c>
      <c r="Y20" t="s">
        <v>168</v>
      </c>
      <c r="AB20" t="s">
        <v>169</v>
      </c>
      <c r="AC20" t="s">
        <v>170</v>
      </c>
      <c r="AD20" s="3">
        <v>342301387</v>
      </c>
      <c r="AE20">
        <v>725</v>
      </c>
      <c r="AF20">
        <v>28314</v>
      </c>
      <c r="AG20">
        <v>7224</v>
      </c>
      <c r="AH20">
        <v>9.9600000000000009</v>
      </c>
      <c r="AI20">
        <v>0</v>
      </c>
      <c r="AJ20">
        <v>0</v>
      </c>
    </row>
    <row r="21" spans="1:36" x14ac:dyDescent="0.2">
      <c r="A21">
        <v>46</v>
      </c>
      <c r="B21" t="s">
        <v>90</v>
      </c>
      <c r="C21" t="s">
        <v>179</v>
      </c>
      <c r="D21" t="s">
        <v>34</v>
      </c>
      <c r="E21">
        <v>390682002</v>
      </c>
      <c r="F21" t="s">
        <v>180</v>
      </c>
      <c r="G21" t="s">
        <v>179</v>
      </c>
      <c r="H21" t="s">
        <v>36</v>
      </c>
      <c r="I21" t="s">
        <v>181</v>
      </c>
      <c r="J21" s="1">
        <v>31048</v>
      </c>
      <c r="K21" t="s">
        <v>38</v>
      </c>
      <c r="L21" s="4">
        <v>42005</v>
      </c>
      <c r="M21" s="4">
        <v>43830</v>
      </c>
      <c r="N21" t="s">
        <v>39</v>
      </c>
      <c r="O21" t="s">
        <v>39</v>
      </c>
      <c r="P21" t="s">
        <v>40</v>
      </c>
      <c r="R21">
        <v>1</v>
      </c>
      <c r="S21">
        <v>5</v>
      </c>
      <c r="T21" t="str">
        <f>IF(OR(COUNTIF(U21,"*llc*"),COUNTIF(U21,"*llp*"),COUNTIF(U21,"*PTN*"),COUNTIF(U21,"*ASSN*")),U21,PROPER(U21))</f>
        <v>G&amp;M MOSS LIMITED PTN</v>
      </c>
      <c r="U21" t="str">
        <f>V21</f>
        <v>G&amp;M MOSS LIMITED PTN</v>
      </c>
      <c r="V21" t="s">
        <v>182</v>
      </c>
      <c r="X21" t="str">
        <f>Y21</f>
        <v>P O BOX 1387</v>
      </c>
      <c r="Y21" t="s">
        <v>183</v>
      </c>
      <c r="AB21" t="s">
        <v>169</v>
      </c>
      <c r="AC21" t="s">
        <v>170</v>
      </c>
      <c r="AD21" s="3">
        <v>342301387</v>
      </c>
      <c r="AE21">
        <v>1400</v>
      </c>
      <c r="AF21">
        <v>13000</v>
      </c>
      <c r="AG21">
        <v>12804</v>
      </c>
      <c r="AH21">
        <v>9.15</v>
      </c>
      <c r="AI21">
        <v>13444</v>
      </c>
      <c r="AJ21">
        <v>9.6</v>
      </c>
    </row>
    <row r="22" spans="1:36" x14ac:dyDescent="0.2">
      <c r="A22">
        <v>167</v>
      </c>
      <c r="B22" t="s">
        <v>90</v>
      </c>
      <c r="C22" t="s">
        <v>532</v>
      </c>
      <c r="D22" t="s">
        <v>34</v>
      </c>
      <c r="E22">
        <v>393069002</v>
      </c>
      <c r="F22" t="s">
        <v>533</v>
      </c>
      <c r="G22" t="s">
        <v>532</v>
      </c>
      <c r="H22" t="s">
        <v>36</v>
      </c>
      <c r="I22" t="s">
        <v>534</v>
      </c>
      <c r="J22" s="1">
        <v>31990</v>
      </c>
      <c r="K22" t="s">
        <v>63</v>
      </c>
      <c r="L22" s="4">
        <v>41122</v>
      </c>
      <c r="M22" s="4">
        <v>42947</v>
      </c>
      <c r="N22" t="s">
        <v>39</v>
      </c>
      <c r="O22" t="s">
        <v>39</v>
      </c>
      <c r="P22" t="s">
        <v>49</v>
      </c>
      <c r="Q22" t="s">
        <v>100</v>
      </c>
      <c r="R22" t="s">
        <v>56</v>
      </c>
      <c r="S22" t="s">
        <v>56</v>
      </c>
      <c r="T22" t="str">
        <f>IF(OR(COUNTIF(U22,"*llc*"),COUNTIF(U22,"*llp*"),COUNTIF(U22,"*PTN*"),COUNTIF(U22,"*ASSN*")),U22,PROPER(U22))</f>
        <v>M&amp;L POST OFFICES LLP</v>
      </c>
      <c r="U22" t="str">
        <f>V22</f>
        <v>M&amp;L POST OFFICES LLP</v>
      </c>
      <c r="V22" t="s">
        <v>167</v>
      </c>
      <c r="X22" t="str">
        <f>Y22</f>
        <v>PO BOX 1387</v>
      </c>
      <c r="Y22" t="s">
        <v>168</v>
      </c>
      <c r="AB22" t="s">
        <v>169</v>
      </c>
      <c r="AC22" t="s">
        <v>170</v>
      </c>
      <c r="AD22" s="3">
        <v>342301387</v>
      </c>
      <c r="AE22">
        <v>725</v>
      </c>
      <c r="AF22">
        <v>9900</v>
      </c>
      <c r="AG22">
        <v>7224</v>
      </c>
      <c r="AH22">
        <v>9.9600000000000009</v>
      </c>
      <c r="AI22">
        <v>0</v>
      </c>
      <c r="AJ22">
        <v>0</v>
      </c>
    </row>
    <row r="23" spans="1:36" x14ac:dyDescent="0.2">
      <c r="A23">
        <v>385</v>
      </c>
      <c r="B23" t="s">
        <v>90</v>
      </c>
      <c r="C23" t="s">
        <v>1060</v>
      </c>
      <c r="D23" t="s">
        <v>34</v>
      </c>
      <c r="E23">
        <v>396985002</v>
      </c>
      <c r="F23" t="s">
        <v>1061</v>
      </c>
      <c r="G23" t="s">
        <v>1060</v>
      </c>
      <c r="H23" t="s">
        <v>36</v>
      </c>
      <c r="I23" t="s">
        <v>1062</v>
      </c>
      <c r="J23" s="1">
        <v>28734</v>
      </c>
      <c r="K23" t="s">
        <v>48</v>
      </c>
      <c r="L23" s="4">
        <v>41518</v>
      </c>
      <c r="M23" s="4">
        <v>43343</v>
      </c>
      <c r="N23" t="s">
        <v>230</v>
      </c>
      <c r="O23" t="s">
        <v>230</v>
      </c>
      <c r="P23" t="s">
        <v>49</v>
      </c>
      <c r="R23" t="s">
        <v>56</v>
      </c>
      <c r="S23" t="s">
        <v>56</v>
      </c>
      <c r="T23" t="str">
        <f>IF(OR(COUNTIF(U23,"*llc*"),COUNTIF(U23,"*llp*"),COUNTIF(U23,"*PTN*"),COUNTIF(U23,"*ASSN*")),U23,PROPER(U23))</f>
        <v>G&amp;M MOSS LIMITED PTN</v>
      </c>
      <c r="U23" t="str">
        <f>V23</f>
        <v>G&amp;M MOSS LIMITED PTN</v>
      </c>
      <c r="V23" t="s">
        <v>182</v>
      </c>
      <c r="X23" t="str">
        <f>Z23</f>
        <v>PO BOX 1387</v>
      </c>
      <c r="Y23" t="s">
        <v>1063</v>
      </c>
      <c r="Z23" t="s">
        <v>168</v>
      </c>
      <c r="AB23" t="s">
        <v>169</v>
      </c>
      <c r="AC23" t="s">
        <v>170</v>
      </c>
      <c r="AD23" s="3">
        <v>342301387</v>
      </c>
      <c r="AE23">
        <v>1067</v>
      </c>
      <c r="AF23">
        <v>6499</v>
      </c>
      <c r="AG23">
        <v>7980</v>
      </c>
      <c r="AH23">
        <v>7.48</v>
      </c>
      <c r="AI23">
        <v>0</v>
      </c>
      <c r="AJ23">
        <v>0</v>
      </c>
    </row>
    <row r="24" spans="1:36" x14ac:dyDescent="0.2">
      <c r="A24">
        <v>291</v>
      </c>
      <c r="B24" t="s">
        <v>90</v>
      </c>
      <c r="C24" t="s">
        <v>821</v>
      </c>
      <c r="D24" t="s">
        <v>34</v>
      </c>
      <c r="E24">
        <v>395390001</v>
      </c>
      <c r="F24" t="s">
        <v>822</v>
      </c>
      <c r="G24" t="s">
        <v>821</v>
      </c>
      <c r="H24" t="s">
        <v>36</v>
      </c>
      <c r="I24" t="s">
        <v>823</v>
      </c>
      <c r="J24" s="1">
        <v>27699</v>
      </c>
      <c r="K24" t="s">
        <v>48</v>
      </c>
      <c r="L24" s="4">
        <v>41244</v>
      </c>
      <c r="M24" s="4">
        <v>43069</v>
      </c>
      <c r="N24" t="s">
        <v>39</v>
      </c>
      <c r="O24" t="s">
        <v>39</v>
      </c>
      <c r="P24" t="s">
        <v>49</v>
      </c>
      <c r="Q24" t="s">
        <v>100</v>
      </c>
      <c r="R24" t="s">
        <v>56</v>
      </c>
      <c r="S24" t="s">
        <v>56</v>
      </c>
      <c r="T24" t="str">
        <f>IF(OR(COUNTIF(U24,"*llc*"),COUNTIF(U24,"*llp*"),COUNTIF(U24,"*PTN*"),COUNTIF(U24,"*ASSN*")),U24,PROPER(U24))</f>
        <v>HARRIMACK, LLC</v>
      </c>
      <c r="U24" t="str">
        <f>V24</f>
        <v>HARRIMACK, LLC</v>
      </c>
      <c r="V24" t="s">
        <v>824</v>
      </c>
      <c r="X24" t="str">
        <f>Y24</f>
        <v>8342 MACON RD</v>
      </c>
      <c r="Y24" t="s">
        <v>825</v>
      </c>
      <c r="AB24" t="s">
        <v>826</v>
      </c>
      <c r="AC24" t="s">
        <v>827</v>
      </c>
      <c r="AD24" s="3">
        <v>380188554</v>
      </c>
      <c r="AE24">
        <v>1400</v>
      </c>
      <c r="AF24">
        <v>15623</v>
      </c>
      <c r="AG24">
        <v>10950</v>
      </c>
      <c r="AH24">
        <v>7.82</v>
      </c>
      <c r="AI24">
        <v>11923</v>
      </c>
      <c r="AJ24">
        <v>8.52</v>
      </c>
    </row>
    <row r="25" spans="1:36" x14ac:dyDescent="0.2">
      <c r="A25">
        <v>410</v>
      </c>
      <c r="B25" t="s">
        <v>90</v>
      </c>
      <c r="C25" t="s">
        <v>1116</v>
      </c>
      <c r="D25" t="s">
        <v>34</v>
      </c>
      <c r="E25">
        <v>397480001</v>
      </c>
      <c r="F25" t="s">
        <v>1117</v>
      </c>
      <c r="G25" t="s">
        <v>1116</v>
      </c>
      <c r="H25" t="s">
        <v>36</v>
      </c>
      <c r="I25" t="s">
        <v>1118</v>
      </c>
      <c r="J25" s="1">
        <v>21429</v>
      </c>
      <c r="K25" t="s">
        <v>48</v>
      </c>
      <c r="L25" s="4">
        <v>41456</v>
      </c>
      <c r="M25" s="4">
        <v>43281</v>
      </c>
      <c r="N25" t="s">
        <v>108</v>
      </c>
      <c r="O25" t="s">
        <v>108</v>
      </c>
      <c r="P25" t="s">
        <v>40</v>
      </c>
      <c r="R25" t="s">
        <v>56</v>
      </c>
      <c r="S25" t="s">
        <v>56</v>
      </c>
      <c r="T25" t="str">
        <f>IF(OR(COUNTIF(U25,"*llc*"),COUNTIF(U25,"*llp*"),COUNTIF(U25,"*PTN*"),COUNTIF(U25,"*ASSN*")),U25,PROPER(U25))</f>
        <v>HARRIMACK, LLC</v>
      </c>
      <c r="U25" t="str">
        <f>V25</f>
        <v>HARRIMACK, LLC</v>
      </c>
      <c r="V25" t="s">
        <v>824</v>
      </c>
      <c r="X25" t="str">
        <f>Y25</f>
        <v>8342 MACON RD</v>
      </c>
      <c r="Y25" t="s">
        <v>825</v>
      </c>
      <c r="AB25" t="s">
        <v>826</v>
      </c>
      <c r="AC25" t="s">
        <v>827</v>
      </c>
      <c r="AD25" s="3">
        <v>380188554</v>
      </c>
      <c r="AE25">
        <v>1551</v>
      </c>
      <c r="AF25">
        <v>4916</v>
      </c>
      <c r="AG25">
        <v>12400</v>
      </c>
      <c r="AH25">
        <v>7.99</v>
      </c>
      <c r="AI25">
        <v>12400</v>
      </c>
      <c r="AJ25">
        <v>7.99</v>
      </c>
    </row>
    <row r="26" spans="1:36" x14ac:dyDescent="0.2">
      <c r="A26">
        <v>485</v>
      </c>
      <c r="B26" t="s">
        <v>90</v>
      </c>
      <c r="C26" t="s">
        <v>1267</v>
      </c>
      <c r="D26" t="s">
        <v>34</v>
      </c>
      <c r="E26">
        <v>398998001</v>
      </c>
      <c r="F26" t="s">
        <v>1268</v>
      </c>
      <c r="G26" t="s">
        <v>1267</v>
      </c>
      <c r="H26" t="s">
        <v>36</v>
      </c>
      <c r="I26" t="s">
        <v>1269</v>
      </c>
      <c r="J26" s="1">
        <v>20637</v>
      </c>
      <c r="K26" t="s">
        <v>48</v>
      </c>
      <c r="L26" s="4">
        <v>40725</v>
      </c>
      <c r="M26" s="4">
        <v>42551</v>
      </c>
      <c r="N26" t="s">
        <v>39</v>
      </c>
      <c r="O26" t="s">
        <v>39</v>
      </c>
      <c r="P26" t="s">
        <v>40</v>
      </c>
      <c r="Q26" t="s">
        <v>100</v>
      </c>
      <c r="R26" t="s">
        <v>56</v>
      </c>
      <c r="S26" t="s">
        <v>56</v>
      </c>
      <c r="T26" t="str">
        <f>IF(OR(COUNTIF(U26,"*llc*"),COUNTIF(U26,"*llp*"),COUNTIF(U26,"*PTN*"),COUNTIF(U26,"*ASSN*")),U26,PROPER(U26))</f>
        <v>HARRIMACK, LLC</v>
      </c>
      <c r="U26" t="str">
        <f>V26</f>
        <v>HARRIMACK, LLC</v>
      </c>
      <c r="V26" t="s">
        <v>824</v>
      </c>
      <c r="X26" t="str">
        <f>Y26</f>
        <v>8342 MACON RD</v>
      </c>
      <c r="Y26" t="s">
        <v>825</v>
      </c>
      <c r="AB26" t="s">
        <v>826</v>
      </c>
      <c r="AC26" t="s">
        <v>827</v>
      </c>
      <c r="AD26" s="3">
        <v>380188554</v>
      </c>
      <c r="AE26">
        <v>1600</v>
      </c>
      <c r="AF26">
        <v>3398</v>
      </c>
      <c r="AG26">
        <v>11520</v>
      </c>
      <c r="AH26">
        <v>7.2</v>
      </c>
      <c r="AI26">
        <v>12396</v>
      </c>
      <c r="AJ26">
        <v>7.75</v>
      </c>
    </row>
    <row r="27" spans="1:36" x14ac:dyDescent="0.2">
      <c r="A27">
        <v>2</v>
      </c>
      <c r="B27" t="s">
        <v>32</v>
      </c>
      <c r="C27" t="s">
        <v>33</v>
      </c>
      <c r="D27" t="s">
        <v>34</v>
      </c>
      <c r="E27">
        <v>390506001</v>
      </c>
      <c r="F27" t="s">
        <v>35</v>
      </c>
      <c r="G27" t="s">
        <v>33</v>
      </c>
      <c r="H27" t="s">
        <v>36</v>
      </c>
      <c r="I27" t="s">
        <v>37</v>
      </c>
      <c r="J27" s="1">
        <v>23468</v>
      </c>
      <c r="K27" t="s">
        <v>38</v>
      </c>
      <c r="L27" s="4">
        <v>41730</v>
      </c>
      <c r="M27" s="4">
        <v>43555</v>
      </c>
      <c r="N27" t="s">
        <v>39</v>
      </c>
      <c r="O27" t="s">
        <v>39</v>
      </c>
      <c r="P27" t="s">
        <v>40</v>
      </c>
      <c r="R27">
        <v>1</v>
      </c>
      <c r="S27">
        <v>5</v>
      </c>
      <c r="T27" t="str">
        <f>IF(OR(COUNTIF(U27,"*llc*"),COUNTIF(U27,"*llp*"),COUNTIF(U27,"*PTN*"),COUNTIF(U27,"*ASSN*")),U27,PROPER(U27))</f>
        <v>Lawrence</v>
      </c>
      <c r="U27" t="str">
        <f>LEFT(V27,FIND(" ",V27,1)-1)</f>
        <v>LAWRENCE</v>
      </c>
      <c r="V27" t="s">
        <v>41</v>
      </c>
      <c r="X27" t="str">
        <f>Y27</f>
        <v>PO BOX 997</v>
      </c>
      <c r="Y27" t="s">
        <v>42</v>
      </c>
      <c r="AB27" t="s">
        <v>43</v>
      </c>
      <c r="AC27" t="s">
        <v>44</v>
      </c>
      <c r="AD27" s="3">
        <v>386140997</v>
      </c>
      <c r="AE27">
        <v>1624</v>
      </c>
      <c r="AF27">
        <v>5624</v>
      </c>
      <c r="AG27">
        <v>13400</v>
      </c>
      <c r="AH27">
        <v>8.25</v>
      </c>
      <c r="AI27">
        <v>14300</v>
      </c>
      <c r="AJ27">
        <v>8.81</v>
      </c>
    </row>
    <row r="28" spans="1:36" x14ac:dyDescent="0.2">
      <c r="A28">
        <v>37</v>
      </c>
      <c r="B28" t="s">
        <v>90</v>
      </c>
      <c r="C28" t="s">
        <v>151</v>
      </c>
      <c r="D28" t="s">
        <v>34</v>
      </c>
      <c r="E28">
        <v>390396001</v>
      </c>
      <c r="F28" t="s">
        <v>152</v>
      </c>
      <c r="G28" t="s">
        <v>151</v>
      </c>
      <c r="H28" t="s">
        <v>36</v>
      </c>
      <c r="I28" t="s">
        <v>153</v>
      </c>
      <c r="J28" s="1">
        <v>13971</v>
      </c>
      <c r="K28" t="s">
        <v>48</v>
      </c>
      <c r="L28" s="4">
        <v>41000</v>
      </c>
      <c r="M28" s="4">
        <v>42825</v>
      </c>
      <c r="N28" t="s">
        <v>39</v>
      </c>
      <c r="O28" t="s">
        <v>39</v>
      </c>
      <c r="P28" t="s">
        <v>49</v>
      </c>
      <c r="Q28" t="s">
        <v>100</v>
      </c>
      <c r="R28" t="s">
        <v>56</v>
      </c>
      <c r="S28" t="s">
        <v>56</v>
      </c>
      <c r="T28" t="str">
        <f>IF(OR(COUNTIF(U28,"*llc*"),COUNTIF(U28,"*llp*"),COUNTIF(U28,"*PTN*"),COUNTIF(U28,"*ASSN*")),U28,PROPER(U28))</f>
        <v>Lawrence</v>
      </c>
      <c r="U28" t="str">
        <f>LEFT(V28,FIND(" ",V28,1)-1)</f>
        <v>LAWRENCE</v>
      </c>
      <c r="V28" t="s">
        <v>41</v>
      </c>
      <c r="X28" t="str">
        <f>Y28</f>
        <v>PO BOX 997</v>
      </c>
      <c r="Y28" t="s">
        <v>42</v>
      </c>
      <c r="AB28" t="s">
        <v>43</v>
      </c>
      <c r="AC28" t="s">
        <v>44</v>
      </c>
      <c r="AD28" s="3">
        <v>386140997</v>
      </c>
      <c r="AE28">
        <v>1043</v>
      </c>
      <c r="AF28">
        <v>2343</v>
      </c>
      <c r="AG28">
        <v>6750</v>
      </c>
      <c r="AH28">
        <v>6.47</v>
      </c>
      <c r="AI28">
        <v>0</v>
      </c>
      <c r="AJ28">
        <v>0</v>
      </c>
    </row>
    <row r="29" spans="1:36" x14ac:dyDescent="0.2">
      <c r="A29">
        <v>54</v>
      </c>
      <c r="B29" t="s">
        <v>90</v>
      </c>
      <c r="C29" t="s">
        <v>216</v>
      </c>
      <c r="D29" t="s">
        <v>34</v>
      </c>
      <c r="E29">
        <v>390814001</v>
      </c>
      <c r="F29" t="s">
        <v>217</v>
      </c>
      <c r="G29" t="s">
        <v>216</v>
      </c>
      <c r="H29" t="s">
        <v>36</v>
      </c>
      <c r="I29" t="s">
        <v>218</v>
      </c>
      <c r="J29" s="1">
        <v>22402</v>
      </c>
      <c r="K29" t="s">
        <v>48</v>
      </c>
      <c r="L29" s="4">
        <v>41395</v>
      </c>
      <c r="M29" s="4">
        <v>43220</v>
      </c>
      <c r="N29" t="s">
        <v>39</v>
      </c>
      <c r="O29" t="s">
        <v>39</v>
      </c>
      <c r="P29" t="s">
        <v>40</v>
      </c>
      <c r="Q29" t="s">
        <v>100</v>
      </c>
      <c r="R29" t="s">
        <v>56</v>
      </c>
      <c r="S29" t="s">
        <v>56</v>
      </c>
      <c r="T29" t="str">
        <f>IF(OR(COUNTIF(U29,"*llc*"),COUNTIF(U29,"*llp*"),COUNTIF(U29,"*PTN*"),COUNTIF(U29,"*ASSN*")),U29,PROPER(U29))</f>
        <v>Lawrence</v>
      </c>
      <c r="U29" t="str">
        <f>LEFT(V29,FIND(" ",V29,1)-1)</f>
        <v>LAWRENCE</v>
      </c>
      <c r="V29" t="s">
        <v>41</v>
      </c>
      <c r="X29" t="str">
        <f>Z29</f>
        <v>PO BOX 997</v>
      </c>
      <c r="Y29" t="s">
        <v>219</v>
      </c>
      <c r="Z29" t="s">
        <v>42</v>
      </c>
      <c r="AB29" t="s">
        <v>43</v>
      </c>
      <c r="AC29" t="s">
        <v>44</v>
      </c>
      <c r="AD29" s="3">
        <v>386140997</v>
      </c>
      <c r="AE29">
        <v>1670</v>
      </c>
      <c r="AF29">
        <v>6768</v>
      </c>
      <c r="AG29">
        <v>13300</v>
      </c>
      <c r="AH29">
        <v>7.96</v>
      </c>
      <c r="AI29">
        <v>0</v>
      </c>
      <c r="AJ29">
        <v>0</v>
      </c>
    </row>
    <row r="30" spans="1:36" x14ac:dyDescent="0.2">
      <c r="A30">
        <v>65</v>
      </c>
      <c r="B30" t="s">
        <v>90</v>
      </c>
      <c r="C30" t="s">
        <v>254</v>
      </c>
      <c r="D30" t="s">
        <v>34</v>
      </c>
      <c r="E30">
        <v>391023001</v>
      </c>
      <c r="F30" t="s">
        <v>255</v>
      </c>
      <c r="G30" t="s">
        <v>254</v>
      </c>
      <c r="H30" t="s">
        <v>36</v>
      </c>
      <c r="I30" t="s">
        <v>256</v>
      </c>
      <c r="J30" s="1">
        <v>27851</v>
      </c>
      <c r="K30" t="s">
        <v>48</v>
      </c>
      <c r="L30" s="4">
        <v>41365</v>
      </c>
      <c r="M30" s="4">
        <v>43190</v>
      </c>
      <c r="N30" t="s">
        <v>39</v>
      </c>
      <c r="O30" t="s">
        <v>39</v>
      </c>
      <c r="P30" t="s">
        <v>40</v>
      </c>
      <c r="Q30" t="s">
        <v>100</v>
      </c>
      <c r="R30">
        <v>1</v>
      </c>
      <c r="S30">
        <v>5</v>
      </c>
      <c r="T30" t="str">
        <f>IF(OR(COUNTIF(U30,"*llc*"),COUNTIF(U30,"*llp*"),COUNTIF(U30,"*PTN*"),COUNTIF(U30,"*ASSN*")),U30,PROPER(U30))</f>
        <v>Lawrence</v>
      </c>
      <c r="U30" t="str">
        <f>LEFT(V30,FIND(" ",V30,1)-1)</f>
        <v>LAWRENCE</v>
      </c>
      <c r="V30" t="s">
        <v>41</v>
      </c>
      <c r="X30" t="str">
        <f>Y30</f>
        <v>PO BOX 997</v>
      </c>
      <c r="Y30" t="s">
        <v>42</v>
      </c>
      <c r="AB30" t="s">
        <v>43</v>
      </c>
      <c r="AC30" t="s">
        <v>44</v>
      </c>
      <c r="AD30" s="3">
        <v>386140997</v>
      </c>
      <c r="AE30">
        <v>1067</v>
      </c>
      <c r="AF30">
        <v>11811</v>
      </c>
      <c r="AG30">
        <v>8536</v>
      </c>
      <c r="AH30">
        <v>8</v>
      </c>
      <c r="AI30">
        <v>10704.14</v>
      </c>
      <c r="AJ30">
        <v>10.029999999999999</v>
      </c>
    </row>
    <row r="31" spans="1:36" x14ac:dyDescent="0.2">
      <c r="A31">
        <v>74</v>
      </c>
      <c r="B31" t="s">
        <v>90</v>
      </c>
      <c r="C31" t="s">
        <v>269</v>
      </c>
      <c r="D31" t="s">
        <v>34</v>
      </c>
      <c r="E31">
        <v>391221002</v>
      </c>
      <c r="F31" t="s">
        <v>270</v>
      </c>
      <c r="G31" t="s">
        <v>269</v>
      </c>
      <c r="H31" t="s">
        <v>36</v>
      </c>
      <c r="I31" t="s">
        <v>271</v>
      </c>
      <c r="J31" s="1">
        <v>30498</v>
      </c>
      <c r="K31" t="s">
        <v>63</v>
      </c>
      <c r="L31" s="4">
        <v>41456</v>
      </c>
      <c r="M31" s="4">
        <v>43281</v>
      </c>
      <c r="N31" t="s">
        <v>230</v>
      </c>
      <c r="O31" t="s">
        <v>230</v>
      </c>
      <c r="P31" t="s">
        <v>40</v>
      </c>
      <c r="R31">
        <v>1</v>
      </c>
      <c r="S31">
        <v>5</v>
      </c>
      <c r="T31" t="str">
        <f>IF(OR(COUNTIF(U31,"*llc*"),COUNTIF(U31,"*llp*"),COUNTIF(U31,"*PTN*"),COUNTIF(U31,"*ASSN*")),U31,PROPER(U31))</f>
        <v>Lawrence</v>
      </c>
      <c r="U31" t="str">
        <f>LEFT(V31,FIND(" ",V31,1)-1)</f>
        <v>LAWRENCE</v>
      </c>
      <c r="V31" t="s">
        <v>41</v>
      </c>
      <c r="X31" t="str">
        <f>Y31</f>
        <v>PO BOX 997</v>
      </c>
      <c r="Y31" t="s">
        <v>42</v>
      </c>
      <c r="AB31" t="s">
        <v>43</v>
      </c>
      <c r="AC31" t="s">
        <v>44</v>
      </c>
      <c r="AD31" s="3">
        <v>386140997</v>
      </c>
      <c r="AE31">
        <v>725</v>
      </c>
      <c r="AF31">
        <v>5000</v>
      </c>
      <c r="AG31">
        <v>5871</v>
      </c>
      <c r="AH31">
        <v>8.1</v>
      </c>
      <c r="AI31">
        <v>6300</v>
      </c>
      <c r="AJ31">
        <v>8.69</v>
      </c>
    </row>
    <row r="32" spans="1:36" x14ac:dyDescent="0.2">
      <c r="A32">
        <v>141</v>
      </c>
      <c r="B32" t="s">
        <v>90</v>
      </c>
      <c r="C32" t="s">
        <v>461</v>
      </c>
      <c r="D32" t="s">
        <v>34</v>
      </c>
      <c r="E32">
        <v>392497002</v>
      </c>
      <c r="F32" t="s">
        <v>462</v>
      </c>
      <c r="G32" t="s">
        <v>461</v>
      </c>
      <c r="H32" t="s">
        <v>36</v>
      </c>
      <c r="I32" t="s">
        <v>463</v>
      </c>
      <c r="J32" s="1">
        <v>33025</v>
      </c>
      <c r="K32" t="s">
        <v>63</v>
      </c>
      <c r="L32" s="4">
        <v>42156</v>
      </c>
      <c r="M32" s="4">
        <v>43982</v>
      </c>
      <c r="N32" t="s">
        <v>39</v>
      </c>
      <c r="O32" t="s">
        <v>39</v>
      </c>
      <c r="P32" t="s">
        <v>49</v>
      </c>
      <c r="Q32" t="s">
        <v>64</v>
      </c>
      <c r="R32" t="s">
        <v>56</v>
      </c>
      <c r="S32" t="s">
        <v>56</v>
      </c>
      <c r="T32" t="str">
        <f>IF(OR(COUNTIF(U32,"*llc*"),COUNTIF(U32,"*llp*"),COUNTIF(U32,"*PTN*"),COUNTIF(U32,"*ASSN*")),U32,PROPER(U32))</f>
        <v>Lawrence</v>
      </c>
      <c r="U32" t="str">
        <f>LEFT(V32,FIND(" ",V32,1)-1)</f>
        <v>LAWRENCE</v>
      </c>
      <c r="V32" t="s">
        <v>41</v>
      </c>
      <c r="X32" t="str">
        <f>Y32</f>
        <v>PO BOX 997</v>
      </c>
      <c r="Y32" t="s">
        <v>42</v>
      </c>
      <c r="AB32" t="s">
        <v>43</v>
      </c>
      <c r="AC32" t="s">
        <v>44</v>
      </c>
      <c r="AD32" s="3">
        <v>386140997</v>
      </c>
      <c r="AE32">
        <v>1400</v>
      </c>
      <c r="AF32">
        <v>18000</v>
      </c>
      <c r="AG32">
        <v>13068</v>
      </c>
      <c r="AH32">
        <v>9.33</v>
      </c>
      <c r="AI32">
        <v>0</v>
      </c>
      <c r="AJ32">
        <v>0</v>
      </c>
    </row>
    <row r="33" spans="1:36" x14ac:dyDescent="0.2">
      <c r="A33">
        <v>168</v>
      </c>
      <c r="B33" t="s">
        <v>90</v>
      </c>
      <c r="C33" t="s">
        <v>535</v>
      </c>
      <c r="D33" t="s">
        <v>34</v>
      </c>
      <c r="E33">
        <v>393080002</v>
      </c>
      <c r="F33" t="s">
        <v>536</v>
      </c>
      <c r="G33" t="s">
        <v>535</v>
      </c>
      <c r="H33" t="s">
        <v>36</v>
      </c>
      <c r="I33" t="s">
        <v>537</v>
      </c>
      <c r="J33" s="1">
        <v>28976</v>
      </c>
      <c r="K33" t="s">
        <v>48</v>
      </c>
      <c r="L33" s="4">
        <v>41760</v>
      </c>
      <c r="M33" s="4">
        <v>43585</v>
      </c>
      <c r="N33" t="s">
        <v>39</v>
      </c>
      <c r="O33" t="s">
        <v>39</v>
      </c>
      <c r="P33" t="s">
        <v>40</v>
      </c>
      <c r="R33" t="s">
        <v>56</v>
      </c>
      <c r="S33" t="s">
        <v>56</v>
      </c>
      <c r="T33" t="str">
        <f>IF(OR(COUNTIF(U33,"*llc*"),COUNTIF(U33,"*llp*"),COUNTIF(U33,"*PTN*"),COUNTIF(U33,"*ASSN*")),U33,PROPER(U33))</f>
        <v>Lawrence Or Hal</v>
      </c>
      <c r="U33" t="s">
        <v>1351</v>
      </c>
      <c r="V33" t="s">
        <v>41</v>
      </c>
      <c r="W33" t="str">
        <f>Y33</f>
        <v>AND/OR HAL G FISER</v>
      </c>
      <c r="X33" t="str">
        <f>Z33</f>
        <v>PO BOX 997</v>
      </c>
      <c r="Y33" t="s">
        <v>538</v>
      </c>
      <c r="Z33" t="s">
        <v>42</v>
      </c>
      <c r="AB33" t="s">
        <v>43</v>
      </c>
      <c r="AC33" t="s">
        <v>44</v>
      </c>
      <c r="AD33" s="3">
        <v>386140997</v>
      </c>
      <c r="AE33">
        <v>874</v>
      </c>
      <c r="AF33">
        <v>10000</v>
      </c>
      <c r="AG33">
        <v>7080</v>
      </c>
      <c r="AH33">
        <v>8.1</v>
      </c>
      <c r="AI33">
        <v>0</v>
      </c>
      <c r="AJ33">
        <v>0</v>
      </c>
    </row>
    <row r="34" spans="1:36" x14ac:dyDescent="0.2">
      <c r="A34">
        <v>171</v>
      </c>
      <c r="B34" t="s">
        <v>90</v>
      </c>
      <c r="C34" t="s">
        <v>545</v>
      </c>
      <c r="D34" t="s">
        <v>34</v>
      </c>
      <c r="E34">
        <v>393212002</v>
      </c>
      <c r="F34" t="s">
        <v>546</v>
      </c>
      <c r="G34" t="s">
        <v>545</v>
      </c>
      <c r="H34" t="s">
        <v>36</v>
      </c>
      <c r="I34" t="s">
        <v>547</v>
      </c>
      <c r="J34" s="1">
        <v>29921</v>
      </c>
      <c r="K34" t="s">
        <v>63</v>
      </c>
      <c r="L34" s="4">
        <v>40878</v>
      </c>
      <c r="M34" s="4">
        <v>42704</v>
      </c>
      <c r="N34" t="s">
        <v>230</v>
      </c>
      <c r="O34" t="s">
        <v>230</v>
      </c>
      <c r="P34" t="s">
        <v>49</v>
      </c>
      <c r="Q34" t="s">
        <v>100</v>
      </c>
      <c r="R34" t="s">
        <v>56</v>
      </c>
      <c r="S34" t="s">
        <v>56</v>
      </c>
      <c r="T34" t="str">
        <f>IF(OR(COUNTIF(U34,"*llc*"),COUNTIF(U34,"*llp*"),COUNTIF(U34,"*PTN*"),COUNTIF(U34,"*ASSN*")),U34,PROPER(U34))</f>
        <v>Lawrence</v>
      </c>
      <c r="U34" t="str">
        <f>LEFT(V34,FIND(" ",V34,1)-1)</f>
        <v>LAWRENCE</v>
      </c>
      <c r="V34" t="s">
        <v>41</v>
      </c>
      <c r="X34" t="str">
        <f>Y34</f>
        <v>PO BOX 997</v>
      </c>
      <c r="Y34" t="s">
        <v>42</v>
      </c>
      <c r="AB34" t="s">
        <v>43</v>
      </c>
      <c r="AC34" t="s">
        <v>44</v>
      </c>
      <c r="AD34" s="3">
        <v>386140997</v>
      </c>
      <c r="AE34">
        <v>874</v>
      </c>
      <c r="AF34">
        <v>19500</v>
      </c>
      <c r="AG34">
        <v>7692</v>
      </c>
      <c r="AH34">
        <v>8.8000000000000007</v>
      </c>
      <c r="AI34">
        <v>0</v>
      </c>
      <c r="AJ34">
        <v>0</v>
      </c>
    </row>
    <row r="35" spans="1:36" x14ac:dyDescent="0.2">
      <c r="A35">
        <v>173</v>
      </c>
      <c r="B35" t="s">
        <v>90</v>
      </c>
      <c r="C35" t="s">
        <v>554</v>
      </c>
      <c r="D35" t="s">
        <v>34</v>
      </c>
      <c r="E35">
        <v>393234001</v>
      </c>
      <c r="F35" t="s">
        <v>555</v>
      </c>
      <c r="G35" t="s">
        <v>554</v>
      </c>
      <c r="H35" t="s">
        <v>36</v>
      </c>
      <c r="I35" t="s">
        <v>556</v>
      </c>
      <c r="J35" s="1">
        <v>23529</v>
      </c>
      <c r="K35" t="s">
        <v>48</v>
      </c>
      <c r="L35" s="4">
        <v>41365</v>
      </c>
      <c r="M35" s="4">
        <v>43190</v>
      </c>
      <c r="N35" t="s">
        <v>108</v>
      </c>
      <c r="O35" t="s">
        <v>108</v>
      </c>
      <c r="P35" t="s">
        <v>40</v>
      </c>
      <c r="Q35" t="s">
        <v>100</v>
      </c>
      <c r="R35" t="s">
        <v>56</v>
      </c>
      <c r="S35" t="s">
        <v>56</v>
      </c>
      <c r="T35" t="str">
        <f>IF(OR(COUNTIF(U35,"*llc*"),COUNTIF(U35,"*llp*"),COUNTIF(U35,"*PTN*"),COUNTIF(U35,"*ASSN*")),U35,PROPER(U35))</f>
        <v>Lawrence</v>
      </c>
      <c r="U35" t="str">
        <f>LEFT(V35,FIND(" ",V35,1)-1)</f>
        <v>LAWRENCE</v>
      </c>
      <c r="V35" t="s">
        <v>41</v>
      </c>
      <c r="X35" t="str">
        <f>Y35</f>
        <v>PO BOX 997</v>
      </c>
      <c r="Y35" t="s">
        <v>42</v>
      </c>
      <c r="AB35" t="s">
        <v>43</v>
      </c>
      <c r="AC35" t="s">
        <v>44</v>
      </c>
      <c r="AD35" s="3">
        <v>386140997</v>
      </c>
      <c r="AE35">
        <v>806</v>
      </c>
      <c r="AF35">
        <v>3324</v>
      </c>
      <c r="AG35">
        <v>6206</v>
      </c>
      <c r="AH35">
        <v>7.7</v>
      </c>
      <c r="AI35">
        <v>0</v>
      </c>
      <c r="AJ35">
        <v>0</v>
      </c>
    </row>
    <row r="36" spans="1:36" x14ac:dyDescent="0.2">
      <c r="A36">
        <v>202</v>
      </c>
      <c r="B36" t="s">
        <v>90</v>
      </c>
      <c r="C36" t="s">
        <v>626</v>
      </c>
      <c r="D36" t="s">
        <v>34</v>
      </c>
      <c r="E36">
        <v>393696001</v>
      </c>
      <c r="F36" t="s">
        <v>627</v>
      </c>
      <c r="G36" t="s">
        <v>626</v>
      </c>
      <c r="H36" t="s">
        <v>36</v>
      </c>
      <c r="I36" t="s">
        <v>628</v>
      </c>
      <c r="J36" s="1">
        <v>28734</v>
      </c>
      <c r="K36" t="s">
        <v>48</v>
      </c>
      <c r="L36" s="4">
        <v>41760</v>
      </c>
      <c r="M36" s="4">
        <v>43585</v>
      </c>
      <c r="N36" t="s">
        <v>39</v>
      </c>
      <c r="O36" t="s">
        <v>39</v>
      </c>
      <c r="P36" t="s">
        <v>40</v>
      </c>
      <c r="R36" t="s">
        <v>56</v>
      </c>
      <c r="S36" t="s">
        <v>56</v>
      </c>
      <c r="T36" t="str">
        <f>IF(OR(COUNTIF(U36,"*llc*"),COUNTIF(U36,"*llp*"),COUNTIF(U36,"*PTN*"),COUNTIF(U36,"*ASSN*")),U36,PROPER(U36))</f>
        <v>Lawrence</v>
      </c>
      <c r="U36" t="str">
        <f>LEFT(V36,FIND(" ",V36,1)-1)</f>
        <v>LAWRENCE</v>
      </c>
      <c r="V36" t="s">
        <v>41</v>
      </c>
      <c r="X36" t="str">
        <f>Y36</f>
        <v>PO BOX 997</v>
      </c>
      <c r="Y36" t="s">
        <v>42</v>
      </c>
      <c r="AB36" t="s">
        <v>43</v>
      </c>
      <c r="AC36" t="s">
        <v>44</v>
      </c>
      <c r="AD36" s="3">
        <v>386140997</v>
      </c>
      <c r="AE36">
        <v>600</v>
      </c>
      <c r="AF36">
        <v>1800</v>
      </c>
      <c r="AG36">
        <v>6900</v>
      </c>
      <c r="AH36">
        <v>11.5</v>
      </c>
      <c r="AI36">
        <v>0</v>
      </c>
      <c r="AJ36">
        <v>0</v>
      </c>
    </row>
    <row r="37" spans="1:36" x14ac:dyDescent="0.2">
      <c r="A37">
        <v>231</v>
      </c>
      <c r="B37" t="s">
        <v>90</v>
      </c>
      <c r="C37" t="s">
        <v>676</v>
      </c>
      <c r="D37" t="s">
        <v>34</v>
      </c>
      <c r="E37">
        <v>394257001</v>
      </c>
      <c r="F37" t="s">
        <v>677</v>
      </c>
      <c r="G37" t="s">
        <v>676</v>
      </c>
      <c r="H37" t="s">
        <v>36</v>
      </c>
      <c r="I37" t="s">
        <v>678</v>
      </c>
      <c r="J37" s="1">
        <v>22251</v>
      </c>
      <c r="K37" t="s">
        <v>48</v>
      </c>
      <c r="L37" s="4">
        <v>41629</v>
      </c>
      <c r="M37" s="4">
        <v>43454</v>
      </c>
      <c r="N37" t="s">
        <v>108</v>
      </c>
      <c r="O37" t="s">
        <v>108</v>
      </c>
      <c r="P37" t="s">
        <v>40</v>
      </c>
      <c r="R37" t="s">
        <v>56</v>
      </c>
      <c r="S37" t="s">
        <v>56</v>
      </c>
      <c r="T37" t="str">
        <f>IF(OR(COUNTIF(U37,"*llc*"),COUNTIF(U37,"*llp*"),COUNTIF(U37,"*PTN*"),COUNTIF(U37,"*ASSN*")),U37,PROPER(U37))</f>
        <v>Lawrence</v>
      </c>
      <c r="U37" t="str">
        <f>LEFT(V37,FIND(" ",V37,1)-1)</f>
        <v>LAWRENCE</v>
      </c>
      <c r="V37" t="s">
        <v>41</v>
      </c>
      <c r="X37" t="str">
        <f>Y37</f>
        <v>PO BOX 997</v>
      </c>
      <c r="Y37" t="s">
        <v>42</v>
      </c>
      <c r="AB37" t="s">
        <v>43</v>
      </c>
      <c r="AC37" t="s">
        <v>44</v>
      </c>
      <c r="AD37" s="3">
        <v>386140997</v>
      </c>
      <c r="AE37">
        <v>907</v>
      </c>
      <c r="AF37">
        <v>5499</v>
      </c>
      <c r="AG37">
        <v>7200</v>
      </c>
      <c r="AH37">
        <v>7.94</v>
      </c>
      <c r="AI37">
        <v>0</v>
      </c>
      <c r="AJ37">
        <v>0</v>
      </c>
    </row>
    <row r="38" spans="1:36" x14ac:dyDescent="0.2">
      <c r="A38">
        <v>276</v>
      </c>
      <c r="B38" t="s">
        <v>90</v>
      </c>
      <c r="C38" t="s">
        <v>773</v>
      </c>
      <c r="D38" t="s">
        <v>34</v>
      </c>
      <c r="E38">
        <v>395038001</v>
      </c>
      <c r="F38" t="s">
        <v>585</v>
      </c>
      <c r="G38" t="s">
        <v>773</v>
      </c>
      <c r="H38" t="s">
        <v>36</v>
      </c>
      <c r="I38" t="s">
        <v>774</v>
      </c>
      <c r="J38" s="1">
        <v>18963</v>
      </c>
      <c r="K38" t="s">
        <v>63</v>
      </c>
      <c r="L38" s="4">
        <v>41061</v>
      </c>
      <c r="M38" s="4">
        <v>42886</v>
      </c>
      <c r="N38" t="s">
        <v>108</v>
      </c>
      <c r="O38" t="s">
        <v>108</v>
      </c>
      <c r="P38" t="s">
        <v>40</v>
      </c>
      <c r="R38" t="s">
        <v>56</v>
      </c>
      <c r="S38" t="s">
        <v>56</v>
      </c>
      <c r="T38" t="str">
        <f>IF(OR(COUNTIF(U38,"*llc*"),COUNTIF(U38,"*llp*"),COUNTIF(U38,"*PTN*"),COUNTIF(U38,"*ASSN*")),U38,PROPER(U38))</f>
        <v>Lawrence</v>
      </c>
      <c r="U38" t="str">
        <f>LEFT(V38,FIND(" ",V38,1)-1)</f>
        <v>LAWRENCE</v>
      </c>
      <c r="V38" t="s">
        <v>41</v>
      </c>
      <c r="X38" t="str">
        <f>Y38</f>
        <v>PO BOX 997</v>
      </c>
      <c r="Y38" t="s">
        <v>42</v>
      </c>
      <c r="AB38" t="s">
        <v>43</v>
      </c>
      <c r="AC38" t="s">
        <v>44</v>
      </c>
      <c r="AD38" s="3">
        <v>386140997</v>
      </c>
      <c r="AE38">
        <v>897</v>
      </c>
      <c r="AF38">
        <v>2413</v>
      </c>
      <c r="AG38">
        <v>7245</v>
      </c>
      <c r="AH38">
        <v>8.08</v>
      </c>
      <c r="AI38">
        <v>0</v>
      </c>
      <c r="AJ38">
        <v>0</v>
      </c>
    </row>
    <row r="39" spans="1:36" x14ac:dyDescent="0.2">
      <c r="A39">
        <v>309</v>
      </c>
      <c r="B39" t="s">
        <v>90</v>
      </c>
      <c r="C39" t="s">
        <v>881</v>
      </c>
      <c r="D39" t="s">
        <v>34</v>
      </c>
      <c r="E39">
        <v>395665002</v>
      </c>
      <c r="F39" t="s">
        <v>882</v>
      </c>
      <c r="G39" t="s">
        <v>881</v>
      </c>
      <c r="H39" t="s">
        <v>36</v>
      </c>
      <c r="I39" t="s">
        <v>883</v>
      </c>
      <c r="J39" s="1">
        <v>30895</v>
      </c>
      <c r="K39" t="s">
        <v>48</v>
      </c>
      <c r="L39" s="4">
        <v>41852</v>
      </c>
      <c r="M39" s="4">
        <v>43677</v>
      </c>
      <c r="N39" t="s">
        <v>39</v>
      </c>
      <c r="O39" t="s">
        <v>39</v>
      </c>
      <c r="P39" t="s">
        <v>40</v>
      </c>
      <c r="R39" t="s">
        <v>56</v>
      </c>
      <c r="S39" t="s">
        <v>56</v>
      </c>
      <c r="T39" t="str">
        <f>IF(OR(COUNTIF(U39,"*llc*"),COUNTIF(U39,"*llp*"),COUNTIF(U39,"*PTN*"),COUNTIF(U39,"*ASSN*")),U39,PROPER(U39))</f>
        <v>Lawrence</v>
      </c>
      <c r="U39" t="s">
        <v>1313</v>
      </c>
      <c r="V39" t="s">
        <v>41</v>
      </c>
      <c r="X39" t="str">
        <f>Y39</f>
        <v>PO BOX 997</v>
      </c>
      <c r="Y39" t="s">
        <v>42</v>
      </c>
      <c r="AB39" t="s">
        <v>43</v>
      </c>
      <c r="AC39" t="s">
        <v>44</v>
      </c>
      <c r="AD39" s="3">
        <v>386140997</v>
      </c>
      <c r="AE39">
        <v>1034</v>
      </c>
      <c r="AF39">
        <v>18975</v>
      </c>
      <c r="AG39">
        <v>9312</v>
      </c>
      <c r="AH39">
        <v>9.01</v>
      </c>
      <c r="AI39">
        <v>0</v>
      </c>
      <c r="AJ39">
        <v>0</v>
      </c>
    </row>
    <row r="40" spans="1:36" x14ac:dyDescent="0.2">
      <c r="A40">
        <v>353</v>
      </c>
      <c r="B40" t="s">
        <v>90</v>
      </c>
      <c r="C40" t="s">
        <v>972</v>
      </c>
      <c r="D40" t="s">
        <v>34</v>
      </c>
      <c r="E40">
        <v>396358001</v>
      </c>
      <c r="F40" t="s">
        <v>973</v>
      </c>
      <c r="G40" t="s">
        <v>972</v>
      </c>
      <c r="H40" t="s">
        <v>36</v>
      </c>
      <c r="I40" t="s">
        <v>974</v>
      </c>
      <c r="J40" s="1">
        <v>22402</v>
      </c>
      <c r="K40" t="s">
        <v>48</v>
      </c>
      <c r="L40" s="4">
        <v>42125</v>
      </c>
      <c r="M40" s="4">
        <v>43951</v>
      </c>
      <c r="N40" t="s">
        <v>39</v>
      </c>
      <c r="O40" t="s">
        <v>39</v>
      </c>
      <c r="P40" t="s">
        <v>40</v>
      </c>
      <c r="R40" t="s">
        <v>56</v>
      </c>
      <c r="S40" t="s">
        <v>56</v>
      </c>
      <c r="T40" t="str">
        <f>IF(OR(COUNTIF(U40,"*llc*"),COUNTIF(U40,"*llp*"),COUNTIF(U40,"*PTN*"),COUNTIF(U40,"*ASSN*")),U40,PROPER(U40))</f>
        <v>Lawrence</v>
      </c>
      <c r="U40" t="str">
        <f>LEFT(V40,FIND(" ",V40,1)-1)</f>
        <v>LAWRENCE</v>
      </c>
      <c r="V40" t="s">
        <v>41</v>
      </c>
      <c r="X40" t="str">
        <f>Y40</f>
        <v>PO BOX 997</v>
      </c>
      <c r="Y40" t="s">
        <v>42</v>
      </c>
      <c r="AB40" t="s">
        <v>43</v>
      </c>
      <c r="AC40" t="s">
        <v>44</v>
      </c>
      <c r="AD40" s="3">
        <v>386140997</v>
      </c>
      <c r="AE40">
        <v>907</v>
      </c>
      <c r="AF40">
        <v>3907</v>
      </c>
      <c r="AG40">
        <v>6984</v>
      </c>
      <c r="AH40">
        <v>7.7</v>
      </c>
      <c r="AI40">
        <v>0</v>
      </c>
      <c r="AJ40">
        <v>0</v>
      </c>
    </row>
    <row r="41" spans="1:36" x14ac:dyDescent="0.2">
      <c r="A41">
        <v>362</v>
      </c>
      <c r="B41" t="s">
        <v>90</v>
      </c>
      <c r="C41" t="s">
        <v>994</v>
      </c>
      <c r="D41" t="s">
        <v>34</v>
      </c>
      <c r="E41">
        <v>396600001</v>
      </c>
      <c r="F41" t="s">
        <v>995</v>
      </c>
      <c r="G41" t="s">
        <v>994</v>
      </c>
      <c r="H41" t="s">
        <v>36</v>
      </c>
      <c r="I41" t="s">
        <v>996</v>
      </c>
      <c r="J41" s="1">
        <v>16407</v>
      </c>
      <c r="K41" t="s">
        <v>48</v>
      </c>
      <c r="L41" s="4">
        <v>42005</v>
      </c>
      <c r="M41" s="4">
        <v>43830</v>
      </c>
      <c r="N41" t="s">
        <v>39</v>
      </c>
      <c r="O41" t="s">
        <v>39</v>
      </c>
      <c r="P41" t="s">
        <v>40</v>
      </c>
      <c r="R41" t="s">
        <v>56</v>
      </c>
      <c r="S41" t="s">
        <v>56</v>
      </c>
      <c r="T41" t="str">
        <f>IF(OR(COUNTIF(U41,"*llc*"),COUNTIF(U41,"*llp*"),COUNTIF(U41,"*PTN*"),COUNTIF(U41,"*ASSN*")),U41,PROPER(U41))</f>
        <v>Lawrence</v>
      </c>
      <c r="U41" t="str">
        <f>LEFT(V41,FIND(" ",V41,1)-1)</f>
        <v>LAWRENCE</v>
      </c>
      <c r="V41" t="s">
        <v>41</v>
      </c>
      <c r="X41" t="str">
        <f>Y41</f>
        <v>PO BOX 997</v>
      </c>
      <c r="Y41" t="s">
        <v>42</v>
      </c>
      <c r="AB41" t="s">
        <v>43</v>
      </c>
      <c r="AC41" t="s">
        <v>44</v>
      </c>
      <c r="AD41" s="3">
        <v>386140997</v>
      </c>
      <c r="AE41">
        <v>1088</v>
      </c>
      <c r="AF41">
        <v>1112</v>
      </c>
      <c r="AG41">
        <v>10884</v>
      </c>
      <c r="AH41">
        <v>10</v>
      </c>
      <c r="AI41">
        <v>0</v>
      </c>
      <c r="AJ41">
        <v>0</v>
      </c>
    </row>
    <row r="42" spans="1:36" x14ac:dyDescent="0.2">
      <c r="A42">
        <v>390</v>
      </c>
      <c r="B42" t="s">
        <v>90</v>
      </c>
      <c r="C42" t="s">
        <v>1074</v>
      </c>
      <c r="D42" t="s">
        <v>34</v>
      </c>
      <c r="E42">
        <v>397051001</v>
      </c>
      <c r="F42" t="s">
        <v>1075</v>
      </c>
      <c r="G42" t="s">
        <v>1074</v>
      </c>
      <c r="H42" t="s">
        <v>36</v>
      </c>
      <c r="I42" t="s">
        <v>1076</v>
      </c>
      <c r="J42" s="1">
        <v>22616</v>
      </c>
      <c r="K42" t="s">
        <v>48</v>
      </c>
      <c r="L42" s="4">
        <v>41609</v>
      </c>
      <c r="M42" s="4">
        <v>43434</v>
      </c>
      <c r="N42" t="s">
        <v>108</v>
      </c>
      <c r="O42" t="s">
        <v>108</v>
      </c>
      <c r="P42" t="s">
        <v>40</v>
      </c>
      <c r="Q42" t="s">
        <v>100</v>
      </c>
      <c r="R42" t="s">
        <v>56</v>
      </c>
      <c r="S42" t="s">
        <v>56</v>
      </c>
      <c r="T42" t="str">
        <f>IF(OR(COUNTIF(U42,"*llc*"),COUNTIF(U42,"*llp*"),COUNTIF(U42,"*PTN*"),COUNTIF(U42,"*ASSN*")),U42,PROPER(U42))</f>
        <v>Lawrence</v>
      </c>
      <c r="U42" t="str">
        <f>LEFT(V42,FIND(" ",V42,1)-1)</f>
        <v>LAWRENCE</v>
      </c>
      <c r="V42" t="s">
        <v>41</v>
      </c>
      <c r="X42" t="str">
        <f>Y42</f>
        <v>PO BOX 997</v>
      </c>
      <c r="Y42" t="s">
        <v>42</v>
      </c>
      <c r="AB42" t="s">
        <v>43</v>
      </c>
      <c r="AC42" t="s">
        <v>44</v>
      </c>
      <c r="AD42" s="3">
        <v>386140997</v>
      </c>
      <c r="AE42">
        <v>1888</v>
      </c>
      <c r="AF42">
        <v>7000</v>
      </c>
      <c r="AG42">
        <v>14160</v>
      </c>
      <c r="AH42">
        <v>7.5</v>
      </c>
      <c r="AI42">
        <v>0</v>
      </c>
      <c r="AJ42">
        <v>0</v>
      </c>
    </row>
    <row r="43" spans="1:36" x14ac:dyDescent="0.2">
      <c r="A43">
        <v>400</v>
      </c>
      <c r="B43" t="s">
        <v>90</v>
      </c>
      <c r="C43" t="s">
        <v>1089</v>
      </c>
      <c r="D43" t="s">
        <v>34</v>
      </c>
      <c r="E43">
        <v>397260001</v>
      </c>
      <c r="F43" t="s">
        <v>1090</v>
      </c>
      <c r="G43" t="s">
        <v>1089</v>
      </c>
      <c r="H43" t="s">
        <v>36</v>
      </c>
      <c r="I43" t="s">
        <v>1091</v>
      </c>
      <c r="J43" s="1">
        <v>22706</v>
      </c>
      <c r="K43" t="s">
        <v>48</v>
      </c>
      <c r="L43" s="4">
        <v>41365</v>
      </c>
      <c r="M43" s="4">
        <v>43190</v>
      </c>
      <c r="N43" t="s">
        <v>108</v>
      </c>
      <c r="O43" t="s">
        <v>108</v>
      </c>
      <c r="P43" t="s">
        <v>40</v>
      </c>
      <c r="R43" t="s">
        <v>56</v>
      </c>
      <c r="S43" t="s">
        <v>56</v>
      </c>
      <c r="T43" t="str">
        <f>IF(OR(COUNTIF(U43,"*llc*"),COUNTIF(U43,"*llp*"),COUNTIF(U43,"*PTN*"),COUNTIF(U43,"*ASSN*")),U43,PROPER(U43))</f>
        <v>Lawrence</v>
      </c>
      <c r="U43" t="str">
        <f>LEFT(V43,FIND(" ",V43,1)-1)</f>
        <v>LAWRENCE</v>
      </c>
      <c r="V43" t="s">
        <v>41</v>
      </c>
      <c r="X43" t="str">
        <f>Y43</f>
        <v>PO BOX 997</v>
      </c>
      <c r="Y43" t="s">
        <v>42</v>
      </c>
      <c r="AB43" t="s">
        <v>43</v>
      </c>
      <c r="AC43" t="s">
        <v>44</v>
      </c>
      <c r="AD43" s="3">
        <v>386140997</v>
      </c>
      <c r="AE43">
        <v>989</v>
      </c>
      <c r="AF43">
        <v>1725</v>
      </c>
      <c r="AG43">
        <v>7500</v>
      </c>
      <c r="AH43">
        <v>7.58</v>
      </c>
      <c r="AI43">
        <v>0</v>
      </c>
      <c r="AJ43">
        <v>0</v>
      </c>
    </row>
    <row r="44" spans="1:36" x14ac:dyDescent="0.2">
      <c r="A44">
        <v>401</v>
      </c>
      <c r="B44" t="s">
        <v>90</v>
      </c>
      <c r="C44" t="s">
        <v>1092</v>
      </c>
      <c r="D44" t="s">
        <v>34</v>
      </c>
      <c r="E44">
        <v>397271001</v>
      </c>
      <c r="F44" t="s">
        <v>1093</v>
      </c>
      <c r="G44" t="s">
        <v>1092</v>
      </c>
      <c r="H44" t="s">
        <v>36</v>
      </c>
      <c r="I44" t="s">
        <v>1094</v>
      </c>
      <c r="J44" s="1">
        <v>23986</v>
      </c>
      <c r="K44" t="s">
        <v>48</v>
      </c>
      <c r="L44" s="4">
        <v>42248</v>
      </c>
      <c r="M44" s="4">
        <v>44074</v>
      </c>
      <c r="N44" t="s">
        <v>39</v>
      </c>
      <c r="O44" t="s">
        <v>39</v>
      </c>
      <c r="P44" t="s">
        <v>40</v>
      </c>
      <c r="R44" t="s">
        <v>56</v>
      </c>
      <c r="S44" t="s">
        <v>56</v>
      </c>
      <c r="T44" t="str">
        <f>IF(OR(COUNTIF(U44,"*llc*"),COUNTIF(U44,"*llp*"),COUNTIF(U44,"*PTN*"),COUNTIF(U44,"*ASSN*")),U44,PROPER(U44))</f>
        <v>Lawrence</v>
      </c>
      <c r="U44" t="str">
        <f>LEFT(V44,FIND(" ",V44,1)-1)</f>
        <v>LAWRENCE</v>
      </c>
      <c r="V44" t="s">
        <v>41</v>
      </c>
      <c r="X44" t="str">
        <f>Z44</f>
        <v>PO BOX 997</v>
      </c>
      <c r="Y44" t="s">
        <v>538</v>
      </c>
      <c r="Z44" t="s">
        <v>42</v>
      </c>
      <c r="AB44" t="s">
        <v>43</v>
      </c>
      <c r="AC44" t="s">
        <v>44</v>
      </c>
      <c r="AD44" s="3">
        <v>386140997</v>
      </c>
      <c r="AE44">
        <v>1564</v>
      </c>
      <c r="AF44">
        <v>5544</v>
      </c>
      <c r="AG44">
        <v>13764</v>
      </c>
      <c r="AH44">
        <v>8.8000000000000007</v>
      </c>
      <c r="AI44">
        <v>0</v>
      </c>
      <c r="AJ44">
        <v>0</v>
      </c>
    </row>
    <row r="45" spans="1:36" x14ac:dyDescent="0.2">
      <c r="A45">
        <v>406</v>
      </c>
      <c r="B45" t="s">
        <v>90</v>
      </c>
      <c r="C45" t="s">
        <v>1106</v>
      </c>
      <c r="D45" t="s">
        <v>34</v>
      </c>
      <c r="E45">
        <v>397403001</v>
      </c>
      <c r="F45" t="s">
        <v>1107</v>
      </c>
      <c r="G45" t="s">
        <v>1106</v>
      </c>
      <c r="H45" t="s">
        <v>36</v>
      </c>
      <c r="I45" t="s">
        <v>1108</v>
      </c>
      <c r="J45" s="1">
        <v>25112</v>
      </c>
      <c r="K45" t="s">
        <v>48</v>
      </c>
      <c r="L45" s="4">
        <v>41548</v>
      </c>
      <c r="M45" s="4">
        <v>43373</v>
      </c>
      <c r="N45" t="s">
        <v>230</v>
      </c>
      <c r="O45" t="s">
        <v>230</v>
      </c>
      <c r="P45" t="s">
        <v>49</v>
      </c>
      <c r="R45">
        <v>1</v>
      </c>
      <c r="S45">
        <v>5</v>
      </c>
      <c r="T45" t="str">
        <f>IF(OR(COUNTIF(U45,"*llc*"),COUNTIF(U45,"*llp*"),COUNTIF(U45,"*PTN*"),COUNTIF(U45,"*ASSN*")),U45,PROPER(U45))</f>
        <v>Lawrence</v>
      </c>
      <c r="U45" t="str">
        <f>LEFT(V45,FIND(" ",V45,1)-1)</f>
        <v>LAWRENCE</v>
      </c>
      <c r="V45" t="s">
        <v>41</v>
      </c>
      <c r="X45" t="str">
        <f>Y45</f>
        <v>PO BOX 997</v>
      </c>
      <c r="Y45" t="s">
        <v>42</v>
      </c>
      <c r="AB45" t="s">
        <v>43</v>
      </c>
      <c r="AC45" t="s">
        <v>44</v>
      </c>
      <c r="AD45" s="3">
        <v>386140997</v>
      </c>
      <c r="AE45">
        <v>864</v>
      </c>
      <c r="AF45">
        <v>7000</v>
      </c>
      <c r="AG45">
        <v>7200</v>
      </c>
      <c r="AH45">
        <v>8.33</v>
      </c>
      <c r="AI45">
        <v>8000</v>
      </c>
      <c r="AJ45">
        <v>9.26</v>
      </c>
    </row>
    <row r="46" spans="1:36" x14ac:dyDescent="0.2">
      <c r="A46">
        <v>407</v>
      </c>
      <c r="B46" t="s">
        <v>90</v>
      </c>
      <c r="C46" t="s">
        <v>1109</v>
      </c>
      <c r="D46" t="s">
        <v>34</v>
      </c>
      <c r="E46">
        <v>397414001</v>
      </c>
      <c r="F46" t="s">
        <v>1110</v>
      </c>
      <c r="G46" t="s">
        <v>1109</v>
      </c>
      <c r="H46" t="s">
        <v>36</v>
      </c>
      <c r="I46" t="s">
        <v>1111</v>
      </c>
      <c r="J46" s="1">
        <v>29495</v>
      </c>
      <c r="K46" t="s">
        <v>48</v>
      </c>
      <c r="L46" s="4">
        <v>42282</v>
      </c>
      <c r="M46" s="4">
        <v>44108</v>
      </c>
      <c r="N46" t="s">
        <v>108</v>
      </c>
      <c r="O46" t="s">
        <v>108</v>
      </c>
      <c r="P46" t="s">
        <v>40</v>
      </c>
      <c r="R46" t="s">
        <v>56</v>
      </c>
      <c r="S46" t="s">
        <v>56</v>
      </c>
      <c r="T46" t="str">
        <f>IF(OR(COUNTIF(U46,"*llc*"),COUNTIF(U46,"*llp*"),COUNTIF(U46,"*PTN*"),COUNTIF(U46,"*ASSN*")),U46,PROPER(U46))</f>
        <v>Lawrence</v>
      </c>
      <c r="U46" t="str">
        <f>LEFT(V46,FIND(" ",V46,1)-1)</f>
        <v>LAWRENCE</v>
      </c>
      <c r="V46" t="s">
        <v>41</v>
      </c>
      <c r="X46" t="str">
        <f>Y46</f>
        <v>PO BOX 997</v>
      </c>
      <c r="Y46" t="s">
        <v>42</v>
      </c>
      <c r="AB46" t="s">
        <v>43</v>
      </c>
      <c r="AC46" t="s">
        <v>44</v>
      </c>
      <c r="AD46" s="3">
        <v>386140997</v>
      </c>
      <c r="AE46">
        <v>480</v>
      </c>
      <c r="AF46">
        <v>541</v>
      </c>
      <c r="AG46">
        <v>4800</v>
      </c>
      <c r="AH46">
        <v>10</v>
      </c>
      <c r="AI46">
        <v>0</v>
      </c>
      <c r="AJ46">
        <v>0</v>
      </c>
    </row>
    <row r="47" spans="1:36" x14ac:dyDescent="0.2">
      <c r="A47">
        <v>424</v>
      </c>
      <c r="B47" t="s">
        <v>90</v>
      </c>
      <c r="C47" t="s">
        <v>1143</v>
      </c>
      <c r="D47" t="s">
        <v>34</v>
      </c>
      <c r="E47">
        <v>397777001</v>
      </c>
      <c r="F47" t="s">
        <v>1144</v>
      </c>
      <c r="G47" t="s">
        <v>1143</v>
      </c>
      <c r="H47" t="s">
        <v>36</v>
      </c>
      <c r="I47" t="s">
        <v>1145</v>
      </c>
      <c r="J47" s="1">
        <v>22313</v>
      </c>
      <c r="K47" t="s">
        <v>38</v>
      </c>
      <c r="L47" s="4">
        <v>41306</v>
      </c>
      <c r="M47" s="4">
        <v>43131</v>
      </c>
      <c r="N47" t="s">
        <v>230</v>
      </c>
      <c r="O47" t="s">
        <v>230</v>
      </c>
      <c r="P47" t="s">
        <v>49</v>
      </c>
      <c r="R47" t="s">
        <v>56</v>
      </c>
      <c r="S47" t="s">
        <v>56</v>
      </c>
      <c r="T47" t="str">
        <f>IF(OR(COUNTIF(U47,"*llc*"),COUNTIF(U47,"*llp*"),COUNTIF(U47,"*PTN*"),COUNTIF(U47,"*ASSN*")),U47,PROPER(U47))</f>
        <v>Lawrence</v>
      </c>
      <c r="U47" t="str">
        <f>LEFT(V47,FIND(" ",V47,1)-1)</f>
        <v>LAWRENCE</v>
      </c>
      <c r="V47" t="s">
        <v>41</v>
      </c>
      <c r="X47" t="str">
        <f>Y47</f>
        <v>PO BOX 997</v>
      </c>
      <c r="Y47" t="s">
        <v>42</v>
      </c>
      <c r="AB47" t="s">
        <v>43</v>
      </c>
      <c r="AC47" t="s">
        <v>44</v>
      </c>
      <c r="AD47" s="3">
        <v>386140997</v>
      </c>
      <c r="AE47">
        <v>1002</v>
      </c>
      <c r="AF47">
        <v>3402</v>
      </c>
      <c r="AG47">
        <v>5001</v>
      </c>
      <c r="AH47">
        <v>4.99</v>
      </c>
      <c r="AI47">
        <v>0</v>
      </c>
      <c r="AJ47">
        <v>0</v>
      </c>
    </row>
    <row r="48" spans="1:36" x14ac:dyDescent="0.2">
      <c r="A48">
        <v>433</v>
      </c>
      <c r="B48" t="s">
        <v>90</v>
      </c>
      <c r="C48" t="s">
        <v>1167</v>
      </c>
      <c r="D48" t="s">
        <v>34</v>
      </c>
      <c r="E48">
        <v>397986001</v>
      </c>
      <c r="F48" t="s">
        <v>1168</v>
      </c>
      <c r="G48" t="s">
        <v>1167</v>
      </c>
      <c r="H48" t="s">
        <v>36</v>
      </c>
      <c r="I48" t="s">
        <v>1169</v>
      </c>
      <c r="J48" s="1">
        <v>27120</v>
      </c>
      <c r="K48" t="s">
        <v>48</v>
      </c>
      <c r="L48" s="4">
        <v>42473</v>
      </c>
      <c r="M48" s="4">
        <v>44298</v>
      </c>
      <c r="N48" t="s">
        <v>108</v>
      </c>
      <c r="O48" t="s">
        <v>108</v>
      </c>
      <c r="P48" t="s">
        <v>40</v>
      </c>
      <c r="Q48" t="s">
        <v>100</v>
      </c>
      <c r="R48" t="s">
        <v>56</v>
      </c>
      <c r="S48" t="s">
        <v>56</v>
      </c>
      <c r="T48" t="str">
        <f>IF(OR(COUNTIF(U48,"*llc*"),COUNTIF(U48,"*llp*"),COUNTIF(U48,"*PTN*"),COUNTIF(U48,"*ASSN*")),U48,PROPER(U48))</f>
        <v>Lawrence</v>
      </c>
      <c r="U48" t="s">
        <v>1313</v>
      </c>
      <c r="V48" t="s">
        <v>1170</v>
      </c>
      <c r="X48" t="str">
        <f>Z48</f>
        <v>P O BOX 997</v>
      </c>
      <c r="Y48" t="s">
        <v>1171</v>
      </c>
      <c r="Z48" t="s">
        <v>1172</v>
      </c>
      <c r="AB48" t="s">
        <v>43</v>
      </c>
      <c r="AC48" t="s">
        <v>44</v>
      </c>
      <c r="AD48" s="3">
        <v>386140997</v>
      </c>
      <c r="AE48">
        <v>418</v>
      </c>
      <c r="AF48">
        <v>418</v>
      </c>
      <c r="AG48">
        <v>4008</v>
      </c>
      <c r="AH48">
        <v>9.59</v>
      </c>
      <c r="AI48">
        <v>0</v>
      </c>
      <c r="AJ48">
        <v>0</v>
      </c>
    </row>
    <row r="49" spans="1:36" x14ac:dyDescent="0.2">
      <c r="A49">
        <v>457</v>
      </c>
      <c r="B49" t="s">
        <v>90</v>
      </c>
      <c r="C49" t="s">
        <v>1196</v>
      </c>
      <c r="D49" t="s">
        <v>34</v>
      </c>
      <c r="E49">
        <v>398415001</v>
      </c>
      <c r="F49" t="s">
        <v>1197</v>
      </c>
      <c r="G49" t="s">
        <v>1196</v>
      </c>
      <c r="H49" t="s">
        <v>36</v>
      </c>
      <c r="I49" t="s">
        <v>1198</v>
      </c>
      <c r="J49" s="1">
        <v>22037</v>
      </c>
      <c r="K49" t="s">
        <v>48</v>
      </c>
      <c r="L49" s="4">
        <v>41426</v>
      </c>
      <c r="M49" s="4">
        <v>43251</v>
      </c>
      <c r="N49" t="s">
        <v>230</v>
      </c>
      <c r="O49" t="s">
        <v>230</v>
      </c>
      <c r="P49" t="s">
        <v>40</v>
      </c>
      <c r="R49" t="s">
        <v>56</v>
      </c>
      <c r="S49" t="s">
        <v>56</v>
      </c>
      <c r="T49" t="str">
        <f>IF(OR(COUNTIF(U49,"*llc*"),COUNTIF(U49,"*llp*"),COUNTIF(U49,"*PTN*"),COUNTIF(U49,"*ASSN*")),U49,PROPER(U49))</f>
        <v>Lawrence</v>
      </c>
      <c r="U49" t="str">
        <f>LEFT(V49,FIND(" ",V49,1)-1)</f>
        <v>LAWRENCE</v>
      </c>
      <c r="V49" t="s">
        <v>41</v>
      </c>
      <c r="X49" t="str">
        <f>Y49</f>
        <v>BOX 997</v>
      </c>
      <c r="Y49" t="s">
        <v>1199</v>
      </c>
      <c r="AB49" t="s">
        <v>43</v>
      </c>
      <c r="AC49" t="s">
        <v>44</v>
      </c>
      <c r="AD49" s="3">
        <v>386140997</v>
      </c>
      <c r="AE49">
        <v>919</v>
      </c>
      <c r="AF49">
        <v>1400</v>
      </c>
      <c r="AG49">
        <v>7200</v>
      </c>
      <c r="AH49">
        <v>7.83</v>
      </c>
      <c r="AI49">
        <v>0</v>
      </c>
      <c r="AJ49">
        <v>0</v>
      </c>
    </row>
    <row r="50" spans="1:36" x14ac:dyDescent="0.2">
      <c r="A50">
        <v>497</v>
      </c>
      <c r="B50" t="s">
        <v>90</v>
      </c>
      <c r="C50" t="s">
        <v>1304</v>
      </c>
      <c r="D50" t="s">
        <v>34</v>
      </c>
      <c r="E50">
        <v>399240002</v>
      </c>
      <c r="F50" t="s">
        <v>1305</v>
      </c>
      <c r="G50" t="s">
        <v>1304</v>
      </c>
      <c r="H50" t="s">
        <v>36</v>
      </c>
      <c r="I50" t="s">
        <v>1306</v>
      </c>
      <c r="J50" s="1">
        <v>34274</v>
      </c>
      <c r="K50" t="s">
        <v>38</v>
      </c>
      <c r="L50" s="4">
        <v>41593</v>
      </c>
      <c r="M50" s="4">
        <v>43418</v>
      </c>
      <c r="N50" t="s">
        <v>108</v>
      </c>
      <c r="O50" t="s">
        <v>39</v>
      </c>
      <c r="P50" t="s">
        <v>40</v>
      </c>
      <c r="Q50" t="s">
        <v>64</v>
      </c>
      <c r="R50">
        <v>1</v>
      </c>
      <c r="S50">
        <v>5</v>
      </c>
      <c r="T50" t="str">
        <f>IF(OR(COUNTIF(U50,"*llc*"),COUNTIF(U50,"*llp*"),COUNTIF(U50,"*PTN*"),COUNTIF(U50,"*ASSN*")),U50,PROPER(U50))</f>
        <v>Lawrence Or Robert</v>
      </c>
      <c r="U50" t="s">
        <v>1356</v>
      </c>
      <c r="V50" t="s">
        <v>41</v>
      </c>
      <c r="W50" t="s">
        <v>1355</v>
      </c>
      <c r="X50" t="str">
        <f>Z50</f>
        <v>PO BOX 997</v>
      </c>
      <c r="Y50" t="s">
        <v>219</v>
      </c>
      <c r="Z50" t="s">
        <v>42</v>
      </c>
      <c r="AB50" t="s">
        <v>43</v>
      </c>
      <c r="AC50" t="s">
        <v>44</v>
      </c>
      <c r="AD50" s="3">
        <v>386140997</v>
      </c>
      <c r="AE50">
        <v>1856</v>
      </c>
      <c r="AF50">
        <v>22500</v>
      </c>
      <c r="AG50">
        <v>13140</v>
      </c>
      <c r="AH50">
        <v>7.08</v>
      </c>
      <c r="AI50">
        <v>0</v>
      </c>
      <c r="AJ50">
        <v>0</v>
      </c>
    </row>
    <row r="51" spans="1:36" x14ac:dyDescent="0.2">
      <c r="A51">
        <v>471</v>
      </c>
      <c r="B51" t="s">
        <v>90</v>
      </c>
      <c r="C51" t="s">
        <v>1231</v>
      </c>
      <c r="D51" t="s">
        <v>34</v>
      </c>
      <c r="E51">
        <v>398712002</v>
      </c>
      <c r="F51" t="s">
        <v>1232</v>
      </c>
      <c r="G51" t="s">
        <v>1231</v>
      </c>
      <c r="H51" t="s">
        <v>36</v>
      </c>
      <c r="I51" t="s">
        <v>1233</v>
      </c>
      <c r="J51" s="1">
        <v>30834</v>
      </c>
      <c r="K51" t="s">
        <v>38</v>
      </c>
      <c r="L51" s="4">
        <v>41791</v>
      </c>
      <c r="M51" s="4">
        <v>43616</v>
      </c>
      <c r="N51" t="s">
        <v>39</v>
      </c>
      <c r="O51" t="s">
        <v>39</v>
      </c>
      <c r="P51" t="s">
        <v>40</v>
      </c>
      <c r="R51">
        <v>1</v>
      </c>
      <c r="S51">
        <v>5</v>
      </c>
      <c r="T51" t="str">
        <f>IF(OR(COUNTIF(U51,"*llc*"),COUNTIF(U51,"*llp*"),COUNTIF(U51,"*PTN*"),COUNTIF(U51,"*ASSN*")),U51,PROPER(U51))</f>
        <v>Wilma</v>
      </c>
      <c r="U51" t="s">
        <v>1317</v>
      </c>
      <c r="V51" t="s">
        <v>1234</v>
      </c>
      <c r="X51" t="str">
        <f>Z51</f>
        <v>537 ROBINSON DRIVE</v>
      </c>
      <c r="Y51" t="s">
        <v>1235</v>
      </c>
      <c r="Z51" t="s">
        <v>1236</v>
      </c>
      <c r="AB51" t="s">
        <v>1237</v>
      </c>
      <c r="AC51" t="s">
        <v>44</v>
      </c>
      <c r="AD51" s="3">
        <v>387322213</v>
      </c>
      <c r="AE51">
        <v>1400</v>
      </c>
      <c r="AF51">
        <v>17500</v>
      </c>
      <c r="AG51">
        <v>12600</v>
      </c>
      <c r="AH51">
        <v>9</v>
      </c>
      <c r="AI51">
        <v>13230</v>
      </c>
      <c r="AJ51">
        <v>9.4499999999999993</v>
      </c>
    </row>
    <row r="52" spans="1:36" x14ac:dyDescent="0.2">
      <c r="A52">
        <v>183</v>
      </c>
      <c r="B52" t="s">
        <v>90</v>
      </c>
      <c r="C52" t="s">
        <v>578</v>
      </c>
      <c r="D52" t="s">
        <v>34</v>
      </c>
      <c r="E52">
        <v>393322002</v>
      </c>
      <c r="F52" t="s">
        <v>579</v>
      </c>
      <c r="G52" t="s">
        <v>578</v>
      </c>
      <c r="H52" t="s">
        <v>36</v>
      </c>
      <c r="I52" t="s">
        <v>580</v>
      </c>
      <c r="J52" s="1">
        <v>30407</v>
      </c>
      <c r="K52" t="s">
        <v>38</v>
      </c>
      <c r="L52" s="4">
        <v>41365</v>
      </c>
      <c r="M52" s="4">
        <v>43190</v>
      </c>
      <c r="N52" t="s">
        <v>39</v>
      </c>
      <c r="O52" t="s">
        <v>39</v>
      </c>
      <c r="P52" t="s">
        <v>40</v>
      </c>
      <c r="R52">
        <v>2</v>
      </c>
      <c r="S52">
        <v>10</v>
      </c>
      <c r="T52" t="str">
        <f>U52</f>
        <v>JOHNSON REAL ESTATE LP</v>
      </c>
      <c r="U52" t="str">
        <f>V52</f>
        <v>JOHNSON REAL ESTATE LP</v>
      </c>
      <c r="V52" t="s">
        <v>581</v>
      </c>
      <c r="X52" t="str">
        <f>Y52</f>
        <v>PO BOX 303</v>
      </c>
      <c r="Y52" t="s">
        <v>582</v>
      </c>
      <c r="AB52" t="s">
        <v>583</v>
      </c>
      <c r="AC52" t="s">
        <v>44</v>
      </c>
      <c r="AD52" s="3">
        <v>387560303</v>
      </c>
      <c r="AE52">
        <v>1400</v>
      </c>
      <c r="AF52">
        <v>14000</v>
      </c>
      <c r="AG52">
        <v>11200</v>
      </c>
      <c r="AH52">
        <v>8</v>
      </c>
      <c r="AI52">
        <v>11760</v>
      </c>
      <c r="AJ52">
        <v>8.4</v>
      </c>
    </row>
    <row r="53" spans="1:36" x14ac:dyDescent="0.2">
      <c r="A53">
        <v>348</v>
      </c>
      <c r="B53" t="s">
        <v>90</v>
      </c>
      <c r="C53" t="s">
        <v>961</v>
      </c>
      <c r="D53" t="s">
        <v>34</v>
      </c>
      <c r="E53">
        <v>396270002</v>
      </c>
      <c r="F53" t="s">
        <v>962</v>
      </c>
      <c r="G53" t="s">
        <v>961</v>
      </c>
      <c r="H53" t="s">
        <v>36</v>
      </c>
      <c r="I53" t="s">
        <v>963</v>
      </c>
      <c r="J53" s="1">
        <v>31898</v>
      </c>
      <c r="K53" t="s">
        <v>63</v>
      </c>
      <c r="L53" s="4">
        <v>41030</v>
      </c>
      <c r="M53" s="4">
        <v>42855</v>
      </c>
      <c r="N53" t="s">
        <v>39</v>
      </c>
      <c r="O53" t="s">
        <v>39</v>
      </c>
      <c r="P53" t="s">
        <v>49</v>
      </c>
      <c r="Q53" t="s">
        <v>100</v>
      </c>
      <c r="R53" t="s">
        <v>56</v>
      </c>
      <c r="S53" t="s">
        <v>56</v>
      </c>
      <c r="T53" t="str">
        <f>IF(OR(COUNTIF(U53,"*llc*"),COUNTIF(U53,"*llp*"),COUNTIF(U53,"*PTN*"),COUNTIF(U53,"*ASSN*")),U53,PROPER(U53))</f>
        <v>Johnson Real Estate Lp</v>
      </c>
      <c r="U53" t="str">
        <f>V53</f>
        <v>JOHNSON REAL ESTATE LP</v>
      </c>
      <c r="V53" t="s">
        <v>581</v>
      </c>
      <c r="X53" t="str">
        <f>Y53</f>
        <v>PO BOX 303</v>
      </c>
      <c r="Y53" t="s">
        <v>582</v>
      </c>
      <c r="AB53" t="s">
        <v>583</v>
      </c>
      <c r="AC53" t="s">
        <v>44</v>
      </c>
      <c r="AD53" s="3">
        <v>387560303</v>
      </c>
      <c r="AE53">
        <v>1400</v>
      </c>
      <c r="AF53">
        <v>8750</v>
      </c>
      <c r="AG53">
        <v>14343</v>
      </c>
      <c r="AH53">
        <v>10.25</v>
      </c>
      <c r="AI53">
        <v>12300</v>
      </c>
      <c r="AJ53">
        <v>8.7899999999999991</v>
      </c>
    </row>
    <row r="54" spans="1:36" x14ac:dyDescent="0.2">
      <c r="A54">
        <v>416</v>
      </c>
      <c r="B54" t="s">
        <v>90</v>
      </c>
      <c r="C54" t="s">
        <v>1129</v>
      </c>
      <c r="D54" t="s">
        <v>34</v>
      </c>
      <c r="E54">
        <v>397612002</v>
      </c>
      <c r="F54" t="s">
        <v>1130</v>
      </c>
      <c r="G54" t="s">
        <v>1129</v>
      </c>
      <c r="H54" t="s">
        <v>36</v>
      </c>
      <c r="I54" t="s">
        <v>1131</v>
      </c>
      <c r="J54" s="1">
        <v>32540</v>
      </c>
      <c r="K54" t="s">
        <v>63</v>
      </c>
      <c r="L54" s="4">
        <v>41671</v>
      </c>
      <c r="M54" s="4">
        <v>43496</v>
      </c>
      <c r="N54" t="s">
        <v>39</v>
      </c>
      <c r="O54" t="s">
        <v>39</v>
      </c>
      <c r="P54" t="s">
        <v>49</v>
      </c>
      <c r="Q54" t="s">
        <v>100</v>
      </c>
      <c r="R54" t="s">
        <v>56</v>
      </c>
      <c r="S54" t="s">
        <v>56</v>
      </c>
      <c r="T54" t="str">
        <f>IF(OR(COUNTIF(U54,"*llc*"),COUNTIF(U54,"*llp*"),COUNTIF(U54,"*PTN*"),COUNTIF(U54,"*ASSN*")),U54,PROPER(U54))</f>
        <v>Johnson</v>
      </c>
      <c r="U54" t="str">
        <f>LEFT(V54,FIND(" ",V54,1)-1)</f>
        <v>JOHNSON</v>
      </c>
      <c r="V54" t="s">
        <v>581</v>
      </c>
      <c r="X54" t="str">
        <f>Y54</f>
        <v>PO BOX 303</v>
      </c>
      <c r="Y54" t="s">
        <v>582</v>
      </c>
      <c r="AB54" t="s">
        <v>583</v>
      </c>
      <c r="AC54" t="s">
        <v>44</v>
      </c>
      <c r="AD54" s="3">
        <v>387560303</v>
      </c>
      <c r="AE54">
        <v>1400</v>
      </c>
      <c r="AF54">
        <v>12600</v>
      </c>
      <c r="AG54">
        <v>12000</v>
      </c>
      <c r="AH54">
        <v>8.57</v>
      </c>
      <c r="AI54">
        <v>0</v>
      </c>
      <c r="AJ54">
        <v>0</v>
      </c>
    </row>
    <row r="55" spans="1:36" x14ac:dyDescent="0.2">
      <c r="A55">
        <v>253</v>
      </c>
      <c r="B55" t="s">
        <v>90</v>
      </c>
      <c r="C55" t="s">
        <v>713</v>
      </c>
      <c r="D55" t="s">
        <v>34</v>
      </c>
      <c r="E55">
        <v>394653001</v>
      </c>
      <c r="F55" t="s">
        <v>714</v>
      </c>
      <c r="G55" t="s">
        <v>713</v>
      </c>
      <c r="H55" t="s">
        <v>36</v>
      </c>
      <c r="I55" t="s">
        <v>715</v>
      </c>
      <c r="J55" s="1">
        <v>24442</v>
      </c>
      <c r="K55" t="s">
        <v>48</v>
      </c>
      <c r="L55" s="4">
        <v>41609</v>
      </c>
      <c r="M55" s="4">
        <v>43434</v>
      </c>
      <c r="N55" t="s">
        <v>230</v>
      </c>
      <c r="O55" t="s">
        <v>230</v>
      </c>
      <c r="P55" t="s">
        <v>49</v>
      </c>
      <c r="R55" t="s">
        <v>56</v>
      </c>
      <c r="S55" t="s">
        <v>56</v>
      </c>
      <c r="T55" t="str">
        <f>IF(OR(COUNTIF(U55,"*llc*"),COUNTIF(U55,"*llp*"),COUNTIF(U55,"*PTN*"),COUNTIF(U55,"*ASSN*")),U55,PROPER(U55))</f>
        <v>THE LEVIN GROUP LLC</v>
      </c>
      <c r="U55" t="str">
        <f>V55</f>
        <v>THE LEVIN GROUP LLC</v>
      </c>
      <c r="V55" t="s">
        <v>716</v>
      </c>
      <c r="W55" t="str">
        <f>Y55</f>
        <v>RONALD E LEVIN</v>
      </c>
      <c r="X55" t="str">
        <f>Z55</f>
        <v>970 TILLSON DR</v>
      </c>
      <c r="Y55" t="s">
        <v>717</v>
      </c>
      <c r="Z55" t="s">
        <v>718</v>
      </c>
      <c r="AB55" t="s">
        <v>719</v>
      </c>
      <c r="AC55" t="s">
        <v>610</v>
      </c>
      <c r="AD55" s="3">
        <v>460779330</v>
      </c>
      <c r="AE55">
        <v>836</v>
      </c>
      <c r="AF55">
        <v>4786</v>
      </c>
      <c r="AG55">
        <v>4514</v>
      </c>
      <c r="AH55">
        <v>5.4</v>
      </c>
      <c r="AI55">
        <v>0</v>
      </c>
      <c r="AJ55">
        <v>0</v>
      </c>
    </row>
    <row r="56" spans="1:36" x14ac:dyDescent="0.2">
      <c r="A56">
        <v>194</v>
      </c>
      <c r="B56" t="s">
        <v>90</v>
      </c>
      <c r="C56" t="s">
        <v>604</v>
      </c>
      <c r="D56" t="s">
        <v>34</v>
      </c>
      <c r="E56">
        <v>393498003</v>
      </c>
      <c r="F56" t="s">
        <v>605</v>
      </c>
      <c r="G56" t="s">
        <v>604</v>
      </c>
      <c r="H56" t="s">
        <v>36</v>
      </c>
      <c r="I56" t="s">
        <v>606</v>
      </c>
      <c r="J56" s="1">
        <v>29495</v>
      </c>
      <c r="K56" t="s">
        <v>48</v>
      </c>
      <c r="L56" s="4">
        <v>40452</v>
      </c>
      <c r="M56" s="4">
        <v>43008</v>
      </c>
      <c r="N56" t="s">
        <v>39</v>
      </c>
      <c r="O56" t="s">
        <v>39</v>
      </c>
      <c r="P56" t="s">
        <v>49</v>
      </c>
      <c r="Q56" t="s">
        <v>100</v>
      </c>
      <c r="R56" t="s">
        <v>56</v>
      </c>
      <c r="S56" t="s">
        <v>56</v>
      </c>
      <c r="T56" t="str">
        <f>IF(OR(COUNTIF(U56,"*llc*"),COUNTIF(U56,"*llp*"),COUNTIF(U56,"*PTN*"),COUNTIF(U56,"*ASSN*")),U56,PROPER(U56))</f>
        <v>FREEDOM LEGACY LLC</v>
      </c>
      <c r="U56" t="str">
        <f>V56</f>
        <v>FREEDOM LEGACY LLC</v>
      </c>
      <c r="V56" t="s">
        <v>607</v>
      </c>
      <c r="X56" t="str">
        <f>Y56</f>
        <v>PO BOX 41</v>
      </c>
      <c r="Y56" t="s">
        <v>608</v>
      </c>
      <c r="AB56" t="s">
        <v>609</v>
      </c>
      <c r="AC56" t="s">
        <v>610</v>
      </c>
      <c r="AD56" s="3">
        <v>461580041</v>
      </c>
      <c r="AE56">
        <v>1034</v>
      </c>
      <c r="AF56">
        <v>12000</v>
      </c>
      <c r="AG56">
        <v>10400</v>
      </c>
      <c r="AH56">
        <v>10.06</v>
      </c>
      <c r="AI56">
        <v>0</v>
      </c>
      <c r="AJ56">
        <v>0</v>
      </c>
    </row>
    <row r="57" spans="1:36" x14ac:dyDescent="0.2">
      <c r="A57">
        <v>378</v>
      </c>
      <c r="B57" t="s">
        <v>90</v>
      </c>
      <c r="C57" t="s">
        <v>1036</v>
      </c>
      <c r="D57" t="s">
        <v>34</v>
      </c>
      <c r="E57">
        <v>396842002</v>
      </c>
      <c r="F57" t="s">
        <v>1037</v>
      </c>
      <c r="G57" t="s">
        <v>1036</v>
      </c>
      <c r="H57" t="s">
        <v>36</v>
      </c>
      <c r="I57" t="s">
        <v>1038</v>
      </c>
      <c r="J57" s="1">
        <v>31503</v>
      </c>
      <c r="K57" t="s">
        <v>38</v>
      </c>
      <c r="L57" s="4">
        <v>42461</v>
      </c>
      <c r="M57" s="4">
        <v>44286</v>
      </c>
      <c r="N57" t="s">
        <v>39</v>
      </c>
      <c r="O57" t="s">
        <v>39</v>
      </c>
      <c r="P57" t="s">
        <v>40</v>
      </c>
      <c r="R57">
        <v>1</v>
      </c>
      <c r="S57">
        <v>5</v>
      </c>
      <c r="T57" t="str">
        <f>IF(OR(COUNTIF(U57,"*llc*"),COUNTIF(U57,"*llp*"),COUNTIF(U57,"*PTN*"),COUNTIF(U57,"*ASSN*")),U57,PROPER(U57))</f>
        <v>Kevin</v>
      </c>
      <c r="U57" t="str">
        <f>LEFT(V57,FIND(" ",V57,1)-1)</f>
        <v>KEVIN</v>
      </c>
      <c r="V57" t="s">
        <v>1039</v>
      </c>
      <c r="W57" t="str">
        <f>Y57</f>
        <v>DBA ALPHA INVESTMENTS LLC</v>
      </c>
      <c r="X57" t="str">
        <f>Z57</f>
        <v>PO BOX 66</v>
      </c>
      <c r="Y57" t="s">
        <v>1040</v>
      </c>
      <c r="Z57" t="s">
        <v>215</v>
      </c>
      <c r="AB57" t="s">
        <v>1041</v>
      </c>
      <c r="AC57" t="s">
        <v>1042</v>
      </c>
      <c r="AD57" s="3">
        <v>521410066</v>
      </c>
      <c r="AE57">
        <v>1400</v>
      </c>
      <c r="AF57">
        <v>17850</v>
      </c>
      <c r="AG57">
        <v>14130</v>
      </c>
      <c r="AH57">
        <v>10.09</v>
      </c>
      <c r="AI57">
        <v>14130</v>
      </c>
      <c r="AJ57">
        <v>10.09</v>
      </c>
    </row>
    <row r="58" spans="1:36" x14ac:dyDescent="0.2">
      <c r="A58">
        <v>135</v>
      </c>
      <c r="B58" t="s">
        <v>90</v>
      </c>
      <c r="C58" t="s">
        <v>441</v>
      </c>
      <c r="D58" t="s">
        <v>34</v>
      </c>
      <c r="E58">
        <v>392431001</v>
      </c>
      <c r="F58" t="s">
        <v>405</v>
      </c>
      <c r="G58" t="s">
        <v>441</v>
      </c>
      <c r="H58" t="s">
        <v>36</v>
      </c>
      <c r="I58" t="s">
        <v>442</v>
      </c>
      <c r="J58" s="1">
        <v>22402</v>
      </c>
      <c r="K58" t="s">
        <v>48</v>
      </c>
      <c r="L58" s="4">
        <v>41760</v>
      </c>
      <c r="M58" s="4">
        <v>43585</v>
      </c>
      <c r="N58" t="s">
        <v>39</v>
      </c>
      <c r="O58" t="s">
        <v>39</v>
      </c>
      <c r="P58" t="s">
        <v>40</v>
      </c>
      <c r="R58" t="s">
        <v>56</v>
      </c>
      <c r="S58" t="s">
        <v>56</v>
      </c>
      <c r="T58" t="str">
        <f>IF(OR(COUNTIF(U58,"*llc*"),COUNTIF(U58,"*llp*"),COUNTIF(U58,"*PTN*"),COUNTIF(U58,"*ASSN*")),U58,PROPER(U58))</f>
        <v>Nationwide</v>
      </c>
      <c r="U58" t="str">
        <f>LEFT(V58,FIND(" ",V58,1)-1)</f>
        <v>NATIONWIDE</v>
      </c>
      <c r="V58" t="s">
        <v>443</v>
      </c>
      <c r="X58" t="str">
        <f>Y58</f>
        <v>100 N LASALLE ST STE 1111</v>
      </c>
      <c r="Y58" t="s">
        <v>444</v>
      </c>
      <c r="AB58" t="s">
        <v>445</v>
      </c>
      <c r="AC58" t="s">
        <v>446</v>
      </c>
      <c r="AD58" s="3">
        <v>606023537</v>
      </c>
      <c r="AE58">
        <v>1511</v>
      </c>
      <c r="AF58">
        <v>6142</v>
      </c>
      <c r="AG58">
        <v>11868</v>
      </c>
      <c r="AH58">
        <v>7.85</v>
      </c>
      <c r="AI58">
        <v>0</v>
      </c>
      <c r="AJ58">
        <v>0</v>
      </c>
    </row>
    <row r="59" spans="1:36" x14ac:dyDescent="0.2">
      <c r="A59">
        <v>143</v>
      </c>
      <c r="B59" t="s">
        <v>90</v>
      </c>
      <c r="C59" t="s">
        <v>470</v>
      </c>
      <c r="D59" t="s">
        <v>34</v>
      </c>
      <c r="E59">
        <v>392541001</v>
      </c>
      <c r="F59" t="s">
        <v>471</v>
      </c>
      <c r="G59" t="s">
        <v>470</v>
      </c>
      <c r="H59" t="s">
        <v>36</v>
      </c>
      <c r="I59" t="s">
        <v>472</v>
      </c>
      <c r="J59" s="1">
        <v>22190</v>
      </c>
      <c r="K59" t="s">
        <v>48</v>
      </c>
      <c r="L59" s="4">
        <v>41548</v>
      </c>
      <c r="M59" s="4">
        <v>43373</v>
      </c>
      <c r="N59" t="s">
        <v>39</v>
      </c>
      <c r="O59" t="s">
        <v>39</v>
      </c>
      <c r="P59" t="s">
        <v>40</v>
      </c>
      <c r="R59" t="s">
        <v>56</v>
      </c>
      <c r="S59" t="s">
        <v>56</v>
      </c>
      <c r="T59" t="str">
        <f>IF(OR(COUNTIF(U59,"*llc*"),COUNTIF(U59,"*llp*"),COUNTIF(U59,"*PTN*"),COUNTIF(U59,"*ASSN*")),U59,PROPER(U59))</f>
        <v>Nationwide Real Estate Inc</v>
      </c>
      <c r="U59" t="str">
        <f>V59</f>
        <v>NATIONWIDE REAL ESTATE INC</v>
      </c>
      <c r="V59" t="s">
        <v>443</v>
      </c>
      <c r="X59" t="str">
        <f>Y59</f>
        <v>100 N LASALLE ST STE 1111</v>
      </c>
      <c r="Y59" t="s">
        <v>444</v>
      </c>
      <c r="AB59" t="s">
        <v>445</v>
      </c>
      <c r="AC59" t="s">
        <v>446</v>
      </c>
      <c r="AD59" s="3">
        <v>606023537</v>
      </c>
      <c r="AE59">
        <v>1314</v>
      </c>
      <c r="AF59">
        <v>7355</v>
      </c>
      <c r="AG59">
        <v>7992</v>
      </c>
      <c r="AH59">
        <v>6.08</v>
      </c>
      <c r="AI59">
        <v>0</v>
      </c>
      <c r="AJ59">
        <v>0</v>
      </c>
    </row>
    <row r="60" spans="1:36" x14ac:dyDescent="0.2">
      <c r="A60">
        <v>157</v>
      </c>
      <c r="B60" t="s">
        <v>90</v>
      </c>
      <c r="C60" t="s">
        <v>512</v>
      </c>
      <c r="D60" t="s">
        <v>34</v>
      </c>
      <c r="E60">
        <v>392849001</v>
      </c>
      <c r="F60" t="s">
        <v>513</v>
      </c>
      <c r="G60" t="s">
        <v>512</v>
      </c>
      <c r="H60" t="s">
        <v>36</v>
      </c>
      <c r="I60" t="s">
        <v>514</v>
      </c>
      <c r="J60" s="1">
        <v>23377</v>
      </c>
      <c r="K60" t="s">
        <v>48</v>
      </c>
      <c r="L60" s="4">
        <v>42005</v>
      </c>
      <c r="M60" s="4">
        <v>43830</v>
      </c>
      <c r="N60" t="s">
        <v>39</v>
      </c>
      <c r="O60" t="s">
        <v>39</v>
      </c>
      <c r="P60" t="s">
        <v>40</v>
      </c>
      <c r="R60">
        <v>1</v>
      </c>
      <c r="S60">
        <v>5</v>
      </c>
      <c r="T60" t="str">
        <f>IF(OR(COUNTIF(U60,"*llc*"),COUNTIF(U60,"*llp*"),COUNTIF(U60,"*PTN*"),COUNTIF(U60,"*ASSN*")),U60,PROPER(U60))</f>
        <v>Nationwide Real Estate Inc</v>
      </c>
      <c r="U60" t="str">
        <f>V60</f>
        <v>NATIONWIDE REAL ESTATE INC</v>
      </c>
      <c r="V60" t="s">
        <v>443</v>
      </c>
      <c r="X60" t="str">
        <f>Y60</f>
        <v>100 N LASALLE ST STE 1111</v>
      </c>
      <c r="Y60" t="s">
        <v>444</v>
      </c>
      <c r="AB60" t="s">
        <v>445</v>
      </c>
      <c r="AC60" t="s">
        <v>446</v>
      </c>
      <c r="AD60" s="3">
        <v>606023537</v>
      </c>
      <c r="AE60">
        <v>2331</v>
      </c>
      <c r="AF60">
        <v>10500</v>
      </c>
      <c r="AG60">
        <v>14016</v>
      </c>
      <c r="AH60">
        <v>6.01</v>
      </c>
      <c r="AI60">
        <v>18253.900000000001</v>
      </c>
      <c r="AJ60">
        <v>7.83</v>
      </c>
    </row>
    <row r="61" spans="1:36" x14ac:dyDescent="0.2">
      <c r="A61">
        <v>185</v>
      </c>
      <c r="B61" t="s">
        <v>90</v>
      </c>
      <c r="C61" t="s">
        <v>587</v>
      </c>
      <c r="D61" t="s">
        <v>34</v>
      </c>
      <c r="E61">
        <v>393344001</v>
      </c>
      <c r="F61" t="s">
        <v>588</v>
      </c>
      <c r="G61" t="s">
        <v>587</v>
      </c>
      <c r="H61" t="s">
        <v>36</v>
      </c>
      <c r="I61" t="s">
        <v>589</v>
      </c>
      <c r="J61" s="1">
        <v>22313</v>
      </c>
      <c r="K61" t="s">
        <v>48</v>
      </c>
      <c r="L61" s="4">
        <v>40940</v>
      </c>
      <c r="M61" s="4">
        <v>42766</v>
      </c>
      <c r="N61" t="s">
        <v>230</v>
      </c>
      <c r="O61" t="s">
        <v>230</v>
      </c>
      <c r="P61" t="s">
        <v>49</v>
      </c>
      <c r="R61">
        <v>1</v>
      </c>
      <c r="S61">
        <v>5</v>
      </c>
      <c r="T61" t="str">
        <f>IF(OR(COUNTIF(U61,"*llc*"),COUNTIF(U61,"*llp*"),COUNTIF(U61,"*PTN*"),COUNTIF(U61,"*ASSN*")),U61,PROPER(U61))</f>
        <v>Nationwide Real Estate Inc</v>
      </c>
      <c r="U61" t="str">
        <f>V61</f>
        <v>NATIONWIDE REAL ESTATE INC</v>
      </c>
      <c r="V61" t="s">
        <v>443</v>
      </c>
      <c r="X61" t="str">
        <f>Y61</f>
        <v>100 N LASALLE ST STE 1111</v>
      </c>
      <c r="Y61" t="s">
        <v>444</v>
      </c>
      <c r="AB61" t="s">
        <v>445</v>
      </c>
      <c r="AC61" t="s">
        <v>446</v>
      </c>
      <c r="AD61" s="3">
        <v>606023537</v>
      </c>
      <c r="AE61">
        <v>2187</v>
      </c>
      <c r="AF61">
        <v>5485</v>
      </c>
      <c r="AG61">
        <v>11788</v>
      </c>
      <c r="AH61">
        <v>5.39</v>
      </c>
      <c r="AI61">
        <v>12966</v>
      </c>
      <c r="AJ61">
        <v>5.93</v>
      </c>
    </row>
    <row r="62" spans="1:36" x14ac:dyDescent="0.2">
      <c r="A62">
        <v>221</v>
      </c>
      <c r="B62" t="s">
        <v>90</v>
      </c>
      <c r="C62" t="s">
        <v>657</v>
      </c>
      <c r="D62" t="s">
        <v>34</v>
      </c>
      <c r="E62">
        <v>394004001</v>
      </c>
      <c r="F62" t="s">
        <v>658</v>
      </c>
      <c r="G62" t="s">
        <v>657</v>
      </c>
      <c r="H62" t="s">
        <v>36</v>
      </c>
      <c r="I62" t="s">
        <v>659</v>
      </c>
      <c r="J62" s="1">
        <v>27760</v>
      </c>
      <c r="K62" t="s">
        <v>48</v>
      </c>
      <c r="L62" s="4">
        <v>41334</v>
      </c>
      <c r="M62" s="4">
        <v>43159</v>
      </c>
      <c r="N62" t="s">
        <v>108</v>
      </c>
      <c r="O62" t="s">
        <v>108</v>
      </c>
      <c r="P62" t="s">
        <v>49</v>
      </c>
      <c r="Q62" t="s">
        <v>100</v>
      </c>
      <c r="R62" t="s">
        <v>56</v>
      </c>
      <c r="S62" t="s">
        <v>56</v>
      </c>
      <c r="T62" t="str">
        <f>IF(OR(COUNTIF(U62,"*llc*"),COUNTIF(U62,"*llp*"),COUNTIF(U62,"*PTN*"),COUNTIF(U62,"*ASSN*")),U62,PROPER(U62))</f>
        <v>Fourfed Inc</v>
      </c>
      <c r="U62" t="str">
        <f>V62</f>
        <v>FOURFED INC</v>
      </c>
      <c r="V62" t="s">
        <v>660</v>
      </c>
      <c r="X62" t="str">
        <f>Y62</f>
        <v>100 N LASALLE ST STE 1111</v>
      </c>
      <c r="Y62" t="s">
        <v>444</v>
      </c>
      <c r="AB62" t="s">
        <v>445</v>
      </c>
      <c r="AC62" t="s">
        <v>446</v>
      </c>
      <c r="AD62" s="3">
        <v>606023537</v>
      </c>
      <c r="AE62">
        <v>600</v>
      </c>
      <c r="AF62">
        <v>7850</v>
      </c>
      <c r="AG62">
        <v>4020</v>
      </c>
      <c r="AH62">
        <v>6.7</v>
      </c>
      <c r="AI62">
        <v>0</v>
      </c>
      <c r="AJ62">
        <v>0</v>
      </c>
    </row>
    <row r="63" spans="1:36" x14ac:dyDescent="0.2">
      <c r="A63">
        <v>418</v>
      </c>
      <c r="B63" t="s">
        <v>90</v>
      </c>
      <c r="C63" t="s">
        <v>1132</v>
      </c>
      <c r="D63" t="s">
        <v>34</v>
      </c>
      <c r="E63">
        <v>397645001</v>
      </c>
      <c r="F63" t="s">
        <v>1133</v>
      </c>
      <c r="G63" t="s">
        <v>1132</v>
      </c>
      <c r="H63" t="s">
        <v>36</v>
      </c>
      <c r="I63" t="s">
        <v>1134</v>
      </c>
      <c r="J63" s="1">
        <v>23285</v>
      </c>
      <c r="K63" t="s">
        <v>48</v>
      </c>
      <c r="L63" s="4">
        <v>41183</v>
      </c>
      <c r="M63" s="4">
        <v>43008</v>
      </c>
      <c r="N63" t="s">
        <v>39</v>
      </c>
      <c r="O63" t="s">
        <v>39</v>
      </c>
      <c r="P63" t="s">
        <v>49</v>
      </c>
      <c r="R63" t="s">
        <v>56</v>
      </c>
      <c r="S63" t="s">
        <v>56</v>
      </c>
      <c r="T63" t="str">
        <f>IF(OR(COUNTIF(U63,"*llc*"),COUNTIF(U63,"*llp*"),COUNTIF(U63,"*PTN*"),COUNTIF(U63,"*ASSN*")),U63,PROPER(U63))</f>
        <v>Nationwide Real Estate Inc</v>
      </c>
      <c r="U63" t="str">
        <f>V63</f>
        <v>NATIONWIDE REAL ESTATE INC</v>
      </c>
      <c r="V63" t="s">
        <v>443</v>
      </c>
      <c r="X63" t="str">
        <f>Y63</f>
        <v>100 N LASALLE ST STE 1111</v>
      </c>
      <c r="Y63" t="s">
        <v>444</v>
      </c>
      <c r="AB63" t="s">
        <v>445</v>
      </c>
      <c r="AC63" t="s">
        <v>446</v>
      </c>
      <c r="AD63" s="3">
        <v>606023537</v>
      </c>
      <c r="AE63">
        <v>519</v>
      </c>
      <c r="AF63">
        <v>1335</v>
      </c>
      <c r="AG63">
        <v>4104</v>
      </c>
      <c r="AH63">
        <v>7.91</v>
      </c>
      <c r="AI63">
        <v>0</v>
      </c>
      <c r="AJ63">
        <v>0</v>
      </c>
    </row>
    <row r="64" spans="1:36" x14ac:dyDescent="0.2">
      <c r="A64">
        <v>77</v>
      </c>
      <c r="B64" t="s">
        <v>90</v>
      </c>
      <c r="C64" t="s">
        <v>279</v>
      </c>
      <c r="D64" t="s">
        <v>34</v>
      </c>
      <c r="E64">
        <v>391265003</v>
      </c>
      <c r="F64" t="s">
        <v>280</v>
      </c>
      <c r="G64" t="s">
        <v>279</v>
      </c>
      <c r="H64" t="s">
        <v>36</v>
      </c>
      <c r="I64" t="s">
        <v>281</v>
      </c>
      <c r="J64" s="1">
        <v>33878</v>
      </c>
      <c r="K64" t="s">
        <v>63</v>
      </c>
      <c r="L64" s="4">
        <v>41189</v>
      </c>
      <c r="M64" s="4">
        <v>43014</v>
      </c>
      <c r="N64" t="s">
        <v>39</v>
      </c>
      <c r="O64" t="s">
        <v>39</v>
      </c>
      <c r="P64" t="s">
        <v>40</v>
      </c>
      <c r="Q64" t="s">
        <v>64</v>
      </c>
      <c r="R64">
        <v>1</v>
      </c>
      <c r="S64">
        <v>5</v>
      </c>
      <c r="T64" t="str">
        <f>IF(OR(COUNTIF(U64,"*llc*"),COUNTIF(U64,"*llp*"),COUNTIF(U64,"*PTN*"),COUNTIF(U64,"*ASSN*")),U64,PROPER(U64))</f>
        <v>Postal Building &amp; Leasing Co</v>
      </c>
      <c r="U64" t="str">
        <f>V64</f>
        <v>POSTAL BUILDING &amp; LEASING CO</v>
      </c>
      <c r="V64" t="s">
        <v>282</v>
      </c>
      <c r="X64" t="str">
        <f>Y64</f>
        <v>720 OLIVE ST STE 1630</v>
      </c>
      <c r="Y64" t="s">
        <v>283</v>
      </c>
      <c r="AB64" t="s">
        <v>284</v>
      </c>
      <c r="AC64" t="s">
        <v>285</v>
      </c>
      <c r="AD64" s="3">
        <v>631012321</v>
      </c>
      <c r="AE64">
        <v>1067</v>
      </c>
      <c r="AF64">
        <v>15000</v>
      </c>
      <c r="AG64">
        <v>6672</v>
      </c>
      <c r="AH64">
        <v>6.25</v>
      </c>
      <c r="AI64">
        <v>6408</v>
      </c>
      <c r="AJ64">
        <v>6.01</v>
      </c>
    </row>
    <row r="65" spans="1:36" x14ac:dyDescent="0.2">
      <c r="A65">
        <v>114</v>
      </c>
      <c r="B65" t="s">
        <v>90</v>
      </c>
      <c r="C65" t="s">
        <v>365</v>
      </c>
      <c r="D65" t="s">
        <v>34</v>
      </c>
      <c r="E65">
        <v>391980001</v>
      </c>
      <c r="F65" t="s">
        <v>366</v>
      </c>
      <c r="G65" t="s">
        <v>365</v>
      </c>
      <c r="H65" t="s">
        <v>36</v>
      </c>
      <c r="I65" t="s">
        <v>367</v>
      </c>
      <c r="J65" s="1">
        <v>22706</v>
      </c>
      <c r="K65" t="s">
        <v>48</v>
      </c>
      <c r="L65" s="4">
        <v>40969</v>
      </c>
      <c r="M65" s="4">
        <v>42794</v>
      </c>
      <c r="N65" t="s">
        <v>108</v>
      </c>
      <c r="O65" t="s">
        <v>108</v>
      </c>
      <c r="P65" t="s">
        <v>49</v>
      </c>
      <c r="R65" t="s">
        <v>56</v>
      </c>
      <c r="S65" t="s">
        <v>56</v>
      </c>
      <c r="T65" t="str">
        <f>IF(OR(COUNTIF(U65,"*llc*"),COUNTIF(U65,"*llp*"),COUNTIF(U65,"*PTN*"),COUNTIF(U65,"*ASSN*")),U65,PROPER(U65))</f>
        <v>Postal Building &amp; Leasing Co</v>
      </c>
      <c r="U65" t="str">
        <f>V65</f>
        <v>POSTAL BUILDING &amp; LEASING CO</v>
      </c>
      <c r="V65" t="s">
        <v>282</v>
      </c>
      <c r="X65" t="str">
        <f>Y65</f>
        <v>720 OLIVE ST STE 1630</v>
      </c>
      <c r="Y65" t="s">
        <v>283</v>
      </c>
      <c r="AB65" t="s">
        <v>368</v>
      </c>
      <c r="AC65" t="s">
        <v>285</v>
      </c>
      <c r="AD65" s="3">
        <v>631012321</v>
      </c>
      <c r="AE65">
        <v>3446</v>
      </c>
      <c r="AF65">
        <v>10500</v>
      </c>
      <c r="AG65">
        <v>12660</v>
      </c>
      <c r="AH65">
        <v>3.67</v>
      </c>
      <c r="AI65">
        <v>31014</v>
      </c>
      <c r="AJ65">
        <v>9</v>
      </c>
    </row>
    <row r="66" spans="1:36" x14ac:dyDescent="0.2">
      <c r="A66">
        <v>445</v>
      </c>
      <c r="B66" t="s">
        <v>90</v>
      </c>
      <c r="C66" t="s">
        <v>1189</v>
      </c>
      <c r="D66" t="s">
        <v>34</v>
      </c>
      <c r="E66">
        <v>398250001</v>
      </c>
      <c r="F66" t="s">
        <v>287</v>
      </c>
      <c r="G66" t="s">
        <v>1189</v>
      </c>
      <c r="H66" t="s">
        <v>36</v>
      </c>
      <c r="I66" t="s">
        <v>1190</v>
      </c>
      <c r="J66" s="1">
        <v>22433</v>
      </c>
      <c r="K66" t="s">
        <v>38</v>
      </c>
      <c r="L66" s="4">
        <v>40695</v>
      </c>
      <c r="M66" s="4">
        <v>42521</v>
      </c>
      <c r="N66" t="s">
        <v>108</v>
      </c>
      <c r="O66" t="s">
        <v>108</v>
      </c>
      <c r="P66" t="s">
        <v>40</v>
      </c>
      <c r="Q66" t="s">
        <v>100</v>
      </c>
      <c r="R66" t="s">
        <v>56</v>
      </c>
      <c r="S66" t="s">
        <v>56</v>
      </c>
      <c r="T66" t="str">
        <f>IF(OR(COUNTIF(U66,"*llc*"),COUNTIF(U66,"*llp*"),COUNTIF(U66,"*PTN*"),COUNTIF(U66,"*ASSN*")),U66,PROPER(U66))</f>
        <v>Postal Building &amp; Leasing Co</v>
      </c>
      <c r="U66" t="str">
        <f>V66</f>
        <v>POSTAL BUILDING &amp; LEASING CO</v>
      </c>
      <c r="V66" t="s">
        <v>282</v>
      </c>
      <c r="X66" t="str">
        <f>Y66</f>
        <v>720 OLIVE ST STE 1630</v>
      </c>
      <c r="Y66" t="s">
        <v>283</v>
      </c>
      <c r="AB66" t="s">
        <v>284</v>
      </c>
      <c r="AC66" t="s">
        <v>285</v>
      </c>
      <c r="AD66" s="3">
        <v>631012321</v>
      </c>
      <c r="AE66">
        <v>2535</v>
      </c>
      <c r="AF66">
        <v>6427</v>
      </c>
      <c r="AG66">
        <v>9084</v>
      </c>
      <c r="AH66">
        <v>3.58</v>
      </c>
      <c r="AI66">
        <v>15204</v>
      </c>
      <c r="AJ66">
        <v>6</v>
      </c>
    </row>
    <row r="67" spans="1:36" x14ac:dyDescent="0.2">
      <c r="A67">
        <v>382</v>
      </c>
      <c r="B67" t="s">
        <v>90</v>
      </c>
      <c r="C67" t="s">
        <v>1055</v>
      </c>
      <c r="D67" t="s">
        <v>34</v>
      </c>
      <c r="E67">
        <v>396941002</v>
      </c>
      <c r="F67" t="s">
        <v>1056</v>
      </c>
      <c r="G67" t="s">
        <v>1055</v>
      </c>
      <c r="H67" t="s">
        <v>36</v>
      </c>
      <c r="I67" t="s">
        <v>1057</v>
      </c>
      <c r="J67" s="1">
        <v>33512</v>
      </c>
      <c r="K67" t="s">
        <v>63</v>
      </c>
      <c r="L67" s="4">
        <v>40848</v>
      </c>
      <c r="M67" s="4">
        <v>42674</v>
      </c>
      <c r="N67" t="s">
        <v>39</v>
      </c>
      <c r="O67" t="s">
        <v>39</v>
      </c>
      <c r="P67" t="s">
        <v>49</v>
      </c>
      <c r="Q67" t="s">
        <v>100</v>
      </c>
      <c r="R67">
        <v>2</v>
      </c>
      <c r="S67">
        <v>10</v>
      </c>
      <c r="T67" t="str">
        <f>IF(OR(COUNTIF(U67,"*llc*"),COUNTIF(U67,"*llp*"),COUNTIF(U67,"*PTN*"),COUNTIF(U67,"*ASSN*")),U67,PROPER(U67))</f>
        <v>Postal Bldg &amp; Lease Co</v>
      </c>
      <c r="U67" t="str">
        <f>V67</f>
        <v>POSTAL BLDG &amp; LEASE CO</v>
      </c>
      <c r="V67" t="s">
        <v>1058</v>
      </c>
      <c r="X67" t="str">
        <f>Y67</f>
        <v>24 HUNTLEIGH WOODS</v>
      </c>
      <c r="Y67" t="s">
        <v>1059</v>
      </c>
      <c r="AB67" t="s">
        <v>368</v>
      </c>
      <c r="AC67" t="s">
        <v>285</v>
      </c>
      <c r="AD67" s="3">
        <v>631314813</v>
      </c>
      <c r="AE67">
        <v>1067</v>
      </c>
      <c r="AF67">
        <v>15000</v>
      </c>
      <c r="AG67">
        <v>8256</v>
      </c>
      <c r="AH67">
        <v>7.74</v>
      </c>
      <c r="AI67">
        <v>10884</v>
      </c>
      <c r="AJ67">
        <v>10.199999999999999</v>
      </c>
    </row>
    <row r="68" spans="1:36" x14ac:dyDescent="0.2">
      <c r="A68">
        <v>76</v>
      </c>
      <c r="B68" t="s">
        <v>90</v>
      </c>
      <c r="C68" t="s">
        <v>272</v>
      </c>
      <c r="D68" t="s">
        <v>34</v>
      </c>
      <c r="E68">
        <v>391254002</v>
      </c>
      <c r="F68" t="s">
        <v>273</v>
      </c>
      <c r="G68" t="s">
        <v>272</v>
      </c>
      <c r="H68" t="s">
        <v>36</v>
      </c>
      <c r="I68" t="s">
        <v>274</v>
      </c>
      <c r="J68" s="1">
        <v>30834</v>
      </c>
      <c r="K68" t="s">
        <v>38</v>
      </c>
      <c r="L68" s="4">
        <v>41699</v>
      </c>
      <c r="M68" s="4">
        <v>43524</v>
      </c>
      <c r="N68" t="s">
        <v>230</v>
      </c>
      <c r="O68" t="s">
        <v>230</v>
      </c>
      <c r="P68" t="s">
        <v>40</v>
      </c>
      <c r="R68">
        <v>1</v>
      </c>
      <c r="S68">
        <v>5</v>
      </c>
      <c r="T68" t="str">
        <f>IF(OR(COUNTIF(U68,"*llc*"),COUNTIF(U68,"*llp*"),COUNTIF(U68,"*PTN*"),COUNTIF(U68,"*ASSN*")),U68,PROPER(U68))</f>
        <v>Eva</v>
      </c>
      <c r="U68" t="s">
        <v>1323</v>
      </c>
      <c r="V68" t="s">
        <v>275</v>
      </c>
      <c r="X68" t="str">
        <f>Z68</f>
        <v>3238 HUNTINGTON RD</v>
      </c>
      <c r="Y68" t="s">
        <v>276</v>
      </c>
      <c r="Z68" t="s">
        <v>277</v>
      </c>
      <c r="AB68" t="s">
        <v>278</v>
      </c>
      <c r="AC68" t="s">
        <v>137</v>
      </c>
      <c r="AD68" s="3">
        <v>660495207</v>
      </c>
      <c r="AE68">
        <v>1400</v>
      </c>
      <c r="AF68">
        <v>14000</v>
      </c>
      <c r="AG68">
        <v>12830</v>
      </c>
      <c r="AH68">
        <v>9.16</v>
      </c>
      <c r="AI68">
        <v>13473</v>
      </c>
      <c r="AJ68">
        <v>9.6199999999999992</v>
      </c>
    </row>
    <row r="69" spans="1:36" x14ac:dyDescent="0.2">
      <c r="A69">
        <v>101</v>
      </c>
      <c r="B69" t="s">
        <v>90</v>
      </c>
      <c r="C69" t="s">
        <v>343</v>
      </c>
      <c r="D69" t="s">
        <v>34</v>
      </c>
      <c r="E69">
        <v>391683001</v>
      </c>
      <c r="F69" t="s">
        <v>344</v>
      </c>
      <c r="G69" t="s">
        <v>343</v>
      </c>
      <c r="H69" t="s">
        <v>36</v>
      </c>
      <c r="I69" t="s">
        <v>345</v>
      </c>
      <c r="J69" s="1">
        <v>19054</v>
      </c>
      <c r="K69" t="s">
        <v>48</v>
      </c>
      <c r="L69" s="4">
        <v>41609</v>
      </c>
      <c r="M69" s="4">
        <v>43434</v>
      </c>
      <c r="N69" t="s">
        <v>39</v>
      </c>
      <c r="O69" t="s">
        <v>39</v>
      </c>
      <c r="P69" t="s">
        <v>49</v>
      </c>
      <c r="R69">
        <v>1</v>
      </c>
      <c r="S69" t="s">
        <v>56</v>
      </c>
      <c r="T69" t="str">
        <f>IF(OR(COUNTIF(U69,"*llc*"),COUNTIF(U69,"*llp*"),COUNTIF(U69,"*PTN*"),COUNTIF(U69,"*ASSN*")),U69,PROPER(U69))</f>
        <v>Dick</v>
      </c>
      <c r="U69" t="str">
        <f>LEFT(V69,FIND(" ",V69,1)-1)</f>
        <v>DICK</v>
      </c>
      <c r="V69" t="s">
        <v>346</v>
      </c>
      <c r="X69" t="str">
        <f>Z69</f>
        <v>4917 W 162ND ST</v>
      </c>
      <c r="Y69" t="s">
        <v>347</v>
      </c>
      <c r="Z69" t="s">
        <v>348</v>
      </c>
      <c r="AB69" t="s">
        <v>349</v>
      </c>
      <c r="AC69" t="s">
        <v>137</v>
      </c>
      <c r="AD69" s="3">
        <v>660857810</v>
      </c>
      <c r="AE69">
        <v>760</v>
      </c>
      <c r="AF69">
        <v>803</v>
      </c>
      <c r="AG69">
        <v>6200</v>
      </c>
      <c r="AH69">
        <v>8.16</v>
      </c>
      <c r="AI69">
        <v>0</v>
      </c>
      <c r="AJ69">
        <v>0</v>
      </c>
    </row>
    <row r="70" spans="1:36" x14ac:dyDescent="0.2">
      <c r="A70">
        <v>494</v>
      </c>
      <c r="B70" t="s">
        <v>90</v>
      </c>
      <c r="C70" t="s">
        <v>1292</v>
      </c>
      <c r="D70" t="s">
        <v>34</v>
      </c>
      <c r="E70">
        <v>399207001</v>
      </c>
      <c r="F70" t="s">
        <v>1293</v>
      </c>
      <c r="G70" t="s">
        <v>1292</v>
      </c>
      <c r="H70" t="s">
        <v>36</v>
      </c>
      <c r="I70" t="s">
        <v>1294</v>
      </c>
      <c r="J70" s="1">
        <v>26846</v>
      </c>
      <c r="K70" t="s">
        <v>48</v>
      </c>
      <c r="L70" s="4">
        <v>41456</v>
      </c>
      <c r="M70" s="4">
        <v>43281</v>
      </c>
      <c r="N70" t="s">
        <v>230</v>
      </c>
      <c r="O70" t="s">
        <v>230</v>
      </c>
      <c r="P70" t="s">
        <v>49</v>
      </c>
      <c r="Q70" t="s">
        <v>100</v>
      </c>
      <c r="R70" t="s">
        <v>56</v>
      </c>
      <c r="S70" t="s">
        <v>56</v>
      </c>
      <c r="T70" t="str">
        <f>IF(OR(COUNTIF(U70,"*llc*"),COUNTIF(U70,"*llp*"),COUNTIF(U70,"*PTN*"),COUNTIF(U70,"*ASSN*")),U70,PROPER(U70))</f>
        <v>Suzanne</v>
      </c>
      <c r="U70" t="str">
        <f>LEFT(V70,FIND(" ",V70,1)-1)</f>
        <v>SUZANNE</v>
      </c>
      <c r="V70" t="s">
        <v>1295</v>
      </c>
      <c r="W70" t="str">
        <f>Y70</f>
        <v>MICHAEL S &amp; MATHEW B SCHULTE</v>
      </c>
      <c r="X70" t="str">
        <f>Z70</f>
        <v>12544 CONNELL</v>
      </c>
      <c r="Y70" t="s">
        <v>1296</v>
      </c>
      <c r="Z70" t="s">
        <v>1297</v>
      </c>
      <c r="AB70" t="s">
        <v>1298</v>
      </c>
      <c r="AC70" t="s">
        <v>137</v>
      </c>
      <c r="AD70" s="3">
        <v>662131871</v>
      </c>
      <c r="AE70">
        <v>1392</v>
      </c>
      <c r="AF70">
        <v>9942</v>
      </c>
      <c r="AG70">
        <v>5810</v>
      </c>
      <c r="AH70">
        <v>4.17</v>
      </c>
      <c r="AI70">
        <v>0</v>
      </c>
      <c r="AJ70">
        <v>0</v>
      </c>
    </row>
    <row r="71" spans="1:36" x14ac:dyDescent="0.2">
      <c r="A71">
        <v>279</v>
      </c>
      <c r="B71" t="s">
        <v>90</v>
      </c>
      <c r="C71" t="s">
        <v>781</v>
      </c>
      <c r="D71" t="s">
        <v>34</v>
      </c>
      <c r="E71">
        <v>395192001</v>
      </c>
      <c r="F71" t="s">
        <v>782</v>
      </c>
      <c r="G71" t="s">
        <v>781</v>
      </c>
      <c r="H71" t="s">
        <v>36</v>
      </c>
      <c r="I71" t="s">
        <v>783</v>
      </c>
      <c r="J71" s="1">
        <v>23408</v>
      </c>
      <c r="K71" t="s">
        <v>48</v>
      </c>
      <c r="L71" s="4">
        <v>41671</v>
      </c>
      <c r="M71" s="4">
        <v>43496</v>
      </c>
      <c r="N71" t="s">
        <v>108</v>
      </c>
      <c r="O71" t="s">
        <v>108</v>
      </c>
      <c r="P71" t="s">
        <v>49</v>
      </c>
      <c r="R71">
        <v>1</v>
      </c>
      <c r="S71">
        <v>5</v>
      </c>
      <c r="T71" t="str">
        <f>IF(OR(COUNTIF(U71,"*llc*"),COUNTIF(U71,"*llp*"),COUNTIF(U71,"*PTN*"),COUNTIF(U71,"*ASSN*")),U71,PROPER(U71))</f>
        <v>Richard</v>
      </c>
      <c r="U71" t="str">
        <f>LEFT(V71,FIND(" ",V71,1)-1)</f>
        <v>RICHARD</v>
      </c>
      <c r="V71" t="s">
        <v>784</v>
      </c>
      <c r="X71" t="str">
        <f>Z71</f>
        <v>116 E FOX BRIER</v>
      </c>
      <c r="Y71" t="s">
        <v>785</v>
      </c>
      <c r="Z71" t="s">
        <v>786</v>
      </c>
      <c r="AB71" t="s">
        <v>787</v>
      </c>
      <c r="AC71" t="s">
        <v>137</v>
      </c>
      <c r="AD71" s="3">
        <v>671339315</v>
      </c>
      <c r="AE71">
        <v>891</v>
      </c>
      <c r="AF71">
        <v>6481</v>
      </c>
      <c r="AG71">
        <v>4416</v>
      </c>
      <c r="AH71">
        <v>4.96</v>
      </c>
      <c r="AI71">
        <v>4860</v>
      </c>
      <c r="AJ71">
        <v>5.45</v>
      </c>
    </row>
    <row r="72" spans="1:36" x14ac:dyDescent="0.2">
      <c r="A72">
        <v>468</v>
      </c>
      <c r="B72" t="s">
        <v>90</v>
      </c>
      <c r="C72" t="s">
        <v>1224</v>
      </c>
      <c r="D72" t="s">
        <v>34</v>
      </c>
      <c r="E72">
        <v>398679001</v>
      </c>
      <c r="F72" t="s">
        <v>1225</v>
      </c>
      <c r="G72" t="s">
        <v>1224</v>
      </c>
      <c r="H72" t="s">
        <v>36</v>
      </c>
      <c r="I72" t="s">
        <v>1226</v>
      </c>
      <c r="J72" s="1">
        <v>22129</v>
      </c>
      <c r="K72" t="s">
        <v>48</v>
      </c>
      <c r="L72" s="4">
        <v>41861</v>
      </c>
      <c r="M72" s="4">
        <v>43686</v>
      </c>
      <c r="N72" t="s">
        <v>108</v>
      </c>
      <c r="O72" t="s">
        <v>108</v>
      </c>
      <c r="P72" t="s">
        <v>49</v>
      </c>
      <c r="Q72" t="s">
        <v>100</v>
      </c>
      <c r="R72" t="s">
        <v>56</v>
      </c>
      <c r="S72" t="s">
        <v>56</v>
      </c>
      <c r="T72" t="str">
        <f>IF(OR(COUNTIF(U72,"*llc*"),COUNTIF(U72,"*llp*"),COUNTIF(U72,"*PTN*"),COUNTIF(U72,"*ASSN*")),U72,PROPER(U72))</f>
        <v>Richard</v>
      </c>
      <c r="U72" t="str">
        <f>LEFT(V72,FIND(" ",V72,1)-1)</f>
        <v>RICHARD</v>
      </c>
      <c r="V72" t="s">
        <v>784</v>
      </c>
      <c r="W72" t="str">
        <f>Y72</f>
        <v>AND/OR MARJORIE B HAYES</v>
      </c>
      <c r="X72" t="str">
        <f>Z72</f>
        <v>116 E FOX BRIER</v>
      </c>
      <c r="Y72" t="s">
        <v>1227</v>
      </c>
      <c r="Z72" t="s">
        <v>786</v>
      </c>
      <c r="AB72" t="s">
        <v>787</v>
      </c>
      <c r="AC72" t="s">
        <v>137</v>
      </c>
      <c r="AD72" s="3">
        <v>671339315</v>
      </c>
      <c r="AE72">
        <v>1317</v>
      </c>
      <c r="AF72">
        <v>6771</v>
      </c>
      <c r="AG72">
        <v>6600</v>
      </c>
      <c r="AH72">
        <v>5.01</v>
      </c>
      <c r="AI72">
        <v>0</v>
      </c>
      <c r="AJ72">
        <v>0</v>
      </c>
    </row>
    <row r="73" spans="1:36" x14ac:dyDescent="0.2">
      <c r="A73">
        <v>295</v>
      </c>
      <c r="B73" t="s">
        <v>90</v>
      </c>
      <c r="C73" t="s">
        <v>834</v>
      </c>
      <c r="D73" t="s">
        <v>34</v>
      </c>
      <c r="E73">
        <v>395445001</v>
      </c>
      <c r="F73" t="s">
        <v>835</v>
      </c>
      <c r="G73" t="s">
        <v>834</v>
      </c>
      <c r="H73" t="s">
        <v>36</v>
      </c>
      <c r="I73" t="s">
        <v>836</v>
      </c>
      <c r="J73" s="1">
        <v>25385</v>
      </c>
      <c r="K73" t="s">
        <v>48</v>
      </c>
      <c r="L73" s="4">
        <v>41487</v>
      </c>
      <c r="M73" s="4">
        <v>43312</v>
      </c>
      <c r="N73" t="s">
        <v>108</v>
      </c>
      <c r="O73" t="s">
        <v>108</v>
      </c>
      <c r="P73" t="s">
        <v>49</v>
      </c>
      <c r="R73">
        <v>1</v>
      </c>
      <c r="S73">
        <v>5</v>
      </c>
      <c r="T73" t="str">
        <f>IF(OR(COUNTIF(U73,"*llc*"),COUNTIF(U73,"*llp*"),COUNTIF(U73,"*PTN*"),COUNTIF(U73,"*ASSN*")),U73,PROPER(U73))</f>
        <v>Dorothy</v>
      </c>
      <c r="U73" t="str">
        <f>LEFT(V73,FIND(" ",V73,1)-1)</f>
        <v>DOROTHY</v>
      </c>
      <c r="V73" t="s">
        <v>837</v>
      </c>
      <c r="X73" t="str">
        <f>Y73</f>
        <v>711 COUNTY RD 80</v>
      </c>
      <c r="Y73" t="s">
        <v>838</v>
      </c>
      <c r="AB73" t="s">
        <v>839</v>
      </c>
      <c r="AC73" t="s">
        <v>137</v>
      </c>
      <c r="AD73" s="3">
        <v>675848800</v>
      </c>
      <c r="AE73">
        <v>864</v>
      </c>
      <c r="AF73">
        <v>6539</v>
      </c>
      <c r="AG73">
        <v>5880</v>
      </c>
      <c r="AH73">
        <v>6.81</v>
      </c>
      <c r="AI73">
        <v>5880</v>
      </c>
      <c r="AJ73">
        <v>6.81</v>
      </c>
    </row>
    <row r="74" spans="1:36" x14ac:dyDescent="0.2">
      <c r="A74">
        <v>30</v>
      </c>
      <c r="B74" t="s">
        <v>90</v>
      </c>
      <c r="C74" t="s">
        <v>130</v>
      </c>
      <c r="D74" t="s">
        <v>34</v>
      </c>
      <c r="E74">
        <v>390319001</v>
      </c>
      <c r="F74" t="s">
        <v>131</v>
      </c>
      <c r="G74" t="s">
        <v>130</v>
      </c>
      <c r="H74" t="s">
        <v>36</v>
      </c>
      <c r="I74" t="s">
        <v>132</v>
      </c>
      <c r="J74" s="1">
        <v>22282</v>
      </c>
      <c r="K74" t="s">
        <v>38</v>
      </c>
      <c r="L74" s="4">
        <v>42370</v>
      </c>
      <c r="M74" s="4">
        <v>44196</v>
      </c>
      <c r="N74" t="s">
        <v>108</v>
      </c>
      <c r="O74" t="s">
        <v>108</v>
      </c>
      <c r="P74" t="s">
        <v>49</v>
      </c>
      <c r="R74">
        <v>1</v>
      </c>
      <c r="S74">
        <v>5</v>
      </c>
      <c r="T74" t="str">
        <f>IF(OR(COUNTIF(U74,"*llc*"),COUNTIF(U74,"*llp*"),COUNTIF(U74,"*PTN*"),COUNTIF(U74,"*ASSN*")),U74,PROPER(U74))</f>
        <v>Dan</v>
      </c>
      <c r="U74" t="str">
        <f>LEFT(V74,FIND(" ",V74,1)-1)</f>
        <v>DAN</v>
      </c>
      <c r="V74" t="s">
        <v>133</v>
      </c>
      <c r="X74" t="str">
        <f>Z74</f>
        <v>PO BOX 579</v>
      </c>
      <c r="Y74" t="s">
        <v>134</v>
      </c>
      <c r="Z74" t="s">
        <v>135</v>
      </c>
      <c r="AB74" t="s">
        <v>136</v>
      </c>
      <c r="AC74" t="s">
        <v>137</v>
      </c>
      <c r="AD74" s="3">
        <v>678460579</v>
      </c>
      <c r="AE74">
        <v>2413</v>
      </c>
      <c r="AF74">
        <v>7483</v>
      </c>
      <c r="AG74">
        <v>13272</v>
      </c>
      <c r="AH74">
        <v>5.5</v>
      </c>
      <c r="AI74">
        <v>14478</v>
      </c>
      <c r="AJ74">
        <v>6</v>
      </c>
    </row>
    <row r="75" spans="1:36" x14ac:dyDescent="0.2">
      <c r="A75">
        <v>201</v>
      </c>
      <c r="B75" t="s">
        <v>90</v>
      </c>
      <c r="C75" t="s">
        <v>622</v>
      </c>
      <c r="D75" t="s">
        <v>34</v>
      </c>
      <c r="E75">
        <v>393608003</v>
      </c>
      <c r="F75" t="s">
        <v>623</v>
      </c>
      <c r="G75" t="s">
        <v>622</v>
      </c>
      <c r="H75" t="s">
        <v>36</v>
      </c>
      <c r="I75" t="s">
        <v>624</v>
      </c>
      <c r="J75" s="1">
        <v>33025</v>
      </c>
      <c r="K75" t="s">
        <v>63</v>
      </c>
      <c r="L75" s="4">
        <v>42125</v>
      </c>
      <c r="M75" s="4">
        <v>43951</v>
      </c>
      <c r="N75" t="s">
        <v>39</v>
      </c>
      <c r="O75" t="s">
        <v>39</v>
      </c>
      <c r="P75" t="s">
        <v>40</v>
      </c>
      <c r="Q75" t="s">
        <v>100</v>
      </c>
      <c r="R75" t="s">
        <v>56</v>
      </c>
      <c r="S75" t="s">
        <v>56</v>
      </c>
      <c r="T75" t="str">
        <f>IF(OR(COUNTIF(U75,"*llc*"),COUNTIF(U75,"*llp*"),COUNTIF(U75,"*PTN*"),COUNTIF(U75,"*ASSN*")),U75,PROPER(U75))</f>
        <v>RENTAL ENTERPRISE LLC</v>
      </c>
      <c r="U75" t="str">
        <f>V75</f>
        <v>RENTAL ENTERPRISE LLC</v>
      </c>
      <c r="V75" t="s">
        <v>625</v>
      </c>
      <c r="X75" t="str">
        <f>Y75</f>
        <v>PO BOX 579</v>
      </c>
      <c r="Y75" t="s">
        <v>135</v>
      </c>
      <c r="AB75" t="s">
        <v>136</v>
      </c>
      <c r="AC75" t="s">
        <v>137</v>
      </c>
      <c r="AD75" s="3">
        <v>678460579</v>
      </c>
      <c r="AE75">
        <v>874</v>
      </c>
      <c r="AF75">
        <v>14000</v>
      </c>
      <c r="AG75">
        <v>8467.2000000000007</v>
      </c>
      <c r="AH75">
        <v>9.69</v>
      </c>
      <c r="AI75">
        <v>0</v>
      </c>
      <c r="AJ75">
        <v>0</v>
      </c>
    </row>
    <row r="76" spans="1:36" x14ac:dyDescent="0.2">
      <c r="A76">
        <v>283</v>
      </c>
      <c r="B76" t="s">
        <v>90</v>
      </c>
      <c r="C76" t="s">
        <v>795</v>
      </c>
      <c r="D76" t="s">
        <v>34</v>
      </c>
      <c r="E76">
        <v>395247002</v>
      </c>
      <c r="F76" t="s">
        <v>796</v>
      </c>
      <c r="G76" t="s">
        <v>795</v>
      </c>
      <c r="H76" t="s">
        <v>36</v>
      </c>
      <c r="I76" t="s">
        <v>797</v>
      </c>
      <c r="J76" s="1">
        <v>31352</v>
      </c>
      <c r="K76" t="s">
        <v>38</v>
      </c>
      <c r="L76" s="4">
        <v>42309</v>
      </c>
      <c r="M76" s="4">
        <v>44135</v>
      </c>
      <c r="N76" t="s">
        <v>39</v>
      </c>
      <c r="O76" t="s">
        <v>39</v>
      </c>
      <c r="P76" t="s">
        <v>40</v>
      </c>
      <c r="R76">
        <v>1</v>
      </c>
      <c r="S76">
        <v>5</v>
      </c>
      <c r="T76" t="str">
        <f>IF(OR(COUNTIF(U76,"*llc*"),COUNTIF(U76,"*llp*"),COUNTIF(U76,"*PTN*"),COUNTIF(U76,"*ASSN*")),U76,PROPER(U76))</f>
        <v>RICHARD B FANKHAUSER LLC</v>
      </c>
      <c r="U76" t="str">
        <f>V76</f>
        <v>RICHARD B FANKHAUSER LLC</v>
      </c>
      <c r="V76" t="s">
        <v>798</v>
      </c>
      <c r="X76" t="str">
        <f>Y76</f>
        <v>PO BOX 579</v>
      </c>
      <c r="Y76" t="s">
        <v>135</v>
      </c>
      <c r="AB76" t="s">
        <v>136</v>
      </c>
      <c r="AC76" t="s">
        <v>137</v>
      </c>
      <c r="AD76" s="3">
        <v>678460579</v>
      </c>
      <c r="AE76">
        <v>1400</v>
      </c>
      <c r="AF76">
        <v>17500</v>
      </c>
      <c r="AG76">
        <v>14527</v>
      </c>
      <c r="AH76">
        <v>10.38</v>
      </c>
      <c r="AI76">
        <v>15253</v>
      </c>
      <c r="AJ76">
        <v>10.9</v>
      </c>
    </row>
    <row r="77" spans="1:36" x14ac:dyDescent="0.2">
      <c r="A77">
        <v>331</v>
      </c>
      <c r="B77" t="s">
        <v>90</v>
      </c>
      <c r="C77" t="s">
        <v>935</v>
      </c>
      <c r="D77" t="s">
        <v>34</v>
      </c>
      <c r="E77">
        <v>396072001</v>
      </c>
      <c r="F77" t="s">
        <v>317</v>
      </c>
      <c r="G77" t="s">
        <v>935</v>
      </c>
      <c r="H77" t="s">
        <v>36</v>
      </c>
      <c r="I77" t="s">
        <v>936</v>
      </c>
      <c r="J77" s="1">
        <v>22525</v>
      </c>
      <c r="K77" t="s">
        <v>48</v>
      </c>
      <c r="L77" s="4">
        <v>41531</v>
      </c>
      <c r="M77" s="4">
        <v>43356</v>
      </c>
      <c r="N77" t="s">
        <v>108</v>
      </c>
      <c r="O77" t="s">
        <v>108</v>
      </c>
      <c r="P77" t="s">
        <v>40</v>
      </c>
      <c r="R77">
        <v>1</v>
      </c>
      <c r="S77">
        <v>5</v>
      </c>
      <c r="T77" t="str">
        <f>IF(OR(COUNTIF(U77,"*llc*"),COUNTIF(U77,"*llp*"),COUNTIF(U77,"*PTN*"),COUNTIF(U77,"*ASSN*")),U77,PROPER(U77))</f>
        <v>RENTAL ENTERPRISE LLC</v>
      </c>
      <c r="U77" t="str">
        <f>V77</f>
        <v>RENTAL ENTERPRISE LLC</v>
      </c>
      <c r="V77" t="s">
        <v>625</v>
      </c>
      <c r="X77" t="str">
        <f>Y77</f>
        <v>PO BOX 579</v>
      </c>
      <c r="Y77" t="s">
        <v>135</v>
      </c>
      <c r="AB77" t="s">
        <v>136</v>
      </c>
      <c r="AC77" t="s">
        <v>137</v>
      </c>
      <c r="AD77" s="3">
        <v>678460579</v>
      </c>
      <c r="AE77">
        <v>1604</v>
      </c>
      <c r="AF77">
        <v>6500</v>
      </c>
      <c r="AG77">
        <v>13500</v>
      </c>
      <c r="AH77">
        <v>8.42</v>
      </c>
      <c r="AI77">
        <v>14445</v>
      </c>
      <c r="AJ77">
        <v>9.01</v>
      </c>
    </row>
    <row r="78" spans="1:36" x14ac:dyDescent="0.2">
      <c r="A78">
        <v>360</v>
      </c>
      <c r="B78" t="s">
        <v>90</v>
      </c>
      <c r="C78" t="s">
        <v>986</v>
      </c>
      <c r="D78" t="s">
        <v>34</v>
      </c>
      <c r="E78">
        <v>396567002</v>
      </c>
      <c r="F78" t="s">
        <v>987</v>
      </c>
      <c r="G78" t="s">
        <v>986</v>
      </c>
      <c r="H78" t="s">
        <v>36</v>
      </c>
      <c r="I78" t="s">
        <v>988</v>
      </c>
      <c r="J78" s="1">
        <v>33482</v>
      </c>
      <c r="K78" t="s">
        <v>63</v>
      </c>
      <c r="L78" s="4">
        <v>40787</v>
      </c>
      <c r="M78" s="4">
        <v>42613</v>
      </c>
      <c r="N78" t="s">
        <v>39</v>
      </c>
      <c r="O78" t="s">
        <v>39</v>
      </c>
      <c r="P78" t="s">
        <v>49</v>
      </c>
      <c r="Q78" t="s">
        <v>100</v>
      </c>
      <c r="R78">
        <v>1</v>
      </c>
      <c r="S78">
        <v>5</v>
      </c>
      <c r="T78" t="str">
        <f>IF(OR(COUNTIF(U78,"*llc*"),COUNTIF(U78,"*llp*"),COUNTIF(U78,"*PTN*"),COUNTIF(U78,"*ASSN*")),U78,PROPER(U78))</f>
        <v>RENTAL ENTERPRISE LLC</v>
      </c>
      <c r="U78" t="str">
        <f>V78</f>
        <v>RENTAL ENTERPRISE LLC</v>
      </c>
      <c r="V78" t="s">
        <v>625</v>
      </c>
      <c r="X78" t="str">
        <f>Y78</f>
        <v>PO BOX 579</v>
      </c>
      <c r="Y78" t="s">
        <v>135</v>
      </c>
      <c r="AB78" t="s">
        <v>136</v>
      </c>
      <c r="AC78" t="s">
        <v>137</v>
      </c>
      <c r="AD78" s="3">
        <v>678460579</v>
      </c>
      <c r="AE78">
        <v>1400</v>
      </c>
      <c r="AF78">
        <v>17500</v>
      </c>
      <c r="AG78">
        <v>13300</v>
      </c>
      <c r="AH78">
        <v>9.5</v>
      </c>
      <c r="AI78">
        <v>13968</v>
      </c>
      <c r="AJ78">
        <v>9.98</v>
      </c>
    </row>
    <row r="79" spans="1:36" x14ac:dyDescent="0.2">
      <c r="A79">
        <v>373</v>
      </c>
      <c r="B79" t="s">
        <v>90</v>
      </c>
      <c r="C79" t="s">
        <v>1016</v>
      </c>
      <c r="D79" t="s">
        <v>34</v>
      </c>
      <c r="E79">
        <v>396798001</v>
      </c>
      <c r="F79" t="s">
        <v>1017</v>
      </c>
      <c r="G79" t="s">
        <v>1016</v>
      </c>
      <c r="H79" t="s">
        <v>36</v>
      </c>
      <c r="I79" t="s">
        <v>1018</v>
      </c>
      <c r="J79" s="1">
        <v>22647</v>
      </c>
      <c r="K79" t="s">
        <v>48</v>
      </c>
      <c r="L79" s="4">
        <v>41640</v>
      </c>
      <c r="M79" s="4">
        <v>43465</v>
      </c>
      <c r="N79" t="s">
        <v>108</v>
      </c>
      <c r="O79" t="s">
        <v>108</v>
      </c>
      <c r="P79" t="s">
        <v>40</v>
      </c>
      <c r="R79">
        <v>1</v>
      </c>
      <c r="S79">
        <v>5</v>
      </c>
      <c r="T79" t="str">
        <f>IF(OR(COUNTIF(U79,"*llc*"),COUNTIF(U79,"*llp*"),COUNTIF(U79,"*PTN*"),COUNTIF(U79,"*ASSN*")),U79,PROPER(U79))</f>
        <v>RENTAL ENTERPRISE LLC</v>
      </c>
      <c r="U79" t="str">
        <f>V79</f>
        <v>RENTAL ENTERPRISE LLC</v>
      </c>
      <c r="V79" t="s">
        <v>625</v>
      </c>
      <c r="X79" t="str">
        <f>Y79</f>
        <v>PO BOX 579</v>
      </c>
      <c r="Y79" t="s">
        <v>135</v>
      </c>
      <c r="AB79" t="s">
        <v>136</v>
      </c>
      <c r="AC79" t="s">
        <v>137</v>
      </c>
      <c r="AD79" s="3">
        <v>678460579</v>
      </c>
      <c r="AE79">
        <v>1571</v>
      </c>
      <c r="AF79">
        <v>6625</v>
      </c>
      <c r="AG79">
        <v>12883</v>
      </c>
      <c r="AH79">
        <v>8.1999999999999993</v>
      </c>
      <c r="AI79">
        <v>13527.15</v>
      </c>
      <c r="AJ79">
        <v>8.61</v>
      </c>
    </row>
    <row r="80" spans="1:36" x14ac:dyDescent="0.2">
      <c r="A80">
        <v>379</v>
      </c>
      <c r="B80" t="s">
        <v>90</v>
      </c>
      <c r="C80" t="s">
        <v>1043</v>
      </c>
      <c r="D80" t="s">
        <v>34</v>
      </c>
      <c r="E80">
        <v>396853001</v>
      </c>
      <c r="F80" t="s">
        <v>1044</v>
      </c>
      <c r="G80" t="s">
        <v>1043</v>
      </c>
      <c r="H80" t="s">
        <v>36</v>
      </c>
      <c r="I80" t="s">
        <v>1045</v>
      </c>
      <c r="J80" s="1">
        <v>27912</v>
      </c>
      <c r="K80" t="s">
        <v>48</v>
      </c>
      <c r="L80" s="4">
        <v>41426</v>
      </c>
      <c r="M80" s="4">
        <v>43251</v>
      </c>
      <c r="N80" t="s">
        <v>39</v>
      </c>
      <c r="O80" t="s">
        <v>39</v>
      </c>
      <c r="P80" t="s">
        <v>49</v>
      </c>
      <c r="Q80" t="s">
        <v>100</v>
      </c>
      <c r="R80" t="s">
        <v>56</v>
      </c>
      <c r="S80" t="s">
        <v>56</v>
      </c>
      <c r="T80" t="str">
        <f>IF(OR(COUNTIF(U80,"*llc*"),COUNTIF(U80,"*llp*"),COUNTIF(U80,"*PTN*"),COUNTIF(U80,"*ASSN*")),U80,PROPER(U80))</f>
        <v>Dan</v>
      </c>
      <c r="U80" t="str">
        <f>LEFT(V80,FIND(" ",V80,1)-1)</f>
        <v>DAN</v>
      </c>
      <c r="V80" t="s">
        <v>133</v>
      </c>
      <c r="X80" t="str">
        <f>Z80</f>
        <v>PO BOX 579</v>
      </c>
      <c r="Y80" t="s">
        <v>134</v>
      </c>
      <c r="Z80" t="s">
        <v>135</v>
      </c>
      <c r="AB80" t="s">
        <v>136</v>
      </c>
      <c r="AC80" t="s">
        <v>137</v>
      </c>
      <c r="AD80" s="3">
        <v>678460579</v>
      </c>
      <c r="AE80">
        <v>1067</v>
      </c>
      <c r="AF80">
        <v>12294</v>
      </c>
      <c r="AG80">
        <v>8397</v>
      </c>
      <c r="AH80">
        <v>7.87</v>
      </c>
      <c r="AI80">
        <v>0</v>
      </c>
      <c r="AJ80">
        <v>0</v>
      </c>
    </row>
    <row r="81" spans="1:36" x14ac:dyDescent="0.2">
      <c r="A81">
        <v>36</v>
      </c>
      <c r="B81" t="s">
        <v>90</v>
      </c>
      <c r="C81" t="s">
        <v>145</v>
      </c>
      <c r="D81" t="s">
        <v>34</v>
      </c>
      <c r="E81">
        <v>390385001</v>
      </c>
      <c r="F81" t="s">
        <v>146</v>
      </c>
      <c r="G81" t="s">
        <v>145</v>
      </c>
      <c r="H81" t="s">
        <v>36</v>
      </c>
      <c r="I81" t="s">
        <v>147</v>
      </c>
      <c r="J81" s="1">
        <v>22616</v>
      </c>
      <c r="K81" t="s">
        <v>48</v>
      </c>
      <c r="L81" s="4">
        <v>40885</v>
      </c>
      <c r="M81" s="4">
        <v>42711</v>
      </c>
      <c r="N81" t="s">
        <v>108</v>
      </c>
      <c r="O81" t="s">
        <v>108</v>
      </c>
      <c r="P81" t="s">
        <v>49</v>
      </c>
      <c r="R81">
        <v>1</v>
      </c>
      <c r="S81">
        <v>5</v>
      </c>
      <c r="T81" t="str">
        <f>IF(OR(COUNTIF(U81,"*llc*"),COUNTIF(U81,"*llp*"),COUNTIF(U81,"*PTN*"),COUNTIF(U81,"*ASSN*")),U81,PROPER(U81))</f>
        <v>Jocelyn</v>
      </c>
      <c r="U81" t="str">
        <f>LEFT(V81,FIND(" ",V81,1)-1)</f>
        <v>JOCELYN</v>
      </c>
      <c r="V81" t="s">
        <v>1346</v>
      </c>
      <c r="X81" t="str">
        <f>Z81</f>
        <v>1109 KINGSTON AVE</v>
      </c>
      <c r="Y81" t="s">
        <v>148</v>
      </c>
      <c r="Z81" t="s">
        <v>149</v>
      </c>
      <c r="AB81" t="s">
        <v>150</v>
      </c>
      <c r="AC81" t="s">
        <v>82</v>
      </c>
      <c r="AD81" s="3">
        <v>680052906</v>
      </c>
      <c r="AE81">
        <v>2124</v>
      </c>
      <c r="AF81">
        <v>7000</v>
      </c>
      <c r="AG81">
        <v>9348</v>
      </c>
      <c r="AH81">
        <v>4.4000000000000004</v>
      </c>
      <c r="AI81">
        <v>10284</v>
      </c>
      <c r="AJ81">
        <v>4.84</v>
      </c>
    </row>
    <row r="82" spans="1:36" x14ac:dyDescent="0.2">
      <c r="A82">
        <v>13</v>
      </c>
      <c r="B82" t="s">
        <v>32</v>
      </c>
      <c r="C82" t="s">
        <v>75</v>
      </c>
      <c r="D82" t="s">
        <v>34</v>
      </c>
      <c r="E82">
        <v>398393002</v>
      </c>
      <c r="F82" t="s">
        <v>76</v>
      </c>
      <c r="G82" t="s">
        <v>75</v>
      </c>
      <c r="H82" t="s">
        <v>36</v>
      </c>
      <c r="I82" t="s">
        <v>77</v>
      </c>
      <c r="J82" s="1">
        <v>29190</v>
      </c>
      <c r="K82" t="s">
        <v>48</v>
      </c>
      <c r="L82" s="4">
        <v>41974</v>
      </c>
      <c r="M82" s="4">
        <v>43799</v>
      </c>
      <c r="N82" t="s">
        <v>39</v>
      </c>
      <c r="O82" t="s">
        <v>39</v>
      </c>
      <c r="P82" t="s">
        <v>49</v>
      </c>
      <c r="R82">
        <v>1</v>
      </c>
      <c r="S82">
        <v>5</v>
      </c>
      <c r="T82" t="str">
        <f>IF(OR(COUNTIF(U82,"*llc*"),COUNTIF(U82,"*llp*"),COUNTIF(U82,"*PTN*"),COUNTIF(U82,"*ASSN*")),U82,PROPER(U82))</f>
        <v>LOIS CORNING FAMILY LLC</v>
      </c>
      <c r="U82" t="str">
        <f>V82</f>
        <v>LOIS CORNING FAMILY LLC</v>
      </c>
      <c r="V82" t="s">
        <v>78</v>
      </c>
      <c r="X82" t="str">
        <f>Z82</f>
        <v>6520 Y ST</v>
      </c>
      <c r="Y82" t="s">
        <v>79</v>
      </c>
      <c r="Z82" t="s">
        <v>80</v>
      </c>
      <c r="AB82" t="s">
        <v>81</v>
      </c>
      <c r="AC82" t="s">
        <v>82</v>
      </c>
      <c r="AD82" s="3">
        <v>685052267</v>
      </c>
      <c r="AE82">
        <v>1067</v>
      </c>
      <c r="AF82">
        <v>15000</v>
      </c>
      <c r="AG82">
        <v>9060</v>
      </c>
      <c r="AH82">
        <v>8.49</v>
      </c>
      <c r="AI82">
        <v>11880</v>
      </c>
      <c r="AJ82">
        <v>11.13</v>
      </c>
    </row>
    <row r="83" spans="1:36" x14ac:dyDescent="0.2">
      <c r="A83">
        <v>195</v>
      </c>
      <c r="B83" t="s">
        <v>90</v>
      </c>
      <c r="C83" t="s">
        <v>611</v>
      </c>
      <c r="D83" t="s">
        <v>34</v>
      </c>
      <c r="E83">
        <v>393509003</v>
      </c>
      <c r="F83" t="s">
        <v>612</v>
      </c>
      <c r="G83" t="s">
        <v>611</v>
      </c>
      <c r="H83" t="s">
        <v>36</v>
      </c>
      <c r="I83" t="s">
        <v>613</v>
      </c>
      <c r="J83" s="1">
        <v>32721</v>
      </c>
      <c r="K83" t="s">
        <v>63</v>
      </c>
      <c r="L83" s="4">
        <v>41852</v>
      </c>
      <c r="M83" s="4">
        <v>43677</v>
      </c>
      <c r="N83" t="s">
        <v>39</v>
      </c>
      <c r="O83" t="s">
        <v>39</v>
      </c>
      <c r="P83" t="s">
        <v>49</v>
      </c>
      <c r="Q83" t="s">
        <v>100</v>
      </c>
      <c r="R83" t="s">
        <v>56</v>
      </c>
      <c r="S83" t="s">
        <v>56</v>
      </c>
      <c r="T83" t="str">
        <f>IF(OR(COUNTIF(U83,"*llc*"),COUNTIF(U83,"*llp*"),COUNTIF(U83,"*PTN*"),COUNTIF(U83,"*ASSN*")),U83,PROPER(U83))</f>
        <v>Vermaas</v>
      </c>
      <c r="U83" t="str">
        <f>LEFT(V83,FIND(" ",V83,1)-1)</f>
        <v>VERMAAS</v>
      </c>
      <c r="V83" t="s">
        <v>614</v>
      </c>
      <c r="X83" t="str">
        <f>Y83</f>
        <v>1900 SW 6TH ST</v>
      </c>
      <c r="Y83" t="s">
        <v>615</v>
      </c>
      <c r="AB83" t="s">
        <v>81</v>
      </c>
      <c r="AC83" t="s">
        <v>82</v>
      </c>
      <c r="AD83" s="3">
        <v>685221729</v>
      </c>
      <c r="AE83">
        <v>725</v>
      </c>
      <c r="AF83">
        <v>21876</v>
      </c>
      <c r="AG83">
        <v>7200</v>
      </c>
      <c r="AH83">
        <v>9.93</v>
      </c>
      <c r="AI83">
        <v>0</v>
      </c>
      <c r="AJ83">
        <v>0</v>
      </c>
    </row>
    <row r="84" spans="1:36" x14ac:dyDescent="0.2">
      <c r="A84">
        <v>313</v>
      </c>
      <c r="B84" t="s">
        <v>90</v>
      </c>
      <c r="C84" t="s">
        <v>898</v>
      </c>
      <c r="D84" t="s">
        <v>34</v>
      </c>
      <c r="E84">
        <v>395731002</v>
      </c>
      <c r="F84" t="s">
        <v>899</v>
      </c>
      <c r="G84" t="s">
        <v>898</v>
      </c>
      <c r="H84" t="s">
        <v>36</v>
      </c>
      <c r="I84" t="s">
        <v>900</v>
      </c>
      <c r="J84" s="1">
        <v>31625</v>
      </c>
      <c r="K84" t="s">
        <v>38</v>
      </c>
      <c r="L84" s="4">
        <v>40756</v>
      </c>
      <c r="M84" s="4">
        <v>42582</v>
      </c>
      <c r="N84" t="s">
        <v>39</v>
      </c>
      <c r="O84" t="s">
        <v>39</v>
      </c>
      <c r="P84" t="s">
        <v>49</v>
      </c>
      <c r="Q84" t="s">
        <v>100</v>
      </c>
      <c r="R84" t="s">
        <v>56</v>
      </c>
      <c r="S84" t="s">
        <v>56</v>
      </c>
      <c r="T84" t="str">
        <f>IF(OR(COUNTIF(U84,"*llc*"),COUNTIF(U84,"*llp*"),COUNTIF(U84,"*PTN*"),COUNTIF(U84,"*ASSN*")),U84,PROPER(U84))</f>
        <v>E. Wayne &amp; Sammy</v>
      </c>
      <c r="U84" t="s">
        <v>1357</v>
      </c>
      <c r="V84" t="s">
        <v>901</v>
      </c>
      <c r="W84" t="str">
        <f>Y84</f>
        <v>&amp; SAMMY WINTON</v>
      </c>
      <c r="X84" t="str">
        <f>Z84</f>
        <v>12563 HWY 4 N</v>
      </c>
      <c r="Y84" t="s">
        <v>902</v>
      </c>
      <c r="Z84" t="s">
        <v>903</v>
      </c>
      <c r="AB84" t="s">
        <v>904</v>
      </c>
      <c r="AC84" t="s">
        <v>247</v>
      </c>
      <c r="AD84" s="3">
        <v>718338815</v>
      </c>
      <c r="AE84">
        <v>725</v>
      </c>
      <c r="AF84">
        <v>27566</v>
      </c>
      <c r="AG84">
        <v>7199</v>
      </c>
      <c r="AH84">
        <v>9.93</v>
      </c>
      <c r="AI84">
        <v>7200</v>
      </c>
      <c r="AJ84">
        <v>9.93</v>
      </c>
    </row>
    <row r="85" spans="1:36" x14ac:dyDescent="0.2">
      <c r="A85">
        <v>430</v>
      </c>
      <c r="B85" t="s">
        <v>90</v>
      </c>
      <c r="C85" t="s">
        <v>1160</v>
      </c>
      <c r="D85" t="s">
        <v>34</v>
      </c>
      <c r="E85">
        <v>397876002</v>
      </c>
      <c r="F85" t="s">
        <v>1161</v>
      </c>
      <c r="G85" t="s">
        <v>1160</v>
      </c>
      <c r="H85" t="s">
        <v>36</v>
      </c>
      <c r="I85" t="s">
        <v>1162</v>
      </c>
      <c r="J85" s="1">
        <v>29707</v>
      </c>
      <c r="K85" t="s">
        <v>48</v>
      </c>
      <c r="L85" s="4">
        <v>42491</v>
      </c>
      <c r="M85" s="4">
        <v>44316</v>
      </c>
      <c r="N85" t="s">
        <v>230</v>
      </c>
      <c r="O85" t="s">
        <v>230</v>
      </c>
      <c r="P85" t="s">
        <v>49</v>
      </c>
      <c r="R85" t="s">
        <v>56</v>
      </c>
      <c r="S85" t="s">
        <v>56</v>
      </c>
      <c r="T85" t="str">
        <f>IF(OR(COUNTIF(U85,"*llc*"),COUNTIF(U85,"*llp*"),COUNTIF(U85,"*PTN*"),COUNTIF(U85,"*ASSN*")),U85,PROPER(U85))</f>
        <v>Richard</v>
      </c>
      <c r="U85" t="str">
        <f>LEFT(V85,FIND(" ",V85,1)-1)</f>
        <v>RICHARD</v>
      </c>
      <c r="V85" t="s">
        <v>1163</v>
      </c>
      <c r="X85" t="str">
        <f>Z85</f>
        <v>11711 PUMPKIN HOLLOW RD</v>
      </c>
      <c r="Y85" t="s">
        <v>1164</v>
      </c>
      <c r="Z85" t="s">
        <v>1165</v>
      </c>
      <c r="AB85" t="s">
        <v>1166</v>
      </c>
      <c r="AC85" t="s">
        <v>247</v>
      </c>
      <c r="AD85" s="3">
        <v>727128790</v>
      </c>
      <c r="AE85">
        <v>1400</v>
      </c>
      <c r="AF85">
        <v>21811</v>
      </c>
      <c r="AG85">
        <v>14700</v>
      </c>
      <c r="AH85">
        <v>10.5</v>
      </c>
      <c r="AI85">
        <v>0</v>
      </c>
      <c r="AJ85">
        <v>0</v>
      </c>
    </row>
    <row r="86" spans="1:36" x14ac:dyDescent="0.2">
      <c r="A86">
        <v>363</v>
      </c>
      <c r="B86" t="s">
        <v>90</v>
      </c>
      <c r="C86" t="s">
        <v>997</v>
      </c>
      <c r="D86" t="s">
        <v>34</v>
      </c>
      <c r="E86">
        <v>396605001</v>
      </c>
      <c r="F86" t="s">
        <v>998</v>
      </c>
      <c r="G86" t="s">
        <v>997</v>
      </c>
      <c r="H86" t="s">
        <v>36</v>
      </c>
      <c r="I86" t="s">
        <v>999</v>
      </c>
      <c r="J86" s="1">
        <v>31990</v>
      </c>
      <c r="K86" t="s">
        <v>38</v>
      </c>
      <c r="L86" s="4">
        <v>41122</v>
      </c>
      <c r="M86" s="4">
        <v>42947</v>
      </c>
      <c r="N86" t="s">
        <v>39</v>
      </c>
      <c r="O86" t="s">
        <v>39</v>
      </c>
      <c r="P86" t="s">
        <v>40</v>
      </c>
      <c r="R86">
        <v>1</v>
      </c>
      <c r="S86">
        <v>5</v>
      </c>
      <c r="T86" t="str">
        <f>IF(OR(COUNTIF(U86,"*llc*"),COUNTIF(U86,"*llp*"),COUNTIF(U86,"*PTN*"),COUNTIF(U86,"*ASSN*")),U86,PROPER(U86))</f>
        <v>Sam</v>
      </c>
      <c r="U86" t="str">
        <f>LEFT(V86,FIND(" ",V86,1)-1)</f>
        <v>SAM</v>
      </c>
      <c r="V86" t="s">
        <v>1000</v>
      </c>
      <c r="W86" t="str">
        <f>Y86</f>
        <v>AND/OR BEVERLY JAGGERS</v>
      </c>
      <c r="X86" t="str">
        <f>Z86</f>
        <v>6100 PARK AVE</v>
      </c>
      <c r="Y86" t="s">
        <v>1001</v>
      </c>
      <c r="Z86" t="s">
        <v>1002</v>
      </c>
      <c r="AB86" t="s">
        <v>1003</v>
      </c>
      <c r="AC86" t="s">
        <v>247</v>
      </c>
      <c r="AD86" s="3">
        <v>729032125</v>
      </c>
      <c r="AE86">
        <v>2320</v>
      </c>
      <c r="AF86">
        <v>26814</v>
      </c>
      <c r="AG86">
        <v>12886</v>
      </c>
      <c r="AH86">
        <v>5.55</v>
      </c>
      <c r="AI86">
        <v>13920</v>
      </c>
      <c r="AJ86">
        <v>6</v>
      </c>
    </row>
    <row r="87" spans="1:36" x14ac:dyDescent="0.2">
      <c r="A87">
        <v>59</v>
      </c>
      <c r="B87" t="s">
        <v>90</v>
      </c>
      <c r="C87" t="s">
        <v>240</v>
      </c>
      <c r="D87" t="s">
        <v>34</v>
      </c>
      <c r="E87">
        <v>390913001</v>
      </c>
      <c r="F87" t="s">
        <v>241</v>
      </c>
      <c r="G87" t="s">
        <v>240</v>
      </c>
      <c r="H87" t="s">
        <v>36</v>
      </c>
      <c r="I87" t="s">
        <v>242</v>
      </c>
      <c r="J87" s="1">
        <v>23071</v>
      </c>
      <c r="K87" t="s">
        <v>63</v>
      </c>
      <c r="L87" s="4">
        <v>42444</v>
      </c>
      <c r="M87" s="4">
        <v>44269</v>
      </c>
      <c r="N87" t="s">
        <v>230</v>
      </c>
      <c r="O87" t="s">
        <v>230</v>
      </c>
      <c r="P87" t="s">
        <v>40</v>
      </c>
      <c r="R87" t="s">
        <v>56</v>
      </c>
      <c r="S87" t="s">
        <v>56</v>
      </c>
      <c r="T87" t="str">
        <f>IF(OR(COUNTIF(U87,"*llc*"),COUNTIF(U87,"*llp*"),COUNTIF(U87,"*PTN*"),COUNTIF(U87,"*ASSN*")),U87,PROPER(U87))</f>
        <v>Meadors Investment</v>
      </c>
      <c r="U87" t="str">
        <f>V87</f>
        <v>MEADORS INVESTMENT</v>
      </c>
      <c r="V87" t="s">
        <v>243</v>
      </c>
      <c r="X87" t="str">
        <f>Z87</f>
        <v>218 COMMERCE DR</v>
      </c>
      <c r="Y87" t="s">
        <v>244</v>
      </c>
      <c r="Z87" t="s">
        <v>245</v>
      </c>
      <c r="AB87" t="s">
        <v>246</v>
      </c>
      <c r="AC87" t="s">
        <v>247</v>
      </c>
      <c r="AD87" s="3">
        <v>729214767</v>
      </c>
      <c r="AE87">
        <v>1520</v>
      </c>
      <c r="AF87">
        <v>10487</v>
      </c>
      <c r="AG87">
        <v>8676</v>
      </c>
      <c r="AH87">
        <v>5.71</v>
      </c>
      <c r="AI87">
        <v>0</v>
      </c>
      <c r="AJ87">
        <v>0</v>
      </c>
    </row>
    <row r="88" spans="1:36" x14ac:dyDescent="0.2">
      <c r="A88">
        <v>22</v>
      </c>
      <c r="B88" t="s">
        <v>90</v>
      </c>
      <c r="C88" t="s">
        <v>97</v>
      </c>
      <c r="D88" t="s">
        <v>34</v>
      </c>
      <c r="E88">
        <v>390154002</v>
      </c>
      <c r="F88" t="s">
        <v>98</v>
      </c>
      <c r="G88" t="s">
        <v>97</v>
      </c>
      <c r="H88" t="s">
        <v>36</v>
      </c>
      <c r="I88" t="s">
        <v>99</v>
      </c>
      <c r="J88" s="1">
        <v>32813</v>
      </c>
      <c r="K88" t="s">
        <v>63</v>
      </c>
      <c r="L88" s="4">
        <v>41944</v>
      </c>
      <c r="M88" s="4">
        <v>43769</v>
      </c>
      <c r="N88" t="s">
        <v>39</v>
      </c>
      <c r="O88" t="s">
        <v>39</v>
      </c>
      <c r="P88" t="s">
        <v>49</v>
      </c>
      <c r="Q88" t="s">
        <v>100</v>
      </c>
      <c r="R88" t="s">
        <v>56</v>
      </c>
      <c r="S88" t="s">
        <v>56</v>
      </c>
      <c r="T88" t="str">
        <f>IF(OR(COUNTIF(U88,"*llc*"),COUNTIF(U88,"*llp*"),COUNTIF(U88,"*PTN*"),COUNTIF(U88,"*ASSN*")),U88,PROPER(U88))</f>
        <v>John</v>
      </c>
      <c r="U88" t="str">
        <f>LEFT(V88,FIND(" ",V88,1)-1)</f>
        <v>JOHN</v>
      </c>
      <c r="V88" t="s">
        <v>101</v>
      </c>
      <c r="X88" t="str">
        <f>Z88</f>
        <v>PO BOX 817</v>
      </c>
      <c r="Y88" t="s">
        <v>102</v>
      </c>
      <c r="Z88" t="s">
        <v>103</v>
      </c>
      <c r="AB88" t="s">
        <v>104</v>
      </c>
      <c r="AC88" t="s">
        <v>36</v>
      </c>
      <c r="AD88" s="3">
        <v>730100817</v>
      </c>
      <c r="AE88">
        <v>1067</v>
      </c>
      <c r="AF88">
        <v>24050</v>
      </c>
      <c r="AG88">
        <v>11496</v>
      </c>
      <c r="AH88">
        <v>10.77</v>
      </c>
      <c r="AI88">
        <v>0</v>
      </c>
      <c r="AJ88">
        <v>0</v>
      </c>
    </row>
    <row r="89" spans="1:36" x14ac:dyDescent="0.2">
      <c r="A89">
        <v>312</v>
      </c>
      <c r="B89" t="s">
        <v>90</v>
      </c>
      <c r="C89" t="s">
        <v>893</v>
      </c>
      <c r="D89" t="s">
        <v>34</v>
      </c>
      <c r="E89">
        <v>395709003</v>
      </c>
      <c r="F89" t="s">
        <v>894</v>
      </c>
      <c r="G89" t="s">
        <v>893</v>
      </c>
      <c r="H89" t="s">
        <v>36</v>
      </c>
      <c r="I89" t="s">
        <v>895</v>
      </c>
      <c r="J89" s="2">
        <v>42371</v>
      </c>
      <c r="K89" t="s">
        <v>63</v>
      </c>
      <c r="L89" s="4">
        <v>42036</v>
      </c>
      <c r="M89" s="4">
        <v>43861</v>
      </c>
      <c r="N89" t="s">
        <v>39</v>
      </c>
      <c r="O89" t="s">
        <v>39</v>
      </c>
      <c r="P89" t="s">
        <v>49</v>
      </c>
      <c r="Q89" t="s">
        <v>100</v>
      </c>
      <c r="R89" t="s">
        <v>56</v>
      </c>
      <c r="S89" t="s">
        <v>56</v>
      </c>
      <c r="T89" t="str">
        <f>IF(OR(COUNTIF(U89,"*llc*"),COUNTIF(U89,"*llp*"),COUNTIF(U89,"*PTN*"),COUNTIF(U89,"*ASSN*")),U89,PROPER(U89))</f>
        <v>John</v>
      </c>
      <c r="U89" t="str">
        <f>LEFT(V89,FIND(" ",V89,1)-1)</f>
        <v>JOHN</v>
      </c>
      <c r="V89" t="s">
        <v>101</v>
      </c>
      <c r="W89" t="str">
        <f>Y89</f>
        <v>MARY H SILL</v>
      </c>
      <c r="X89" t="str">
        <f>Z89</f>
        <v>P O BOX 817</v>
      </c>
      <c r="Y89" t="s">
        <v>896</v>
      </c>
      <c r="Z89" t="s">
        <v>897</v>
      </c>
      <c r="AB89" t="s">
        <v>104</v>
      </c>
      <c r="AC89" t="s">
        <v>36</v>
      </c>
      <c r="AD89" s="3">
        <v>730100817</v>
      </c>
      <c r="AE89">
        <v>874</v>
      </c>
      <c r="AF89">
        <v>17500</v>
      </c>
      <c r="AG89">
        <v>9250</v>
      </c>
      <c r="AH89">
        <v>10.58</v>
      </c>
      <c r="AI89">
        <v>0</v>
      </c>
      <c r="AJ89">
        <v>0</v>
      </c>
    </row>
    <row r="90" spans="1:36" x14ac:dyDescent="0.2">
      <c r="A90">
        <v>93</v>
      </c>
      <c r="B90" t="s">
        <v>90</v>
      </c>
      <c r="C90" t="s">
        <v>319</v>
      </c>
      <c r="D90" t="s">
        <v>34</v>
      </c>
      <c r="E90">
        <v>391529002</v>
      </c>
      <c r="F90" t="s">
        <v>320</v>
      </c>
      <c r="G90" t="s">
        <v>319</v>
      </c>
      <c r="H90" t="s">
        <v>36</v>
      </c>
      <c r="I90" t="s">
        <v>321</v>
      </c>
      <c r="J90" s="1">
        <v>33695</v>
      </c>
      <c r="K90" t="s">
        <v>63</v>
      </c>
      <c r="L90" s="4">
        <v>41000</v>
      </c>
      <c r="M90" s="4">
        <v>42825</v>
      </c>
      <c r="N90" t="s">
        <v>39</v>
      </c>
      <c r="O90" t="s">
        <v>39</v>
      </c>
      <c r="P90" t="s">
        <v>49</v>
      </c>
      <c r="Q90" t="s">
        <v>64</v>
      </c>
      <c r="R90">
        <v>1</v>
      </c>
      <c r="S90">
        <v>5</v>
      </c>
      <c r="T90" t="str">
        <f>IF(OR(COUNTIF(U90,"*llc*"),COUNTIF(U90,"*llp*"),COUNTIF(U90,"*PTN*"),COUNTIF(U90,"*ASSN*")),U90,PROPER(U90))</f>
        <v>MALOY PROPERTIES LLC</v>
      </c>
      <c r="U90" t="str">
        <f>V90</f>
        <v>MALOY PROPERTIES LLC</v>
      </c>
      <c r="V90" t="s">
        <v>322</v>
      </c>
      <c r="X90" t="str">
        <f>Y90</f>
        <v>928 GLENLAKE DRIVE</v>
      </c>
      <c r="Y90" t="s">
        <v>323</v>
      </c>
      <c r="AB90" t="s">
        <v>67</v>
      </c>
      <c r="AC90" t="s">
        <v>36</v>
      </c>
      <c r="AD90" s="3">
        <v>730131812</v>
      </c>
      <c r="AE90">
        <v>1400</v>
      </c>
      <c r="AF90">
        <v>19000</v>
      </c>
      <c r="AG90">
        <v>11200</v>
      </c>
      <c r="AH90">
        <v>8</v>
      </c>
      <c r="AI90">
        <v>9900</v>
      </c>
      <c r="AJ90">
        <v>7.07</v>
      </c>
    </row>
    <row r="91" spans="1:36" x14ac:dyDescent="0.2">
      <c r="A91">
        <v>311</v>
      </c>
      <c r="B91" t="s">
        <v>90</v>
      </c>
      <c r="C91" t="s">
        <v>891</v>
      </c>
      <c r="D91" t="s">
        <v>34</v>
      </c>
      <c r="E91">
        <v>395687003</v>
      </c>
      <c r="F91" t="s">
        <v>185</v>
      </c>
      <c r="G91" t="s">
        <v>891</v>
      </c>
      <c r="H91" t="s">
        <v>36</v>
      </c>
      <c r="I91" t="s">
        <v>892</v>
      </c>
      <c r="J91" s="1">
        <v>33482</v>
      </c>
      <c r="K91" t="s">
        <v>63</v>
      </c>
      <c r="L91" s="4">
        <v>40787</v>
      </c>
      <c r="M91" s="4">
        <v>42613</v>
      </c>
      <c r="N91" t="s">
        <v>39</v>
      </c>
      <c r="O91" t="s">
        <v>39</v>
      </c>
      <c r="P91" t="s">
        <v>49</v>
      </c>
      <c r="Q91" t="s">
        <v>100</v>
      </c>
      <c r="R91">
        <v>1</v>
      </c>
      <c r="S91">
        <v>5</v>
      </c>
      <c r="T91" t="str">
        <f>IF(OR(COUNTIF(U91,"*llc*"),COUNTIF(U91,"*llp*"),COUNTIF(U91,"*PTN*"),COUNTIF(U91,"*ASSN*")),U91,PROPER(U91))</f>
        <v>MALOY PROPERTIES LLC</v>
      </c>
      <c r="U91" t="str">
        <f>V91</f>
        <v>MALOY PROPERTIES LLC</v>
      </c>
      <c r="V91" t="s">
        <v>322</v>
      </c>
      <c r="X91" t="str">
        <f>Y91</f>
        <v>928 GLENLAKE DRIVE</v>
      </c>
      <c r="Y91" t="s">
        <v>323</v>
      </c>
      <c r="AB91" t="s">
        <v>67</v>
      </c>
      <c r="AC91" t="s">
        <v>36</v>
      </c>
      <c r="AD91" s="3">
        <v>730131812</v>
      </c>
      <c r="AE91">
        <v>874</v>
      </c>
      <c r="AF91">
        <v>28643</v>
      </c>
      <c r="AG91">
        <v>6930</v>
      </c>
      <c r="AH91">
        <v>7.93</v>
      </c>
      <c r="AI91">
        <v>7272</v>
      </c>
      <c r="AJ91">
        <v>8.32</v>
      </c>
    </row>
    <row r="92" spans="1:36" x14ac:dyDescent="0.2">
      <c r="A92">
        <v>413</v>
      </c>
      <c r="B92" t="s">
        <v>90</v>
      </c>
      <c r="C92" t="s">
        <v>1119</v>
      </c>
      <c r="D92" t="s">
        <v>34</v>
      </c>
      <c r="E92">
        <v>397557002</v>
      </c>
      <c r="F92" t="s">
        <v>1120</v>
      </c>
      <c r="G92" t="s">
        <v>1119</v>
      </c>
      <c r="H92" t="s">
        <v>36</v>
      </c>
      <c r="I92" t="s">
        <v>1121</v>
      </c>
      <c r="J92" s="1">
        <v>33786</v>
      </c>
      <c r="K92" t="s">
        <v>63</v>
      </c>
      <c r="L92" s="4">
        <v>41122</v>
      </c>
      <c r="M92" s="4">
        <v>42947</v>
      </c>
      <c r="N92" t="s">
        <v>39</v>
      </c>
      <c r="O92" t="s">
        <v>39</v>
      </c>
      <c r="P92" t="s">
        <v>49</v>
      </c>
      <c r="Q92" t="s">
        <v>100</v>
      </c>
      <c r="R92">
        <v>1</v>
      </c>
      <c r="S92">
        <v>5</v>
      </c>
      <c r="T92" t="str">
        <f>IF(OR(COUNTIF(U92,"*llc*"),COUNTIF(U92,"*llp*"),COUNTIF(U92,"*PTN*"),COUNTIF(U92,"*ASSN*")),U92,PROPER(U92))</f>
        <v>MALOY PROPERTIES LLC</v>
      </c>
      <c r="U92" t="str">
        <f>V92</f>
        <v>MALOY PROPERTIES LLC</v>
      </c>
      <c r="V92" t="s">
        <v>322</v>
      </c>
      <c r="X92" t="str">
        <f>Y92</f>
        <v>928 GLENLAKE DRIVE</v>
      </c>
      <c r="Y92" t="s">
        <v>323</v>
      </c>
      <c r="AB92" t="s">
        <v>67</v>
      </c>
      <c r="AC92" t="s">
        <v>36</v>
      </c>
      <c r="AD92" s="3">
        <v>730131812</v>
      </c>
      <c r="AE92">
        <v>1856</v>
      </c>
      <c r="AF92">
        <v>22500</v>
      </c>
      <c r="AG92">
        <v>11537</v>
      </c>
      <c r="AH92">
        <v>6.22</v>
      </c>
      <c r="AI92">
        <v>10020</v>
      </c>
      <c r="AJ92">
        <v>5.4</v>
      </c>
    </row>
    <row r="93" spans="1:36" x14ac:dyDescent="0.2">
      <c r="A93">
        <v>178</v>
      </c>
      <c r="B93" t="s">
        <v>90</v>
      </c>
      <c r="C93" t="s">
        <v>565</v>
      </c>
      <c r="D93" t="s">
        <v>34</v>
      </c>
      <c r="E93">
        <v>393190001</v>
      </c>
      <c r="F93" t="s">
        <v>566</v>
      </c>
      <c r="G93" t="s">
        <v>567</v>
      </c>
      <c r="H93" t="s">
        <v>36</v>
      </c>
      <c r="I93" t="s">
        <v>568</v>
      </c>
      <c r="J93" s="1">
        <v>22282</v>
      </c>
      <c r="K93" t="s">
        <v>48</v>
      </c>
      <c r="L93" s="4">
        <v>42370</v>
      </c>
      <c r="M93" s="4">
        <v>44196</v>
      </c>
      <c r="N93" t="s">
        <v>108</v>
      </c>
      <c r="O93" t="s">
        <v>108</v>
      </c>
      <c r="P93" t="s">
        <v>49</v>
      </c>
      <c r="R93">
        <v>1</v>
      </c>
      <c r="S93">
        <v>5</v>
      </c>
      <c r="T93" t="str">
        <f>IF(OR(COUNTIF(U93,"*llc*"),COUNTIF(U93,"*llp*"),COUNTIF(U93,"*PTN*"),COUNTIF(U93,"*ASSN*")),U93,PROPER(U93))</f>
        <v>Robert Or Patricia</v>
      </c>
      <c r="U93" t="s">
        <v>1353</v>
      </c>
      <c r="V93" t="s">
        <v>569</v>
      </c>
      <c r="W93" t="str">
        <f>Y93</f>
        <v>PATRICIA A JAMISON</v>
      </c>
      <c r="X93" t="str">
        <f>Z93</f>
        <v>324 NW 146TH CT</v>
      </c>
      <c r="Y93" t="s">
        <v>570</v>
      </c>
      <c r="Z93" t="s">
        <v>571</v>
      </c>
      <c r="AB93" t="s">
        <v>572</v>
      </c>
      <c r="AC93" t="s">
        <v>36</v>
      </c>
      <c r="AD93" s="3">
        <v>730132447</v>
      </c>
      <c r="AE93">
        <v>1215</v>
      </c>
      <c r="AF93">
        <v>3390</v>
      </c>
      <c r="AG93">
        <v>6384</v>
      </c>
      <c r="AH93">
        <v>5.25</v>
      </c>
      <c r="AI93">
        <v>7020</v>
      </c>
      <c r="AJ93">
        <v>5.78</v>
      </c>
    </row>
    <row r="94" spans="1:36" x14ac:dyDescent="0.2">
      <c r="A94">
        <v>7</v>
      </c>
      <c r="B94" t="s">
        <v>32</v>
      </c>
      <c r="C94" t="s">
        <v>60</v>
      </c>
      <c r="D94" t="s">
        <v>34</v>
      </c>
      <c r="E94">
        <v>393465002</v>
      </c>
      <c r="F94" t="s">
        <v>61</v>
      </c>
      <c r="G94" t="s">
        <v>60</v>
      </c>
      <c r="H94" t="s">
        <v>36</v>
      </c>
      <c r="I94" t="s">
        <v>62</v>
      </c>
      <c r="J94" s="1">
        <v>33878</v>
      </c>
      <c r="K94" t="s">
        <v>63</v>
      </c>
      <c r="L94" s="4">
        <v>41212</v>
      </c>
      <c r="M94" s="4">
        <v>43037</v>
      </c>
      <c r="N94" t="s">
        <v>39</v>
      </c>
      <c r="O94" t="s">
        <v>39</v>
      </c>
      <c r="P94" t="s">
        <v>40</v>
      </c>
      <c r="Q94" t="s">
        <v>64</v>
      </c>
      <c r="R94">
        <v>1</v>
      </c>
      <c r="S94">
        <v>5</v>
      </c>
      <c r="T94" t="str">
        <f>IF(OR(COUNTIF(U94,"*llc*"),COUNTIF(U94,"*llp*"),COUNTIF(U94,"*PTN*"),COUNTIF(U94,"*ASSN*")),U94,PROPER(U94))</f>
        <v>C Dian Sill</v>
      </c>
      <c r="U94" t="s">
        <v>1325</v>
      </c>
      <c r="V94" t="s">
        <v>65</v>
      </c>
      <c r="X94" t="str">
        <f>Y94</f>
        <v>14005 N EASTERN AVE</v>
      </c>
      <c r="Y94" t="s">
        <v>66</v>
      </c>
      <c r="AB94" t="s">
        <v>67</v>
      </c>
      <c r="AC94" t="s">
        <v>36</v>
      </c>
      <c r="AD94" s="3">
        <v>730135586</v>
      </c>
      <c r="AE94">
        <v>1856</v>
      </c>
      <c r="AF94">
        <v>18750</v>
      </c>
      <c r="AG94">
        <v>13720</v>
      </c>
      <c r="AH94">
        <v>7.39</v>
      </c>
      <c r="AI94">
        <v>0</v>
      </c>
      <c r="AJ94">
        <v>0</v>
      </c>
    </row>
    <row r="95" spans="1:36" x14ac:dyDescent="0.2">
      <c r="A95">
        <v>89</v>
      </c>
      <c r="B95" t="s">
        <v>90</v>
      </c>
      <c r="C95" t="s">
        <v>311</v>
      </c>
      <c r="D95" t="s">
        <v>34</v>
      </c>
      <c r="E95">
        <v>391463001</v>
      </c>
      <c r="F95" t="s">
        <v>312</v>
      </c>
      <c r="G95" t="s">
        <v>311</v>
      </c>
      <c r="H95" t="s">
        <v>36</v>
      </c>
      <c r="I95" t="s">
        <v>313</v>
      </c>
      <c r="J95" s="1">
        <v>21125</v>
      </c>
      <c r="K95" t="s">
        <v>48</v>
      </c>
      <c r="L95" s="4">
        <v>41214</v>
      </c>
      <c r="M95" s="4">
        <v>43039</v>
      </c>
      <c r="N95" t="s">
        <v>230</v>
      </c>
      <c r="O95" t="s">
        <v>230</v>
      </c>
      <c r="P95" t="s">
        <v>49</v>
      </c>
      <c r="R95">
        <v>1</v>
      </c>
      <c r="S95">
        <v>5</v>
      </c>
      <c r="T95" t="str">
        <f>IF(OR(COUNTIF(U95,"*llc*"),COUNTIF(U95,"*llp*"),COUNTIF(U95,"*PTN*"),COUNTIF(U95,"*ASSN*")),U95,PROPER(U95))</f>
        <v>Carnegie Lodge 294</v>
      </c>
      <c r="U95" t="str">
        <f>V95</f>
        <v>CARNEGIE LODGE 294</v>
      </c>
      <c r="V95" t="s">
        <v>314</v>
      </c>
      <c r="X95" t="str">
        <f>Y95</f>
        <v>PO BOX 537</v>
      </c>
      <c r="Y95" t="s">
        <v>315</v>
      </c>
      <c r="AB95" t="s">
        <v>311</v>
      </c>
      <c r="AC95" t="s">
        <v>36</v>
      </c>
      <c r="AD95" s="3">
        <v>730150537</v>
      </c>
      <c r="AE95">
        <v>3618</v>
      </c>
      <c r="AF95">
        <v>6894</v>
      </c>
      <c r="AG95">
        <v>7986</v>
      </c>
      <c r="AH95">
        <v>2.21</v>
      </c>
      <c r="AI95">
        <v>8784</v>
      </c>
      <c r="AJ95">
        <v>2.4300000000000002</v>
      </c>
    </row>
    <row r="96" spans="1:36" x14ac:dyDescent="0.2">
      <c r="A96">
        <v>113</v>
      </c>
      <c r="B96" t="s">
        <v>90</v>
      </c>
      <c r="C96" t="s">
        <v>359</v>
      </c>
      <c r="D96" t="s">
        <v>34</v>
      </c>
      <c r="E96">
        <v>391969001</v>
      </c>
      <c r="F96" t="s">
        <v>360</v>
      </c>
      <c r="G96" t="s">
        <v>359</v>
      </c>
      <c r="H96" t="s">
        <v>36</v>
      </c>
      <c r="I96" t="s">
        <v>361</v>
      </c>
      <c r="J96" s="1">
        <v>22282</v>
      </c>
      <c r="K96" t="s">
        <v>48</v>
      </c>
      <c r="L96" s="4">
        <v>42005</v>
      </c>
      <c r="M96" s="4">
        <v>43830</v>
      </c>
      <c r="N96" t="s">
        <v>108</v>
      </c>
      <c r="O96" t="s">
        <v>108</v>
      </c>
      <c r="P96" t="s">
        <v>49</v>
      </c>
      <c r="R96">
        <v>1</v>
      </c>
      <c r="S96">
        <v>5</v>
      </c>
      <c r="T96" t="str">
        <f>IF(OR(COUNTIF(U96,"*llc*"),COUNTIF(U96,"*llp*"),COUNTIF(U96,"*PTN*"),COUNTIF(U96,"*ASSN*")),U96,PROPER(U96))</f>
        <v>Jerry</v>
      </c>
      <c r="U96" t="str">
        <f>LEFT(V96,FIND(" ",V96,1)-1)</f>
        <v>JERRY</v>
      </c>
      <c r="V96" t="s">
        <v>362</v>
      </c>
      <c r="X96" t="str">
        <f>Z96</f>
        <v>RR1 BOX 1</v>
      </c>
      <c r="Y96" t="s">
        <v>363</v>
      </c>
      <c r="Z96" t="s">
        <v>364</v>
      </c>
      <c r="AB96" t="s">
        <v>359</v>
      </c>
      <c r="AC96" t="s">
        <v>36</v>
      </c>
      <c r="AD96" s="3">
        <v>730219701</v>
      </c>
      <c r="AE96">
        <v>617</v>
      </c>
      <c r="AF96">
        <v>4545</v>
      </c>
      <c r="AG96">
        <v>4620</v>
      </c>
      <c r="AH96">
        <v>7.49</v>
      </c>
      <c r="AI96">
        <v>5100</v>
      </c>
      <c r="AJ96">
        <v>8.27</v>
      </c>
    </row>
    <row r="97" spans="1:36" x14ac:dyDescent="0.2">
      <c r="A97">
        <v>377</v>
      </c>
      <c r="B97" t="s">
        <v>90</v>
      </c>
      <c r="C97" t="s">
        <v>1029</v>
      </c>
      <c r="D97" t="s">
        <v>34</v>
      </c>
      <c r="E97">
        <v>396838001</v>
      </c>
      <c r="F97" t="s">
        <v>1030</v>
      </c>
      <c r="G97" t="s">
        <v>1029</v>
      </c>
      <c r="H97" t="s">
        <v>36</v>
      </c>
      <c r="I97" t="s">
        <v>1031</v>
      </c>
      <c r="J97" s="1">
        <v>24259</v>
      </c>
      <c r="K97" t="s">
        <v>48</v>
      </c>
      <c r="L97" s="4">
        <v>40695</v>
      </c>
      <c r="M97" s="4">
        <v>42521</v>
      </c>
      <c r="N97" t="s">
        <v>230</v>
      </c>
      <c r="O97" t="s">
        <v>230</v>
      </c>
      <c r="P97" t="s">
        <v>40</v>
      </c>
      <c r="R97">
        <v>1</v>
      </c>
      <c r="S97">
        <v>5</v>
      </c>
      <c r="T97" t="str">
        <f>IF(OR(COUNTIF(U97,"*llc*"),COUNTIF(U97,"*llp*"),COUNTIF(U97,"*PTN*"),COUNTIF(U97,"*ASSN*")),U97,PROPER(U97))</f>
        <v>Edd</v>
      </c>
      <c r="U97" t="str">
        <f>LEFT(V97,FIND(" ",V97,1)-1)</f>
        <v>EDD</v>
      </c>
      <c r="V97" t="s">
        <v>1032</v>
      </c>
      <c r="X97" t="str">
        <f>Z97</f>
        <v>PO BOX 573</v>
      </c>
      <c r="Y97" t="s">
        <v>1033</v>
      </c>
      <c r="Z97" t="s">
        <v>1034</v>
      </c>
      <c r="AB97" t="s">
        <v>1035</v>
      </c>
      <c r="AC97" t="s">
        <v>36</v>
      </c>
      <c r="AD97" s="3">
        <v>730300573</v>
      </c>
      <c r="AE97">
        <v>1281</v>
      </c>
      <c r="AF97">
        <v>2394</v>
      </c>
      <c r="AG97">
        <v>8967</v>
      </c>
      <c r="AH97">
        <v>7</v>
      </c>
      <c r="AI97">
        <v>9864</v>
      </c>
      <c r="AJ97">
        <v>7.7</v>
      </c>
    </row>
    <row r="98" spans="1:36" x14ac:dyDescent="0.2">
      <c r="A98">
        <v>142</v>
      </c>
      <c r="B98" t="s">
        <v>90</v>
      </c>
      <c r="C98" t="s">
        <v>464</v>
      </c>
      <c r="D98" t="s">
        <v>34</v>
      </c>
      <c r="E98">
        <v>392508003</v>
      </c>
      <c r="F98" t="s">
        <v>465</v>
      </c>
      <c r="G98" t="s">
        <v>464</v>
      </c>
      <c r="H98" t="s">
        <v>36</v>
      </c>
      <c r="I98" t="s">
        <v>466</v>
      </c>
      <c r="J98" s="1">
        <v>32021</v>
      </c>
      <c r="K98" t="s">
        <v>63</v>
      </c>
      <c r="L98" s="4">
        <v>41153</v>
      </c>
      <c r="M98" s="4">
        <v>42978</v>
      </c>
      <c r="N98" t="s">
        <v>39</v>
      </c>
      <c r="O98" t="s">
        <v>39</v>
      </c>
      <c r="P98" t="s">
        <v>49</v>
      </c>
      <c r="Q98" t="s">
        <v>100</v>
      </c>
      <c r="R98" t="s">
        <v>56</v>
      </c>
      <c r="S98" t="s">
        <v>56</v>
      </c>
      <c r="T98" t="str">
        <f>IF(OR(COUNTIF(U98,"*llc*"),COUNTIF(U98,"*llp*"),COUNTIF(U98,"*PTN*"),COUNTIF(U98,"*ASSN*")),U98,PROPER(U98))</f>
        <v>William &amp; Joan</v>
      </c>
      <c r="U98" t="s">
        <v>1348</v>
      </c>
      <c r="V98" t="s">
        <v>467</v>
      </c>
      <c r="W98" t="str">
        <f>Y98</f>
        <v>AND JOAN C RIDDLE</v>
      </c>
      <c r="X98" t="str">
        <f>Z98</f>
        <v>PO BOX 101</v>
      </c>
      <c r="Y98" t="s">
        <v>468</v>
      </c>
      <c r="Z98" t="s">
        <v>469</v>
      </c>
      <c r="AB98" t="s">
        <v>464</v>
      </c>
      <c r="AC98" t="s">
        <v>36</v>
      </c>
      <c r="AD98" s="3">
        <v>730320101</v>
      </c>
      <c r="AE98">
        <v>725</v>
      </c>
      <c r="AF98">
        <v>12880</v>
      </c>
      <c r="AG98">
        <v>6525</v>
      </c>
      <c r="AH98">
        <v>9</v>
      </c>
      <c r="AI98">
        <v>0</v>
      </c>
      <c r="AJ98">
        <v>0</v>
      </c>
    </row>
    <row r="99" spans="1:36" x14ac:dyDescent="0.2">
      <c r="A99">
        <v>347</v>
      </c>
      <c r="B99" t="s">
        <v>90</v>
      </c>
      <c r="C99" t="s">
        <v>955</v>
      </c>
      <c r="D99" t="s">
        <v>34</v>
      </c>
      <c r="E99">
        <v>396248001</v>
      </c>
      <c r="F99" t="s">
        <v>956</v>
      </c>
      <c r="G99" t="s">
        <v>955</v>
      </c>
      <c r="H99" t="s">
        <v>36</v>
      </c>
      <c r="I99" t="s">
        <v>957</v>
      </c>
      <c r="J99" s="1">
        <v>18080</v>
      </c>
      <c r="K99" t="s">
        <v>48</v>
      </c>
      <c r="L99" s="4">
        <v>41153</v>
      </c>
      <c r="M99" s="4">
        <v>42978</v>
      </c>
      <c r="N99" t="s">
        <v>108</v>
      </c>
      <c r="O99" t="s">
        <v>108</v>
      </c>
      <c r="P99" t="s">
        <v>49</v>
      </c>
      <c r="R99" t="s">
        <v>56</v>
      </c>
      <c r="S99" t="s">
        <v>56</v>
      </c>
      <c r="T99" t="str">
        <f>IF(OR(COUNTIF(U99,"*llc*"),COUNTIF(U99,"*llp*"),COUNTIF(U99,"*PTN*"),COUNTIF(U99,"*ASSN*")),U99,PROPER(U99))</f>
        <v>Carl</v>
      </c>
      <c r="U99" t="str">
        <f>LEFT(V99,FIND(" ",V99,1)-1)</f>
        <v>CARL</v>
      </c>
      <c r="V99" t="s">
        <v>958</v>
      </c>
      <c r="X99" t="str">
        <f>Z99</f>
        <v>11475 S BRYANT AVE</v>
      </c>
      <c r="Y99" t="s">
        <v>959</v>
      </c>
      <c r="Z99" t="s">
        <v>960</v>
      </c>
      <c r="AB99" t="s">
        <v>67</v>
      </c>
      <c r="AC99" t="s">
        <v>36</v>
      </c>
      <c r="AD99" s="3">
        <v>730348640</v>
      </c>
      <c r="AE99">
        <v>1007</v>
      </c>
      <c r="AF99">
        <v>1007</v>
      </c>
      <c r="AG99">
        <v>4440</v>
      </c>
      <c r="AH99">
        <v>4.41</v>
      </c>
      <c r="AI99">
        <v>0</v>
      </c>
      <c r="AJ99">
        <v>0</v>
      </c>
    </row>
    <row r="100" spans="1:36" x14ac:dyDescent="0.2">
      <c r="A100">
        <v>119</v>
      </c>
      <c r="B100" t="s">
        <v>90</v>
      </c>
      <c r="C100" t="s">
        <v>387</v>
      </c>
      <c r="D100" t="s">
        <v>34</v>
      </c>
      <c r="E100">
        <v>392090001</v>
      </c>
      <c r="F100" t="s">
        <v>388</v>
      </c>
      <c r="G100" t="s">
        <v>387</v>
      </c>
      <c r="H100" t="s">
        <v>36</v>
      </c>
      <c r="I100" t="s">
        <v>389</v>
      </c>
      <c r="J100" s="1">
        <v>19115</v>
      </c>
      <c r="K100" t="s">
        <v>48</v>
      </c>
      <c r="L100" s="4">
        <v>41030</v>
      </c>
      <c r="M100" s="4">
        <v>42855</v>
      </c>
      <c r="N100" t="s">
        <v>108</v>
      </c>
      <c r="O100" t="s">
        <v>108</v>
      </c>
      <c r="P100" t="s">
        <v>49</v>
      </c>
      <c r="R100">
        <v>1</v>
      </c>
      <c r="S100">
        <v>5</v>
      </c>
      <c r="T100" t="str">
        <f>IF(OR(COUNTIF(U100,"*llc*"),COUNTIF(U100,"*llp*"),COUNTIF(U100,"*PTN*"),COUNTIF(U100,"*ASSN*")),U100,PROPER(U100))</f>
        <v>Kenneth &amp; Charlie</v>
      </c>
      <c r="U100" t="s">
        <v>1347</v>
      </c>
      <c r="V100" t="s">
        <v>390</v>
      </c>
      <c r="W100" t="str">
        <f>Y100</f>
        <v>CHARLIE ESKEW</v>
      </c>
      <c r="X100" t="str">
        <f>Z100</f>
        <v>700 S HOFF</v>
      </c>
      <c r="Y100" t="s">
        <v>391</v>
      </c>
      <c r="Z100" t="s">
        <v>392</v>
      </c>
      <c r="AB100" t="s">
        <v>393</v>
      </c>
      <c r="AC100" t="s">
        <v>36</v>
      </c>
      <c r="AD100" s="3">
        <v>730363825</v>
      </c>
      <c r="AE100">
        <v>772</v>
      </c>
      <c r="AF100">
        <v>1978</v>
      </c>
      <c r="AG100">
        <v>3860</v>
      </c>
      <c r="AH100">
        <v>5</v>
      </c>
      <c r="AI100">
        <v>4671</v>
      </c>
      <c r="AJ100">
        <v>6.05</v>
      </c>
    </row>
    <row r="101" spans="1:36" x14ac:dyDescent="0.2">
      <c r="A101">
        <v>310</v>
      </c>
      <c r="B101" t="s">
        <v>90</v>
      </c>
      <c r="C101" t="s">
        <v>884</v>
      </c>
      <c r="D101" t="s">
        <v>34</v>
      </c>
      <c r="E101">
        <v>395676001</v>
      </c>
      <c r="F101" t="s">
        <v>885</v>
      </c>
      <c r="G101" t="s">
        <v>884</v>
      </c>
      <c r="H101" t="s">
        <v>36</v>
      </c>
      <c r="I101" t="s">
        <v>886</v>
      </c>
      <c r="J101" s="1">
        <v>24593</v>
      </c>
      <c r="K101" t="s">
        <v>48</v>
      </c>
      <c r="L101" s="4">
        <v>41030</v>
      </c>
      <c r="M101" s="4">
        <v>42855</v>
      </c>
      <c r="N101" t="s">
        <v>108</v>
      </c>
      <c r="O101" t="s">
        <v>108</v>
      </c>
      <c r="P101" t="s">
        <v>49</v>
      </c>
      <c r="Q101" t="s">
        <v>100</v>
      </c>
      <c r="R101" t="s">
        <v>56</v>
      </c>
      <c r="S101" t="s">
        <v>56</v>
      </c>
      <c r="T101" t="str">
        <f>IF(OR(COUNTIF(U101,"*llc*"),COUNTIF(U101,"*llp*"),COUNTIF(U101,"*PTN*"),COUNTIF(U101,"*ASSN*")),U101,PROPER(U101))</f>
        <v>Terry</v>
      </c>
      <c r="U101" t="str">
        <f>LEFT(V101,FIND(" ",V101,1)-1)</f>
        <v>TERRY</v>
      </c>
      <c r="V101" t="s">
        <v>887</v>
      </c>
      <c r="W101" t="str">
        <f>Y101</f>
        <v>AND TERESA HELLER</v>
      </c>
      <c r="X101" t="str">
        <f>Z101</f>
        <v>13247 N 2320 RD</v>
      </c>
      <c r="Y101" t="s">
        <v>888</v>
      </c>
      <c r="Z101" t="s">
        <v>889</v>
      </c>
      <c r="AB101" t="s">
        <v>890</v>
      </c>
      <c r="AC101" t="s">
        <v>36</v>
      </c>
      <c r="AD101" s="3">
        <v>730416705</v>
      </c>
      <c r="AE101">
        <v>2826</v>
      </c>
      <c r="AF101">
        <v>10500</v>
      </c>
      <c r="AG101">
        <v>13596</v>
      </c>
      <c r="AH101">
        <v>4.8099999999999996</v>
      </c>
      <c r="AI101">
        <v>14820</v>
      </c>
      <c r="AJ101">
        <v>5.24</v>
      </c>
    </row>
    <row r="102" spans="1:36" x14ac:dyDescent="0.2">
      <c r="A102">
        <v>149</v>
      </c>
      <c r="B102" t="s">
        <v>90</v>
      </c>
      <c r="C102" t="s">
        <v>481</v>
      </c>
      <c r="D102" t="s">
        <v>34</v>
      </c>
      <c r="E102">
        <v>392684001</v>
      </c>
      <c r="F102" t="s">
        <v>482</v>
      </c>
      <c r="G102" t="s">
        <v>481</v>
      </c>
      <c r="H102" t="s">
        <v>36</v>
      </c>
      <c r="I102" t="s">
        <v>483</v>
      </c>
      <c r="J102" s="1">
        <v>25600</v>
      </c>
      <c r="K102" t="s">
        <v>48</v>
      </c>
      <c r="L102" s="4">
        <v>42036</v>
      </c>
      <c r="M102" s="4">
        <v>43861</v>
      </c>
      <c r="N102" t="s">
        <v>230</v>
      </c>
      <c r="O102" t="s">
        <v>230</v>
      </c>
      <c r="P102" t="s">
        <v>49</v>
      </c>
      <c r="R102">
        <v>1</v>
      </c>
      <c r="S102">
        <v>5</v>
      </c>
      <c r="T102" t="str">
        <f>IF(OR(COUNTIF(U102,"*llc*"),COUNTIF(U102,"*llp*"),COUNTIF(U102,"*PTN*"),COUNTIF(U102,"*ASSN*")),U102,PROPER(U102))</f>
        <v>Estate</v>
      </c>
      <c r="U102" t="str">
        <f>LEFT(V102,FIND(" ",V102,1)-1)</f>
        <v>ESTATE</v>
      </c>
      <c r="V102" t="s">
        <v>484</v>
      </c>
      <c r="X102" t="str">
        <f>Y102</f>
        <v>PO BOX 99</v>
      </c>
      <c r="Y102" t="s">
        <v>485</v>
      </c>
      <c r="AB102" t="s">
        <v>486</v>
      </c>
      <c r="AC102" t="s">
        <v>36</v>
      </c>
      <c r="AD102" s="3">
        <v>730440099</v>
      </c>
      <c r="AE102">
        <v>864</v>
      </c>
      <c r="AF102">
        <v>7000</v>
      </c>
      <c r="AG102">
        <v>5448</v>
      </c>
      <c r="AH102">
        <v>6.31</v>
      </c>
      <c r="AI102">
        <v>6000</v>
      </c>
      <c r="AJ102">
        <v>6.94</v>
      </c>
    </row>
    <row r="103" spans="1:36" x14ac:dyDescent="0.2">
      <c r="A103">
        <v>219</v>
      </c>
      <c r="B103" t="s">
        <v>90</v>
      </c>
      <c r="C103" t="s">
        <v>649</v>
      </c>
      <c r="D103" t="s">
        <v>34</v>
      </c>
      <c r="E103">
        <v>393982002</v>
      </c>
      <c r="F103" t="s">
        <v>650</v>
      </c>
      <c r="G103" t="s">
        <v>649</v>
      </c>
      <c r="H103" t="s">
        <v>36</v>
      </c>
      <c r="I103" t="s">
        <v>651</v>
      </c>
      <c r="J103" s="1">
        <v>29007</v>
      </c>
      <c r="K103" t="s">
        <v>48</v>
      </c>
      <c r="L103" s="4">
        <v>41791</v>
      </c>
      <c r="M103" s="4">
        <v>43616</v>
      </c>
      <c r="N103" t="s">
        <v>39</v>
      </c>
      <c r="O103" t="s">
        <v>39</v>
      </c>
      <c r="P103" t="s">
        <v>49</v>
      </c>
      <c r="R103">
        <v>1</v>
      </c>
      <c r="S103">
        <v>5</v>
      </c>
      <c r="T103" t="str">
        <f>IF(OR(COUNTIF(U103,"*llc*"),COUNTIF(U103,"*llp*"),COUNTIF(U103,"*PTN*"),COUNTIF(U103,"*ASSN*")),U103,PROPER(U103))</f>
        <v>Terral</v>
      </c>
      <c r="U103" t="str">
        <f>LEFT(V103,FIND(" ",V103,1)-1)</f>
        <v>TERRAL</v>
      </c>
      <c r="V103" t="s">
        <v>652</v>
      </c>
      <c r="W103" t="str">
        <f>Y103</f>
        <v>OR SANDY D GARRISON</v>
      </c>
      <c r="X103" t="str">
        <f>Z103</f>
        <v>2095 E SKYVIEW ST</v>
      </c>
      <c r="Y103" t="s">
        <v>653</v>
      </c>
      <c r="Z103" t="s">
        <v>654</v>
      </c>
      <c r="AB103" t="s">
        <v>649</v>
      </c>
      <c r="AC103" t="s">
        <v>36</v>
      </c>
      <c r="AD103" s="3">
        <v>730479053</v>
      </c>
      <c r="AE103">
        <v>1856</v>
      </c>
      <c r="AF103">
        <v>21000</v>
      </c>
      <c r="AG103">
        <v>12360</v>
      </c>
      <c r="AH103">
        <v>6.66</v>
      </c>
      <c r="AI103">
        <v>13620</v>
      </c>
      <c r="AJ103">
        <v>7.34</v>
      </c>
    </row>
    <row r="104" spans="1:36" x14ac:dyDescent="0.2">
      <c r="A104">
        <v>72</v>
      </c>
      <c r="B104" t="s">
        <v>90</v>
      </c>
      <c r="C104" t="s">
        <v>262</v>
      </c>
      <c r="D104" t="s">
        <v>34</v>
      </c>
      <c r="E104">
        <v>391210001</v>
      </c>
      <c r="F104" t="s">
        <v>263</v>
      </c>
      <c r="G104" t="s">
        <v>262</v>
      </c>
      <c r="H104" t="s">
        <v>36</v>
      </c>
      <c r="I104" t="s">
        <v>264</v>
      </c>
      <c r="J104" s="1">
        <v>25600</v>
      </c>
      <c r="K104" t="s">
        <v>63</v>
      </c>
      <c r="L104" s="4">
        <v>42036</v>
      </c>
      <c r="M104" s="4">
        <v>43861</v>
      </c>
      <c r="N104" t="s">
        <v>230</v>
      </c>
      <c r="O104" t="s">
        <v>230</v>
      </c>
      <c r="P104" t="s">
        <v>40</v>
      </c>
      <c r="R104">
        <v>1</v>
      </c>
      <c r="S104">
        <v>5</v>
      </c>
      <c r="T104" t="str">
        <f>IF(OR(COUNTIF(U104,"*llc*"),COUNTIF(U104,"*llp*"),COUNTIF(U104,"*PTN*"),COUNTIF(U104,"*ASSN*")),U104,PROPER(U104))</f>
        <v>Velta</v>
      </c>
      <c r="U104" t="str">
        <f>LEFT(V104,FIND(" ",V104,1)-1)</f>
        <v>VELTA</v>
      </c>
      <c r="V104" t="s">
        <v>265</v>
      </c>
      <c r="X104" t="str">
        <f>Z104</f>
        <v>9709 N HIWASSEE RD</v>
      </c>
      <c r="Y104" t="s">
        <v>266</v>
      </c>
      <c r="Z104" t="s">
        <v>267</v>
      </c>
      <c r="AB104" t="s">
        <v>268</v>
      </c>
      <c r="AC104" t="s">
        <v>36</v>
      </c>
      <c r="AD104" s="3">
        <v>730497411</v>
      </c>
      <c r="AE104">
        <v>1056</v>
      </c>
      <c r="AF104">
        <v>7000</v>
      </c>
      <c r="AG104">
        <v>5400</v>
      </c>
      <c r="AH104">
        <v>5.1100000000000003</v>
      </c>
      <c r="AI104">
        <v>6000</v>
      </c>
      <c r="AJ104">
        <v>5.68</v>
      </c>
    </row>
    <row r="105" spans="1:36" x14ac:dyDescent="0.2">
      <c r="A105">
        <v>240</v>
      </c>
      <c r="B105" t="s">
        <v>90</v>
      </c>
      <c r="C105" t="s">
        <v>268</v>
      </c>
      <c r="D105" t="s">
        <v>34</v>
      </c>
      <c r="E105">
        <v>394356001</v>
      </c>
      <c r="F105" t="s">
        <v>686</v>
      </c>
      <c r="G105" t="s">
        <v>268</v>
      </c>
      <c r="H105" t="s">
        <v>36</v>
      </c>
      <c r="I105" t="s">
        <v>687</v>
      </c>
      <c r="J105" s="1">
        <v>23863</v>
      </c>
      <c r="K105" t="s">
        <v>38</v>
      </c>
      <c r="L105" s="4">
        <v>40678</v>
      </c>
      <c r="M105" s="4">
        <v>42504</v>
      </c>
      <c r="N105" t="s">
        <v>39</v>
      </c>
      <c r="O105" t="s">
        <v>39</v>
      </c>
      <c r="P105" t="s">
        <v>40</v>
      </c>
      <c r="Q105" t="s">
        <v>100</v>
      </c>
      <c r="R105" t="s">
        <v>56</v>
      </c>
      <c r="S105" t="s">
        <v>56</v>
      </c>
      <c r="T105" t="str">
        <f>IF(OR(COUNTIF(U105,"*llc*"),COUNTIF(U105,"*llp*"),COUNTIF(U105,"*PTN*"),COUNTIF(U105,"*ASSN*")),U105,PROPER(U105))</f>
        <v>Velta M Mc Kinney Trust</v>
      </c>
      <c r="U105" t="str">
        <f>Y105</f>
        <v>VELTA M MC KINNEY TRUST</v>
      </c>
      <c r="V105" t="s">
        <v>265</v>
      </c>
      <c r="W105" t="str">
        <f>Y105</f>
        <v>VELTA M MC KINNEY TRUST</v>
      </c>
      <c r="X105" t="str">
        <f>Z105</f>
        <v>9709 N HIWASSEE RD</v>
      </c>
      <c r="Y105" t="s">
        <v>266</v>
      </c>
      <c r="Z105" t="s">
        <v>267</v>
      </c>
      <c r="AB105" t="s">
        <v>268</v>
      </c>
      <c r="AC105" t="s">
        <v>36</v>
      </c>
      <c r="AD105" s="3">
        <v>730497411</v>
      </c>
      <c r="AE105">
        <v>2088</v>
      </c>
      <c r="AF105">
        <v>5600</v>
      </c>
      <c r="AG105">
        <v>9874</v>
      </c>
      <c r="AH105">
        <v>4.7300000000000004</v>
      </c>
      <c r="AI105">
        <v>10860</v>
      </c>
      <c r="AJ105">
        <v>5.2</v>
      </c>
    </row>
    <row r="106" spans="1:36" x14ac:dyDescent="0.2">
      <c r="A106">
        <v>252</v>
      </c>
      <c r="B106" t="s">
        <v>90</v>
      </c>
      <c r="C106" t="s">
        <v>710</v>
      </c>
      <c r="D106" t="s">
        <v>34</v>
      </c>
      <c r="E106">
        <v>394642003</v>
      </c>
      <c r="F106" t="s">
        <v>711</v>
      </c>
      <c r="G106" t="s">
        <v>710</v>
      </c>
      <c r="H106" t="s">
        <v>36</v>
      </c>
      <c r="I106" t="s">
        <v>712</v>
      </c>
      <c r="J106" s="1">
        <v>29921</v>
      </c>
      <c r="K106" t="s">
        <v>48</v>
      </c>
      <c r="L106" s="4">
        <v>40878</v>
      </c>
      <c r="M106" s="4">
        <v>42704</v>
      </c>
      <c r="N106" t="s">
        <v>230</v>
      </c>
      <c r="O106" t="s">
        <v>230</v>
      </c>
      <c r="P106" t="s">
        <v>40</v>
      </c>
      <c r="R106">
        <v>1</v>
      </c>
      <c r="S106">
        <v>5</v>
      </c>
      <c r="T106" t="str">
        <f>IF(OR(COUNTIF(U106,"*llc*"),COUNTIF(U106,"*llp*"),COUNTIF(U106,"*PTN*"),COUNTIF(U106,"*ASSN*")),U106,PROPER(U106))</f>
        <v>Velta</v>
      </c>
      <c r="U106" t="str">
        <f>LEFT(V106,FIND(" ",V106,1)-1)</f>
        <v>VELTA</v>
      </c>
      <c r="V106" t="s">
        <v>265</v>
      </c>
      <c r="X106" t="str">
        <f>Z106</f>
        <v>9709 N HIWASSEE RD</v>
      </c>
      <c r="Y106" t="s">
        <v>266</v>
      </c>
      <c r="Z106" t="s">
        <v>267</v>
      </c>
      <c r="AB106" t="s">
        <v>268</v>
      </c>
      <c r="AC106" t="s">
        <v>36</v>
      </c>
      <c r="AD106" s="3">
        <v>730497411</v>
      </c>
      <c r="AE106">
        <v>1905</v>
      </c>
      <c r="AF106">
        <v>21000</v>
      </c>
      <c r="AG106">
        <v>14520</v>
      </c>
      <c r="AH106">
        <v>7.62</v>
      </c>
      <c r="AI106">
        <v>15246</v>
      </c>
      <c r="AJ106">
        <v>8</v>
      </c>
    </row>
    <row r="107" spans="1:36" x14ac:dyDescent="0.2">
      <c r="A107">
        <v>287</v>
      </c>
      <c r="B107" t="s">
        <v>90</v>
      </c>
      <c r="C107" t="s">
        <v>813</v>
      </c>
      <c r="D107" t="s">
        <v>34</v>
      </c>
      <c r="E107">
        <v>395313002</v>
      </c>
      <c r="F107" t="s">
        <v>814</v>
      </c>
      <c r="G107" t="s">
        <v>813</v>
      </c>
      <c r="H107" t="s">
        <v>36</v>
      </c>
      <c r="I107" t="s">
        <v>815</v>
      </c>
      <c r="J107" s="1">
        <v>29587</v>
      </c>
      <c r="K107" t="s">
        <v>48</v>
      </c>
      <c r="L107" s="4">
        <v>42370</v>
      </c>
      <c r="M107" s="4">
        <v>44196</v>
      </c>
      <c r="N107" t="s">
        <v>230</v>
      </c>
      <c r="O107" t="s">
        <v>230</v>
      </c>
      <c r="P107" t="s">
        <v>49</v>
      </c>
      <c r="R107">
        <v>1</v>
      </c>
      <c r="S107">
        <v>5</v>
      </c>
      <c r="T107" t="str">
        <f>IF(OR(COUNTIF(U107,"*llc*"),COUNTIF(U107,"*llp*"),COUNTIF(U107,"*PTN*"),COUNTIF(U107,"*ASSN*")),U107,PROPER(U107))</f>
        <v>Velta</v>
      </c>
      <c r="U107" t="str">
        <f>LEFT(V107,FIND(" ",V107,1)-1)</f>
        <v>VELTA</v>
      </c>
      <c r="V107" t="s">
        <v>265</v>
      </c>
      <c r="X107" t="str">
        <f>Z107</f>
        <v>9709 N HIWASSEE RD</v>
      </c>
      <c r="Y107" t="s">
        <v>266</v>
      </c>
      <c r="Z107" t="s">
        <v>267</v>
      </c>
      <c r="AB107" t="s">
        <v>268</v>
      </c>
      <c r="AC107" t="s">
        <v>36</v>
      </c>
      <c r="AD107" s="3">
        <v>730497411</v>
      </c>
      <c r="AE107">
        <v>1400</v>
      </c>
      <c r="AF107">
        <v>17437</v>
      </c>
      <c r="AG107">
        <v>13140</v>
      </c>
      <c r="AH107">
        <v>9.39</v>
      </c>
      <c r="AI107">
        <v>14448</v>
      </c>
      <c r="AJ107">
        <v>10.32</v>
      </c>
    </row>
    <row r="108" spans="1:36" x14ac:dyDescent="0.2">
      <c r="A108">
        <v>275</v>
      </c>
      <c r="B108" t="s">
        <v>90</v>
      </c>
      <c r="C108" t="s">
        <v>767</v>
      </c>
      <c r="D108" t="s">
        <v>34</v>
      </c>
      <c r="E108">
        <v>394994001</v>
      </c>
      <c r="F108" t="s">
        <v>768</v>
      </c>
      <c r="G108" t="s">
        <v>767</v>
      </c>
      <c r="H108" t="s">
        <v>36</v>
      </c>
      <c r="I108" t="s">
        <v>769</v>
      </c>
      <c r="J108" s="1">
        <v>17227</v>
      </c>
      <c r="K108" t="s">
        <v>48</v>
      </c>
      <c r="L108" s="4">
        <v>41609</v>
      </c>
      <c r="M108" s="4">
        <v>43434</v>
      </c>
      <c r="N108" t="s">
        <v>108</v>
      </c>
      <c r="O108" t="s">
        <v>108</v>
      </c>
      <c r="P108" t="s">
        <v>49</v>
      </c>
      <c r="R108">
        <v>1</v>
      </c>
      <c r="S108">
        <v>5</v>
      </c>
      <c r="T108" t="s">
        <v>1320</v>
      </c>
      <c r="U108" t="s">
        <v>1320</v>
      </c>
      <c r="V108" t="s">
        <v>770</v>
      </c>
      <c r="W108" t="str">
        <f>Y108</f>
        <v>LILLIAN D DAHL</v>
      </c>
      <c r="X108" t="str">
        <f>Z108</f>
        <v>PO BOX 22</v>
      </c>
      <c r="Y108" t="s">
        <v>771</v>
      </c>
      <c r="Z108" t="s">
        <v>772</v>
      </c>
      <c r="AB108" t="s">
        <v>767</v>
      </c>
      <c r="AC108" t="s">
        <v>36</v>
      </c>
      <c r="AD108" s="3">
        <v>730530022</v>
      </c>
      <c r="AE108">
        <v>1104</v>
      </c>
      <c r="AF108">
        <v>3498</v>
      </c>
      <c r="AG108">
        <v>4356</v>
      </c>
      <c r="AH108">
        <v>3.95</v>
      </c>
      <c r="AI108">
        <v>4800</v>
      </c>
      <c r="AJ108">
        <v>4.3499999999999996</v>
      </c>
    </row>
    <row r="109" spans="1:36" x14ac:dyDescent="0.2">
      <c r="A109">
        <v>460</v>
      </c>
      <c r="B109" t="s">
        <v>90</v>
      </c>
      <c r="C109" t="s">
        <v>1200</v>
      </c>
      <c r="D109" t="s">
        <v>34</v>
      </c>
      <c r="E109">
        <v>398503002</v>
      </c>
      <c r="F109" t="s">
        <v>1201</v>
      </c>
      <c r="G109" t="s">
        <v>1200</v>
      </c>
      <c r="H109" t="s">
        <v>36</v>
      </c>
      <c r="I109" t="s">
        <v>1202</v>
      </c>
      <c r="J109" s="1">
        <v>29007</v>
      </c>
      <c r="K109" t="s">
        <v>63</v>
      </c>
      <c r="L109" s="4">
        <v>40709</v>
      </c>
      <c r="M109" s="4">
        <v>42535</v>
      </c>
      <c r="N109" t="s">
        <v>108</v>
      </c>
      <c r="O109" t="s">
        <v>108</v>
      </c>
      <c r="P109" t="s">
        <v>49</v>
      </c>
      <c r="R109">
        <v>1</v>
      </c>
      <c r="S109">
        <v>5</v>
      </c>
      <c r="T109" t="str">
        <f>IF(OR(COUNTIF(U109,"*llc*"),COUNTIF(U109,"*llp*"),COUNTIF(U109,"*PTN*"),COUNTIF(U109,"*ASSN*")),U109,PROPER(U109))</f>
        <v>Eldon And Barbara</v>
      </c>
      <c r="U109" t="s">
        <v>1332</v>
      </c>
      <c r="V109" t="s">
        <v>1203</v>
      </c>
      <c r="W109" t="str">
        <f>Y109</f>
        <v>AND BARBARA J VENTRIS</v>
      </c>
      <c r="X109" t="str">
        <f>Z109</f>
        <v>1354 SW 3RD ST</v>
      </c>
      <c r="Y109" t="s">
        <v>1204</v>
      </c>
      <c r="Z109" t="s">
        <v>1205</v>
      </c>
      <c r="AB109" t="s">
        <v>1206</v>
      </c>
      <c r="AC109" t="s">
        <v>36</v>
      </c>
      <c r="AD109" s="3">
        <v>730597523</v>
      </c>
      <c r="AE109">
        <v>928</v>
      </c>
      <c r="AF109">
        <v>7920</v>
      </c>
      <c r="AG109">
        <v>7260</v>
      </c>
      <c r="AH109">
        <v>7.82</v>
      </c>
      <c r="AI109">
        <v>7986</v>
      </c>
      <c r="AJ109">
        <v>8.61</v>
      </c>
    </row>
    <row r="110" spans="1:36" x14ac:dyDescent="0.2">
      <c r="A110">
        <v>155</v>
      </c>
      <c r="B110" t="s">
        <v>90</v>
      </c>
      <c r="C110" t="s">
        <v>504</v>
      </c>
      <c r="D110" t="s">
        <v>34</v>
      </c>
      <c r="E110">
        <v>392794001</v>
      </c>
      <c r="F110" t="s">
        <v>505</v>
      </c>
      <c r="G110" t="s">
        <v>504</v>
      </c>
      <c r="H110" t="s">
        <v>36</v>
      </c>
      <c r="I110" t="s">
        <v>506</v>
      </c>
      <c r="J110" s="1">
        <v>22767</v>
      </c>
      <c r="K110" t="s">
        <v>48</v>
      </c>
      <c r="L110" s="4">
        <v>41030</v>
      </c>
      <c r="M110" s="4">
        <v>42855</v>
      </c>
      <c r="N110" t="s">
        <v>39</v>
      </c>
      <c r="O110" t="s">
        <v>39</v>
      </c>
      <c r="P110" t="s">
        <v>49</v>
      </c>
      <c r="R110">
        <v>1</v>
      </c>
      <c r="S110">
        <v>5</v>
      </c>
      <c r="T110" t="str">
        <f>IF(OR(COUNTIF(U110,"*llc*"),COUNTIF(U110,"*llp*"),COUNTIF(U110,"*PTN*"),COUNTIF(U110,"*ASSN*")),U110,PROPER(U110))</f>
        <v>Glenna</v>
      </c>
      <c r="U110" t="str">
        <f>LEFT(V110,FIND(" ",V110,1)-1)</f>
        <v>GLENNA</v>
      </c>
      <c r="V110" t="s">
        <v>507</v>
      </c>
      <c r="X110" t="str">
        <f>AA110</f>
        <v>18914 THUNDER RIDGE</v>
      </c>
      <c r="Y110" t="s">
        <v>508</v>
      </c>
      <c r="Z110" t="s">
        <v>509</v>
      </c>
      <c r="AA110" t="s">
        <v>510</v>
      </c>
      <c r="AB110" t="s">
        <v>511</v>
      </c>
      <c r="AC110" t="s">
        <v>36</v>
      </c>
      <c r="AD110" s="3">
        <v>730728743</v>
      </c>
      <c r="AE110">
        <v>2190</v>
      </c>
      <c r="AF110">
        <v>6205</v>
      </c>
      <c r="AG110">
        <v>12483</v>
      </c>
      <c r="AH110">
        <v>5.7</v>
      </c>
      <c r="AI110">
        <v>13140</v>
      </c>
      <c r="AJ110">
        <v>6</v>
      </c>
    </row>
    <row r="111" spans="1:36" x14ac:dyDescent="0.2">
      <c r="A111">
        <v>225</v>
      </c>
      <c r="B111" t="s">
        <v>90</v>
      </c>
      <c r="C111" t="s">
        <v>668</v>
      </c>
      <c r="D111" t="s">
        <v>34</v>
      </c>
      <c r="E111">
        <v>394158001</v>
      </c>
      <c r="F111" t="s">
        <v>669</v>
      </c>
      <c r="G111" t="s">
        <v>668</v>
      </c>
      <c r="H111" t="s">
        <v>36</v>
      </c>
      <c r="I111" t="s">
        <v>670</v>
      </c>
      <c r="J111" s="1">
        <v>27576</v>
      </c>
      <c r="K111" t="s">
        <v>48</v>
      </c>
      <c r="L111" s="4">
        <v>42186</v>
      </c>
      <c r="M111" s="4">
        <v>44012</v>
      </c>
      <c r="N111" t="s">
        <v>39</v>
      </c>
      <c r="O111" t="s">
        <v>39</v>
      </c>
      <c r="P111" t="s">
        <v>40</v>
      </c>
      <c r="Q111" t="s">
        <v>100</v>
      </c>
      <c r="R111" t="s">
        <v>56</v>
      </c>
      <c r="S111" t="s">
        <v>56</v>
      </c>
      <c r="T111" t="str">
        <f>IF(OR(COUNTIF(U111,"*llc*"),COUNTIF(U111,"*llp*"),COUNTIF(U111,"*PTN*"),COUNTIF(U111,"*ASSN*")),U111,PROPER(U111))</f>
        <v>Susan</v>
      </c>
      <c r="U111" t="str">
        <f>LEFT(V111,FIND(" ",V111,1)-1)</f>
        <v>SUSAN</v>
      </c>
      <c r="V111" t="s">
        <v>671</v>
      </c>
      <c r="X111" t="str">
        <f>Y111</f>
        <v>PO BOX 69</v>
      </c>
      <c r="Y111" t="s">
        <v>672</v>
      </c>
      <c r="AB111" t="s">
        <v>67</v>
      </c>
      <c r="AC111" t="s">
        <v>36</v>
      </c>
      <c r="AD111" s="3">
        <v>730830069</v>
      </c>
      <c r="AE111">
        <v>1400</v>
      </c>
      <c r="AF111">
        <v>17500</v>
      </c>
      <c r="AG111">
        <v>12408</v>
      </c>
      <c r="AH111">
        <v>8.86</v>
      </c>
      <c r="AI111">
        <v>0</v>
      </c>
      <c r="AJ111">
        <v>0</v>
      </c>
    </row>
    <row r="112" spans="1:36" x14ac:dyDescent="0.2">
      <c r="A112">
        <v>387</v>
      </c>
      <c r="B112" t="s">
        <v>90</v>
      </c>
      <c r="C112" t="s">
        <v>1064</v>
      </c>
      <c r="D112" t="s">
        <v>34</v>
      </c>
      <c r="E112">
        <v>397018001</v>
      </c>
      <c r="F112" t="s">
        <v>1065</v>
      </c>
      <c r="G112" t="s">
        <v>1064</v>
      </c>
      <c r="H112" t="s">
        <v>36</v>
      </c>
      <c r="I112" t="s">
        <v>1066</v>
      </c>
      <c r="J112" s="1">
        <v>22190</v>
      </c>
      <c r="K112" t="s">
        <v>48</v>
      </c>
      <c r="L112" s="4">
        <v>41548</v>
      </c>
      <c r="M112" s="4">
        <v>43373</v>
      </c>
      <c r="N112" t="s">
        <v>108</v>
      </c>
      <c r="O112" t="s">
        <v>108</v>
      </c>
      <c r="P112" t="s">
        <v>49</v>
      </c>
      <c r="R112">
        <v>1</v>
      </c>
      <c r="S112">
        <v>5</v>
      </c>
      <c r="T112" t="str">
        <f>IF(OR(COUNTIF(U112,"*llc*"),COUNTIF(U112,"*llp*"),COUNTIF(U112,"*PTN*"),COUNTIF(U112,"*ASSN*")),U112,PROPER(U112))</f>
        <v>Jayne</v>
      </c>
      <c r="U112" t="str">
        <f>LEFT(V112,FIND(" ",V112,1)-1)</f>
        <v>JAYNE</v>
      </c>
      <c r="V112" t="s">
        <v>1067</v>
      </c>
      <c r="X112" t="str">
        <f>Y112</f>
        <v>PO BOX 3794</v>
      </c>
      <c r="Y112" t="s">
        <v>1068</v>
      </c>
      <c r="AB112" t="s">
        <v>67</v>
      </c>
      <c r="AC112" t="s">
        <v>36</v>
      </c>
      <c r="AD112" s="3">
        <v>730833794</v>
      </c>
      <c r="AE112">
        <v>1310</v>
      </c>
      <c r="AF112">
        <v>7000</v>
      </c>
      <c r="AG112">
        <v>7210</v>
      </c>
      <c r="AH112">
        <v>5.5</v>
      </c>
      <c r="AI112">
        <v>7828</v>
      </c>
      <c r="AJ112">
        <v>5.98</v>
      </c>
    </row>
    <row r="113" spans="1:36" x14ac:dyDescent="0.2">
      <c r="A113">
        <v>463</v>
      </c>
      <c r="B113" t="s">
        <v>90</v>
      </c>
      <c r="C113" t="s">
        <v>1212</v>
      </c>
      <c r="D113" t="s">
        <v>34</v>
      </c>
      <c r="E113">
        <v>398569001</v>
      </c>
      <c r="F113" t="s">
        <v>1213</v>
      </c>
      <c r="G113" t="s">
        <v>1212</v>
      </c>
      <c r="H113" t="s">
        <v>36</v>
      </c>
      <c r="I113" t="s">
        <v>1214</v>
      </c>
      <c r="J113" s="1">
        <v>15919</v>
      </c>
      <c r="K113" t="s">
        <v>48</v>
      </c>
      <c r="L113" s="4">
        <v>41122</v>
      </c>
      <c r="M113" s="4">
        <v>42947</v>
      </c>
      <c r="N113" t="s">
        <v>108</v>
      </c>
      <c r="O113" t="s">
        <v>108</v>
      </c>
      <c r="P113" t="s">
        <v>49</v>
      </c>
      <c r="R113" t="s">
        <v>56</v>
      </c>
      <c r="S113" t="s">
        <v>56</v>
      </c>
      <c r="T113" t="str">
        <f>IF(OR(COUNTIF(U113,"*llc*"),COUNTIF(U113,"*llp*"),COUNTIF(U113,"*PTN*"),COUNTIF(U113,"*ASSN*")),U113,PROPER(U113))</f>
        <v>Kathleen</v>
      </c>
      <c r="U113" t="str">
        <f>LEFT(V113,FIND(" ",V113,1)-1)</f>
        <v>KATHLEEN</v>
      </c>
      <c r="V113" t="s">
        <v>1215</v>
      </c>
      <c r="W113" t="s">
        <v>1344</v>
      </c>
      <c r="X113" t="str">
        <f>AA113</f>
        <v>PO BOX 159</v>
      </c>
      <c r="Y113" t="s">
        <v>1216</v>
      </c>
      <c r="Z113" t="s">
        <v>1217</v>
      </c>
      <c r="AA113" t="s">
        <v>1218</v>
      </c>
      <c r="AB113" t="s">
        <v>1212</v>
      </c>
      <c r="AC113" t="s">
        <v>36</v>
      </c>
      <c r="AD113" s="3">
        <v>730920159</v>
      </c>
      <c r="AE113">
        <v>1294</v>
      </c>
      <c r="AF113">
        <v>3057</v>
      </c>
      <c r="AG113">
        <v>8700</v>
      </c>
      <c r="AH113">
        <v>6.72</v>
      </c>
      <c r="AI113">
        <v>0</v>
      </c>
      <c r="AJ113">
        <v>0</v>
      </c>
    </row>
    <row r="114" spans="1:36" x14ac:dyDescent="0.2">
      <c r="A114">
        <v>474</v>
      </c>
      <c r="B114" t="s">
        <v>90</v>
      </c>
      <c r="C114" t="s">
        <v>1238</v>
      </c>
      <c r="D114" t="s">
        <v>34</v>
      </c>
      <c r="E114">
        <v>398767001</v>
      </c>
      <c r="F114" t="s">
        <v>1239</v>
      </c>
      <c r="G114" t="s">
        <v>1238</v>
      </c>
      <c r="H114" t="s">
        <v>36</v>
      </c>
      <c r="I114" t="s">
        <v>1240</v>
      </c>
      <c r="J114" s="1">
        <v>15950</v>
      </c>
      <c r="K114" t="s">
        <v>48</v>
      </c>
      <c r="L114" s="4">
        <v>41579</v>
      </c>
      <c r="M114" s="4">
        <v>43404</v>
      </c>
      <c r="N114" t="s">
        <v>108</v>
      </c>
      <c r="O114" t="s">
        <v>108</v>
      </c>
      <c r="P114" t="s">
        <v>49</v>
      </c>
      <c r="R114" t="s">
        <v>56</v>
      </c>
      <c r="S114" t="s">
        <v>56</v>
      </c>
      <c r="T114" t="str">
        <f>IF(OR(COUNTIF(U114,"*llc*"),COUNTIF(U114,"*llp*"),COUNTIF(U114,"*PTN*"),COUNTIF(U114,"*ASSN*")),U114,PROPER(U114))</f>
        <v>Leonard And Billie Faye</v>
      </c>
      <c r="U114" t="s">
        <v>1316</v>
      </c>
      <c r="V114" t="s">
        <v>1241</v>
      </c>
      <c r="W114" t="str">
        <f>Y114</f>
        <v>BILLIE FAYE KEITH</v>
      </c>
      <c r="X114" t="str">
        <f>Z114</f>
        <v>25095 STATE HWY 74</v>
      </c>
      <c r="Y114" t="s">
        <v>1242</v>
      </c>
      <c r="Z114" t="s">
        <v>1243</v>
      </c>
      <c r="AB114" t="s">
        <v>1238</v>
      </c>
      <c r="AC114" t="s">
        <v>36</v>
      </c>
      <c r="AD114" s="3">
        <v>730934719</v>
      </c>
      <c r="AE114">
        <v>1200</v>
      </c>
      <c r="AF114">
        <v>3400</v>
      </c>
      <c r="AG114">
        <v>6600</v>
      </c>
      <c r="AH114">
        <v>5.5</v>
      </c>
      <c r="AI114">
        <v>0</v>
      </c>
      <c r="AJ114">
        <v>0</v>
      </c>
    </row>
    <row r="115" spans="1:36" x14ac:dyDescent="0.2">
      <c r="A115">
        <v>307</v>
      </c>
      <c r="B115" t="s">
        <v>90</v>
      </c>
      <c r="C115" t="s">
        <v>875</v>
      </c>
      <c r="D115" t="s">
        <v>34</v>
      </c>
      <c r="E115">
        <v>395643001</v>
      </c>
      <c r="F115" t="s">
        <v>876</v>
      </c>
      <c r="G115" t="s">
        <v>875</v>
      </c>
      <c r="H115" t="s">
        <v>36</v>
      </c>
      <c r="I115" t="s">
        <v>877</v>
      </c>
      <c r="J115" s="1">
        <v>24532</v>
      </c>
      <c r="K115" t="s">
        <v>48</v>
      </c>
      <c r="L115" s="4">
        <v>41699</v>
      </c>
      <c r="M115" s="4">
        <v>43524</v>
      </c>
      <c r="N115" t="s">
        <v>108</v>
      </c>
      <c r="O115" t="s">
        <v>108</v>
      </c>
      <c r="P115" t="s">
        <v>49</v>
      </c>
      <c r="R115">
        <v>1</v>
      </c>
      <c r="S115">
        <v>5</v>
      </c>
      <c r="T115" t="str">
        <f>IF(OR(COUNTIF(U115,"*llc*"),COUNTIF(U115,"*llp*"),COUNTIF(U115,"*PTN*"),COUNTIF(U115,"*ASSN*")),U115,PROPER(U115))</f>
        <v>Sir / Madam</v>
      </c>
      <c r="U115" t="s">
        <v>1312</v>
      </c>
      <c r="V115" t="s">
        <v>878</v>
      </c>
      <c r="X115" t="str">
        <f>Y115</f>
        <v>1100 E MAIN ST</v>
      </c>
      <c r="Y115" t="s">
        <v>879</v>
      </c>
      <c r="AB115" t="s">
        <v>880</v>
      </c>
      <c r="AC115" t="s">
        <v>36</v>
      </c>
      <c r="AD115" s="3">
        <v>730965746</v>
      </c>
      <c r="AE115">
        <v>1056</v>
      </c>
      <c r="AF115">
        <v>4525</v>
      </c>
      <c r="AG115">
        <v>7392</v>
      </c>
      <c r="AH115">
        <v>7</v>
      </c>
      <c r="AI115">
        <v>7762</v>
      </c>
      <c r="AJ115">
        <v>7.35</v>
      </c>
    </row>
    <row r="116" spans="1:36" x14ac:dyDescent="0.2">
      <c r="A116">
        <v>39</v>
      </c>
      <c r="B116" t="s">
        <v>90</v>
      </c>
      <c r="C116" t="s">
        <v>154</v>
      </c>
      <c r="D116" t="s">
        <v>34</v>
      </c>
      <c r="E116">
        <v>390429002</v>
      </c>
      <c r="F116" t="s">
        <v>155</v>
      </c>
      <c r="G116" t="s">
        <v>154</v>
      </c>
      <c r="H116" t="s">
        <v>36</v>
      </c>
      <c r="I116" t="s">
        <v>156</v>
      </c>
      <c r="J116" s="1">
        <v>32782</v>
      </c>
      <c r="K116" t="s">
        <v>63</v>
      </c>
      <c r="L116" s="4">
        <v>41913</v>
      </c>
      <c r="M116" s="4">
        <v>43738</v>
      </c>
      <c r="N116" t="s">
        <v>39</v>
      </c>
      <c r="O116" t="s">
        <v>39</v>
      </c>
      <c r="P116" t="s">
        <v>49</v>
      </c>
      <c r="Q116" t="s">
        <v>100</v>
      </c>
      <c r="R116" t="s">
        <v>56</v>
      </c>
      <c r="S116" t="s">
        <v>56</v>
      </c>
      <c r="T116" t="str">
        <f>IF(OR(COUNTIF(U116,"*llc*"),COUNTIF(U116,"*llp*"),COUNTIF(U116,"*PTN*"),COUNTIF(U116,"*ASSN*")),U116,PROPER(U116))</f>
        <v>Monte</v>
      </c>
      <c r="U116" t="str">
        <f>LEFT(V116,FIND(" ",V116,1)-1)</f>
        <v>MONTE</v>
      </c>
      <c r="V116" t="s">
        <v>157</v>
      </c>
      <c r="X116" t="str">
        <f>Y116</f>
        <v>3121 NW 22ND ST</v>
      </c>
      <c r="Y116" t="s">
        <v>158</v>
      </c>
      <c r="AB116" t="s">
        <v>124</v>
      </c>
      <c r="AC116" t="s">
        <v>36</v>
      </c>
      <c r="AD116" s="3">
        <v>731073017</v>
      </c>
      <c r="AE116">
        <v>725</v>
      </c>
      <c r="AF116">
        <v>14000</v>
      </c>
      <c r="AG116">
        <v>7236</v>
      </c>
      <c r="AH116">
        <v>9.98</v>
      </c>
      <c r="AI116">
        <v>0</v>
      </c>
      <c r="AJ116">
        <v>0</v>
      </c>
    </row>
    <row r="117" spans="1:36" x14ac:dyDescent="0.2">
      <c r="A117">
        <v>26</v>
      </c>
      <c r="B117" t="s">
        <v>90</v>
      </c>
      <c r="C117" t="s">
        <v>119</v>
      </c>
      <c r="D117" t="s">
        <v>34</v>
      </c>
      <c r="E117">
        <v>390264001</v>
      </c>
      <c r="F117" t="s">
        <v>120</v>
      </c>
      <c r="G117" t="s">
        <v>119</v>
      </c>
      <c r="H117" t="s">
        <v>36</v>
      </c>
      <c r="I117" t="s">
        <v>121</v>
      </c>
      <c r="J117" s="1">
        <v>27820</v>
      </c>
      <c r="K117" t="s">
        <v>48</v>
      </c>
      <c r="L117" s="4">
        <v>42430</v>
      </c>
      <c r="M117" s="4">
        <v>44255</v>
      </c>
      <c r="N117" t="s">
        <v>39</v>
      </c>
      <c r="O117" t="s">
        <v>39</v>
      </c>
      <c r="P117" t="s">
        <v>40</v>
      </c>
      <c r="R117">
        <v>1</v>
      </c>
      <c r="S117">
        <v>5</v>
      </c>
      <c r="T117" t="str">
        <f>IF(OR(COUNTIF(U117,"*llc*"),COUNTIF(U117,"*llp*"),COUNTIF(U117,"*PTN*"),COUNTIF(U117,"*ASSN*")),U117,PROPER(U117))</f>
        <v>CHRISSCOTT II LLC</v>
      </c>
      <c r="U117" t="str">
        <f>V117</f>
        <v>CHRISSCOTT II LLC</v>
      </c>
      <c r="V117" t="s">
        <v>122</v>
      </c>
      <c r="X117" t="str">
        <f>Y117</f>
        <v>5623 N WESTERN AVE STE B</v>
      </c>
      <c r="Y117" t="s">
        <v>123</v>
      </c>
      <c r="AB117" t="s">
        <v>124</v>
      </c>
      <c r="AC117" t="s">
        <v>36</v>
      </c>
      <c r="AD117" s="3">
        <v>731184007</v>
      </c>
      <c r="AE117">
        <v>1067</v>
      </c>
      <c r="AF117">
        <v>16800</v>
      </c>
      <c r="AG117">
        <v>10200</v>
      </c>
      <c r="AH117">
        <v>9.56</v>
      </c>
      <c r="AI117">
        <v>10668</v>
      </c>
      <c r="AJ117">
        <v>10</v>
      </c>
    </row>
    <row r="118" spans="1:36" x14ac:dyDescent="0.2">
      <c r="A118">
        <v>381</v>
      </c>
      <c r="B118" t="s">
        <v>90</v>
      </c>
      <c r="C118" t="s">
        <v>1050</v>
      </c>
      <c r="D118" t="s">
        <v>34</v>
      </c>
      <c r="E118">
        <v>396897002</v>
      </c>
      <c r="F118" t="s">
        <v>1051</v>
      </c>
      <c r="G118" t="s">
        <v>1050</v>
      </c>
      <c r="H118" t="s">
        <v>36</v>
      </c>
      <c r="I118" t="s">
        <v>1052</v>
      </c>
      <c r="J118" s="1">
        <v>31352</v>
      </c>
      <c r="K118" t="s">
        <v>38</v>
      </c>
      <c r="L118" s="4">
        <v>42309</v>
      </c>
      <c r="M118" s="4">
        <v>44135</v>
      </c>
      <c r="N118" t="s">
        <v>39</v>
      </c>
      <c r="O118" t="s">
        <v>39</v>
      </c>
      <c r="P118" t="s">
        <v>40</v>
      </c>
      <c r="R118">
        <v>1</v>
      </c>
      <c r="S118">
        <v>5</v>
      </c>
      <c r="T118" t="str">
        <f>IF(OR(COUNTIF(U118,"*llc*"),COUNTIF(U118,"*llp*"),COUNTIF(U118,"*PTN*"),COUNTIF(U118,"*ASSN*")),U118,PROPER(U118))</f>
        <v>PEACHTREE PROPERTIES LLC</v>
      </c>
      <c r="U118" t="str">
        <f>V118</f>
        <v>PEACHTREE PROPERTIES LLC</v>
      </c>
      <c r="V118" t="s">
        <v>1053</v>
      </c>
      <c r="X118" t="str">
        <f>Y118</f>
        <v>P O BOX 42004</v>
      </c>
      <c r="Y118" t="s">
        <v>1054</v>
      </c>
      <c r="AB118" t="s">
        <v>124</v>
      </c>
      <c r="AC118" t="s">
        <v>36</v>
      </c>
      <c r="AD118" s="3">
        <v>731233004</v>
      </c>
      <c r="AE118">
        <v>1400</v>
      </c>
      <c r="AF118">
        <v>21000</v>
      </c>
      <c r="AG118">
        <v>11760</v>
      </c>
      <c r="AH118">
        <v>8.4</v>
      </c>
      <c r="AI118">
        <v>12936</v>
      </c>
      <c r="AJ118">
        <v>9.24</v>
      </c>
    </row>
    <row r="119" spans="1:36" x14ac:dyDescent="0.2">
      <c r="A119">
        <v>491</v>
      </c>
      <c r="B119" t="s">
        <v>90</v>
      </c>
      <c r="C119" t="s">
        <v>1285</v>
      </c>
      <c r="D119" t="s">
        <v>34</v>
      </c>
      <c r="E119">
        <v>399119001</v>
      </c>
      <c r="F119" t="s">
        <v>1286</v>
      </c>
      <c r="G119" t="s">
        <v>1285</v>
      </c>
      <c r="H119" t="s">
        <v>36</v>
      </c>
      <c r="I119" t="s">
        <v>1287</v>
      </c>
      <c r="J119" s="1">
        <v>22647</v>
      </c>
      <c r="K119" t="s">
        <v>38</v>
      </c>
      <c r="L119" s="4">
        <v>40909</v>
      </c>
      <c r="M119" s="4">
        <v>42735</v>
      </c>
      <c r="N119" t="s">
        <v>108</v>
      </c>
      <c r="O119" t="s">
        <v>108</v>
      </c>
      <c r="P119" t="s">
        <v>49</v>
      </c>
      <c r="R119" t="s">
        <v>56</v>
      </c>
      <c r="S119" t="s">
        <v>56</v>
      </c>
      <c r="T119" t="str">
        <f>IF(OR(COUNTIF(U119,"*llc*"),COUNTIF(U119,"*llp*"),COUNTIF(U119,"*PTN*"),COUNTIF(U119,"*ASSN*")),U119,PROPER(U119))</f>
        <v>Wilma</v>
      </c>
      <c r="U119" t="str">
        <f>LEFT(V119,FIND(" ",V119,1)-1)</f>
        <v>WILMA</v>
      </c>
      <c r="V119" t="s">
        <v>1288</v>
      </c>
      <c r="W119" t="s">
        <v>1290</v>
      </c>
      <c r="X119" t="str">
        <f>AA119</f>
        <v>1000 KIOWA ST</v>
      </c>
      <c r="Y119" t="s">
        <v>1289</v>
      </c>
      <c r="Z119" t="s">
        <v>1290</v>
      </c>
      <c r="AA119" t="s">
        <v>1291</v>
      </c>
      <c r="AB119" t="s">
        <v>954</v>
      </c>
      <c r="AC119" t="s">
        <v>36</v>
      </c>
      <c r="AD119" s="3">
        <v>734012214</v>
      </c>
      <c r="AE119">
        <v>3954</v>
      </c>
      <c r="AF119">
        <v>14000</v>
      </c>
      <c r="AG119">
        <v>13920</v>
      </c>
      <c r="AH119">
        <v>3.52</v>
      </c>
      <c r="AI119">
        <v>29260</v>
      </c>
      <c r="AJ119">
        <v>7.4</v>
      </c>
    </row>
    <row r="120" spans="1:36" x14ac:dyDescent="0.2">
      <c r="A120">
        <v>345</v>
      </c>
      <c r="B120" t="s">
        <v>90</v>
      </c>
      <c r="C120" t="s">
        <v>948</v>
      </c>
      <c r="D120" t="s">
        <v>34</v>
      </c>
      <c r="E120">
        <v>396193002</v>
      </c>
      <c r="F120" t="s">
        <v>949</v>
      </c>
      <c r="G120" t="s">
        <v>948</v>
      </c>
      <c r="H120" t="s">
        <v>36</v>
      </c>
      <c r="I120" t="s">
        <v>950</v>
      </c>
      <c r="J120" s="1">
        <v>24624</v>
      </c>
      <c r="K120" t="s">
        <v>48</v>
      </c>
      <c r="L120" s="4">
        <v>41061</v>
      </c>
      <c r="M120" s="4">
        <v>42886</v>
      </c>
      <c r="N120" t="s">
        <v>230</v>
      </c>
      <c r="O120" t="s">
        <v>230</v>
      </c>
      <c r="P120" t="s">
        <v>49</v>
      </c>
      <c r="R120" t="s">
        <v>56</v>
      </c>
      <c r="S120" t="s">
        <v>56</v>
      </c>
      <c r="T120" t="str">
        <f>IF(OR(COUNTIF(U120,"*llc*"),COUNTIF(U120,"*llp*"),COUNTIF(U120,"*PTN*"),COUNTIF(U120,"*ASSN*")),U120,PROPER(U120))</f>
        <v>Baker Family Trust</v>
      </c>
      <c r="U120" t="str">
        <f>V120</f>
        <v>BAKER FAMILY TRUST</v>
      </c>
      <c r="V120" t="s">
        <v>951</v>
      </c>
      <c r="X120" t="str">
        <f>Z120</f>
        <v>230 MAGNOLIA ST</v>
      </c>
      <c r="Y120" t="s">
        <v>952</v>
      </c>
      <c r="Z120" t="s">
        <v>953</v>
      </c>
      <c r="AB120" t="s">
        <v>954</v>
      </c>
      <c r="AC120" t="s">
        <v>36</v>
      </c>
      <c r="AD120" s="3">
        <v>734018433</v>
      </c>
      <c r="AE120">
        <v>1387</v>
      </c>
      <c r="AF120">
        <v>7000</v>
      </c>
      <c r="AG120">
        <v>6360</v>
      </c>
      <c r="AH120">
        <v>4.59</v>
      </c>
      <c r="AI120">
        <v>0</v>
      </c>
      <c r="AJ120">
        <v>0</v>
      </c>
    </row>
    <row r="121" spans="1:36" x14ac:dyDescent="0.2">
      <c r="A121">
        <v>172</v>
      </c>
      <c r="B121" t="s">
        <v>90</v>
      </c>
      <c r="C121" t="s">
        <v>548</v>
      </c>
      <c r="D121" t="s">
        <v>34</v>
      </c>
      <c r="E121">
        <v>393223001</v>
      </c>
      <c r="F121" t="s">
        <v>549</v>
      </c>
      <c r="G121" t="s">
        <v>548</v>
      </c>
      <c r="H121" t="s">
        <v>36</v>
      </c>
      <c r="I121" t="s">
        <v>550</v>
      </c>
      <c r="J121" s="1">
        <v>28246</v>
      </c>
      <c r="K121" t="s">
        <v>48</v>
      </c>
      <c r="L121" s="4">
        <v>41609</v>
      </c>
      <c r="M121" s="4">
        <v>43434</v>
      </c>
      <c r="N121" t="s">
        <v>39</v>
      </c>
      <c r="O121" t="s">
        <v>39</v>
      </c>
      <c r="P121" t="s">
        <v>49</v>
      </c>
      <c r="R121">
        <v>1</v>
      </c>
      <c r="S121">
        <v>5</v>
      </c>
      <c r="T121" t="str">
        <f>IF(OR(COUNTIF(U121,"*llc*"),COUNTIF(U121,"*llp*"),COUNTIF(U121,"*PTN*"),COUNTIF(U121,"*ASSN*")),U121,PROPER(U121))</f>
        <v>Bobby &amp; Katie</v>
      </c>
      <c r="U121" t="s">
        <v>1352</v>
      </c>
      <c r="V121" t="s">
        <v>551</v>
      </c>
      <c r="W121" t="str">
        <f>Y121</f>
        <v>KATIE M STUDDARD</v>
      </c>
      <c r="X121" t="str">
        <f>Z121</f>
        <v>PO BOX 4777</v>
      </c>
      <c r="Y121" t="s">
        <v>552</v>
      </c>
      <c r="Z121" t="s">
        <v>553</v>
      </c>
      <c r="AB121" t="s">
        <v>548</v>
      </c>
      <c r="AC121" t="s">
        <v>36</v>
      </c>
      <c r="AD121" s="3">
        <v>734344777</v>
      </c>
      <c r="AE121">
        <v>593</v>
      </c>
      <c r="AF121">
        <v>593</v>
      </c>
      <c r="AG121">
        <v>3000</v>
      </c>
      <c r="AH121">
        <v>5.0599999999999996</v>
      </c>
      <c r="AI121">
        <v>3960</v>
      </c>
      <c r="AJ121">
        <v>6.68</v>
      </c>
    </row>
    <row r="122" spans="1:36" x14ac:dyDescent="0.2">
      <c r="A122">
        <v>186</v>
      </c>
      <c r="B122" t="s">
        <v>90</v>
      </c>
      <c r="C122" t="s">
        <v>590</v>
      </c>
      <c r="D122" t="s">
        <v>34</v>
      </c>
      <c r="E122">
        <v>393355002</v>
      </c>
      <c r="F122" t="s">
        <v>591</v>
      </c>
      <c r="G122" t="s">
        <v>590</v>
      </c>
      <c r="H122" t="s">
        <v>36</v>
      </c>
      <c r="I122" t="s">
        <v>592</v>
      </c>
      <c r="J122" s="1">
        <v>34516</v>
      </c>
      <c r="K122" t="s">
        <v>48</v>
      </c>
      <c r="L122" s="4">
        <v>41848</v>
      </c>
      <c r="M122" s="4">
        <v>43673</v>
      </c>
      <c r="N122" t="s">
        <v>108</v>
      </c>
      <c r="O122" t="s">
        <v>108</v>
      </c>
      <c r="P122" t="s">
        <v>49</v>
      </c>
      <c r="Q122" t="s">
        <v>64</v>
      </c>
      <c r="R122">
        <v>1</v>
      </c>
      <c r="S122">
        <v>5</v>
      </c>
      <c r="T122" t="str">
        <f>IF(OR(COUNTIF(U122,"*llc*"),COUNTIF(U122,"*llp*"),COUNTIF(U122,"*PTN*"),COUNTIF(U122,"*ASSN*")),U122,PROPER(U122))</f>
        <v>Gene Autry Development Association</v>
      </c>
      <c r="U122" t="s">
        <v>1308</v>
      </c>
      <c r="V122" t="s">
        <v>593</v>
      </c>
      <c r="W122" t="str">
        <f>Y122</f>
        <v>ASSOCIATION</v>
      </c>
      <c r="X122" t="str">
        <f>Z122</f>
        <v>PO BOX 158</v>
      </c>
      <c r="Y122" t="s">
        <v>594</v>
      </c>
      <c r="Z122" t="s">
        <v>202</v>
      </c>
      <c r="AB122" t="s">
        <v>590</v>
      </c>
      <c r="AC122" t="s">
        <v>36</v>
      </c>
      <c r="AD122" s="3">
        <v>734360158</v>
      </c>
      <c r="AE122">
        <v>596</v>
      </c>
      <c r="AF122">
        <v>896</v>
      </c>
      <c r="AG122">
        <v>4440</v>
      </c>
      <c r="AH122">
        <v>7.45</v>
      </c>
      <c r="AI122">
        <v>5580</v>
      </c>
      <c r="AJ122">
        <v>9.36</v>
      </c>
    </row>
    <row r="123" spans="1:36" x14ac:dyDescent="0.2">
      <c r="A123">
        <v>282</v>
      </c>
      <c r="B123" t="s">
        <v>90</v>
      </c>
      <c r="C123" t="s">
        <v>788</v>
      </c>
      <c r="D123" t="s">
        <v>34</v>
      </c>
      <c r="E123">
        <v>395236001</v>
      </c>
      <c r="F123" t="s">
        <v>789</v>
      </c>
      <c r="G123" t="s">
        <v>788</v>
      </c>
      <c r="H123" t="s">
        <v>36</v>
      </c>
      <c r="I123" t="s">
        <v>790</v>
      </c>
      <c r="J123" s="1">
        <v>24108</v>
      </c>
      <c r="K123" t="s">
        <v>48</v>
      </c>
      <c r="L123" s="4">
        <v>40909</v>
      </c>
      <c r="M123" s="4">
        <v>42735</v>
      </c>
      <c r="N123" t="s">
        <v>108</v>
      </c>
      <c r="O123" t="s">
        <v>108</v>
      </c>
      <c r="P123" t="s">
        <v>49</v>
      </c>
      <c r="R123">
        <v>1</v>
      </c>
      <c r="S123">
        <v>5</v>
      </c>
      <c r="T123" t="str">
        <f>IF(OR(COUNTIF(U123,"*llc*"),COUNTIF(U123,"*llp*"),COUNTIF(U123,"*PTN*"),COUNTIF(U123,"*ASSN*")),U123,PROPER(U123))</f>
        <v>Jerry</v>
      </c>
      <c r="U123" t="str">
        <f>LEFT(V123,FIND(" ",V123,1)-1)</f>
        <v>JERRY</v>
      </c>
      <c r="V123" t="s">
        <v>791</v>
      </c>
      <c r="W123" t="str">
        <f>Y123</f>
        <v>SHIRLEY CLEMENT</v>
      </c>
      <c r="X123" t="str">
        <f>Z123</f>
        <v>701 SHIRLEY LN</v>
      </c>
      <c r="Y123" t="s">
        <v>792</v>
      </c>
      <c r="Z123" t="s">
        <v>793</v>
      </c>
      <c r="AB123" t="s">
        <v>794</v>
      </c>
      <c r="AC123" t="s">
        <v>36</v>
      </c>
      <c r="AD123" s="3">
        <v>734469772</v>
      </c>
      <c r="AE123">
        <v>1070</v>
      </c>
      <c r="AF123">
        <v>7000</v>
      </c>
      <c r="AG123">
        <v>7459</v>
      </c>
      <c r="AH123">
        <v>6.97</v>
      </c>
      <c r="AI123">
        <v>8578</v>
      </c>
      <c r="AJ123">
        <v>8.02</v>
      </c>
    </row>
    <row r="124" spans="1:36" x14ac:dyDescent="0.2">
      <c r="A124">
        <v>443</v>
      </c>
      <c r="B124" t="s">
        <v>90</v>
      </c>
      <c r="C124" t="s">
        <v>1179</v>
      </c>
      <c r="D124" t="s">
        <v>34</v>
      </c>
      <c r="E124">
        <v>398195002</v>
      </c>
      <c r="F124" t="s">
        <v>1180</v>
      </c>
      <c r="G124" t="s">
        <v>1179</v>
      </c>
      <c r="H124" t="s">
        <v>36</v>
      </c>
      <c r="I124" t="s">
        <v>1181</v>
      </c>
      <c r="J124" s="1">
        <v>33329</v>
      </c>
      <c r="K124" t="s">
        <v>63</v>
      </c>
      <c r="L124" s="4">
        <v>42461</v>
      </c>
      <c r="M124" s="4">
        <v>44286</v>
      </c>
      <c r="N124" t="s">
        <v>39</v>
      </c>
      <c r="O124" t="s">
        <v>39</v>
      </c>
      <c r="P124" t="s">
        <v>49</v>
      </c>
      <c r="Q124" t="s">
        <v>100</v>
      </c>
      <c r="R124" t="s">
        <v>56</v>
      </c>
      <c r="S124" t="s">
        <v>56</v>
      </c>
      <c r="T124" t="str">
        <f>IF(OR(COUNTIF(U124,"*llc*"),COUNTIF(U124,"*llp*"),COUNTIF(U124,"*PTN*"),COUNTIF(U124,"*ASSN*")),U124,PROPER(U124))</f>
        <v>John</v>
      </c>
      <c r="U124" t="str">
        <f>LEFT(V124,FIND(" ",V124,1)-1)</f>
        <v>JOHN</v>
      </c>
      <c r="V124" t="s">
        <v>1182</v>
      </c>
      <c r="X124" t="str">
        <f>Z124</f>
        <v>PO BOX 189</v>
      </c>
      <c r="Y124" t="s">
        <v>1183</v>
      </c>
      <c r="Z124" t="s">
        <v>1184</v>
      </c>
      <c r="AB124" t="s">
        <v>1185</v>
      </c>
      <c r="AC124" t="s">
        <v>36</v>
      </c>
      <c r="AD124" s="3">
        <v>734480189</v>
      </c>
      <c r="AE124">
        <v>1400</v>
      </c>
      <c r="AF124">
        <v>33186</v>
      </c>
      <c r="AG124">
        <v>11220</v>
      </c>
      <c r="AH124">
        <v>8.01</v>
      </c>
      <c r="AI124">
        <v>0</v>
      </c>
      <c r="AJ124">
        <v>0</v>
      </c>
    </row>
    <row r="125" spans="1:36" x14ac:dyDescent="0.2">
      <c r="A125">
        <v>423</v>
      </c>
      <c r="B125" t="s">
        <v>90</v>
      </c>
      <c r="C125" t="s">
        <v>1138</v>
      </c>
      <c r="D125" t="s">
        <v>34</v>
      </c>
      <c r="E125">
        <v>397733001</v>
      </c>
      <c r="F125" t="s">
        <v>1139</v>
      </c>
      <c r="G125" t="s">
        <v>1138</v>
      </c>
      <c r="H125" t="s">
        <v>36</v>
      </c>
      <c r="I125" t="s">
        <v>1140</v>
      </c>
      <c r="J125" s="1">
        <v>27395</v>
      </c>
      <c r="K125" t="s">
        <v>48</v>
      </c>
      <c r="L125" s="4">
        <v>42064</v>
      </c>
      <c r="M125" s="4">
        <v>43890</v>
      </c>
      <c r="N125" t="s">
        <v>39</v>
      </c>
      <c r="O125" t="s">
        <v>39</v>
      </c>
      <c r="P125" t="s">
        <v>49</v>
      </c>
      <c r="Q125" t="s">
        <v>100</v>
      </c>
      <c r="R125" t="s">
        <v>56</v>
      </c>
      <c r="S125" t="s">
        <v>56</v>
      </c>
      <c r="T125" t="str">
        <f>IF(OR(COUNTIF(U125,"*llc*"),COUNTIF(U125,"*llp*"),COUNTIF(U125,"*PTN*"),COUNTIF(U125,"*ASSN*")),U125,PROPER(U125))</f>
        <v>Gayle</v>
      </c>
      <c r="U125" t="str">
        <f>LEFT(V125,FIND(" ",V125,1)-1)</f>
        <v>GAYLE</v>
      </c>
      <c r="V125" t="s">
        <v>1141</v>
      </c>
      <c r="X125" t="str">
        <f>Y125</f>
        <v>PO BOX 338</v>
      </c>
      <c r="Y125" t="s">
        <v>1142</v>
      </c>
      <c r="AB125" t="s">
        <v>1138</v>
      </c>
      <c r="AC125" t="s">
        <v>36</v>
      </c>
      <c r="AD125" s="3">
        <v>734580338</v>
      </c>
      <c r="AE125">
        <v>1400</v>
      </c>
      <c r="AF125">
        <v>16000</v>
      </c>
      <c r="AG125">
        <v>10588</v>
      </c>
      <c r="AH125">
        <v>7.56</v>
      </c>
      <c r="AI125">
        <v>0</v>
      </c>
      <c r="AJ125">
        <v>0</v>
      </c>
    </row>
    <row r="126" spans="1:36" x14ac:dyDescent="0.2">
      <c r="A126">
        <v>293</v>
      </c>
      <c r="B126" t="s">
        <v>90</v>
      </c>
      <c r="C126" t="s">
        <v>828</v>
      </c>
      <c r="D126" t="s">
        <v>34</v>
      </c>
      <c r="E126">
        <v>395412001</v>
      </c>
      <c r="F126" t="s">
        <v>829</v>
      </c>
      <c r="G126" t="s">
        <v>828</v>
      </c>
      <c r="H126" t="s">
        <v>36</v>
      </c>
      <c r="I126" t="s">
        <v>830</v>
      </c>
      <c r="J126" s="1">
        <v>23590</v>
      </c>
      <c r="K126" t="s">
        <v>48</v>
      </c>
      <c r="L126" s="4">
        <v>41852</v>
      </c>
      <c r="M126" s="4">
        <v>43677</v>
      </c>
      <c r="N126" t="s">
        <v>108</v>
      </c>
      <c r="O126" t="s">
        <v>108</v>
      </c>
      <c r="P126" t="s">
        <v>49</v>
      </c>
      <c r="Q126" t="s">
        <v>100</v>
      </c>
      <c r="R126" t="s">
        <v>56</v>
      </c>
      <c r="S126" t="s">
        <v>56</v>
      </c>
      <c r="T126" t="str">
        <f>IF(OR(COUNTIF(U126,"*llc*"),COUNTIF(U126,"*llp*"),COUNTIF(U126,"*PTN*"),COUNTIF(U126,"*ASSN*")),U126,PROPER(U126))</f>
        <v>Forrest</v>
      </c>
      <c r="U126" t="str">
        <f>LEFT(V126,FIND(" ",V126,1)-1)</f>
        <v>FORREST</v>
      </c>
      <c r="V126" t="s">
        <v>831</v>
      </c>
      <c r="X126" t="str">
        <f>Y126</f>
        <v>1800 N MAIN</v>
      </c>
      <c r="Y126" t="s">
        <v>832</v>
      </c>
      <c r="AB126" t="s">
        <v>833</v>
      </c>
      <c r="AC126" t="s">
        <v>36</v>
      </c>
      <c r="AD126" s="3">
        <v>735212016</v>
      </c>
      <c r="AE126">
        <v>773</v>
      </c>
      <c r="AF126">
        <v>5303</v>
      </c>
      <c r="AG126">
        <v>4320</v>
      </c>
      <c r="AH126">
        <v>5.59</v>
      </c>
      <c r="AI126">
        <v>0</v>
      </c>
      <c r="AJ126">
        <v>0</v>
      </c>
    </row>
    <row r="127" spans="1:36" x14ac:dyDescent="0.2">
      <c r="A127">
        <v>121</v>
      </c>
      <c r="B127" t="s">
        <v>90</v>
      </c>
      <c r="C127" t="s">
        <v>398</v>
      </c>
      <c r="D127" t="s">
        <v>34</v>
      </c>
      <c r="E127">
        <v>392112001</v>
      </c>
      <c r="F127" t="s">
        <v>399</v>
      </c>
      <c r="G127" t="s">
        <v>398</v>
      </c>
      <c r="H127" t="s">
        <v>36</v>
      </c>
      <c r="I127" t="s">
        <v>400</v>
      </c>
      <c r="J127" s="1">
        <v>20515</v>
      </c>
      <c r="K127" t="s">
        <v>48</v>
      </c>
      <c r="L127" s="4">
        <v>41214</v>
      </c>
      <c r="M127" s="4">
        <v>43039</v>
      </c>
      <c r="N127" t="s">
        <v>108</v>
      </c>
      <c r="O127" t="s">
        <v>108</v>
      </c>
      <c r="P127" t="s">
        <v>49</v>
      </c>
      <c r="R127" t="s">
        <v>56</v>
      </c>
      <c r="S127" t="s">
        <v>56</v>
      </c>
      <c r="T127" t="str">
        <f>IF(OR(COUNTIF(U127,"*llc*"),COUNTIF(U127,"*llp*"),COUNTIF(U127,"*PTN*"),COUNTIF(U127,"*ASSN*")),U127,PROPER(U127))</f>
        <v>Leobardo</v>
      </c>
      <c r="U127" t="str">
        <f>LEFT(V127,FIND(" ",V127,1)-1)</f>
        <v>LEOBARDO</v>
      </c>
      <c r="V127" t="s">
        <v>401</v>
      </c>
      <c r="X127" t="str">
        <f>Y127</f>
        <v>4213 CLEAR SPRING DR</v>
      </c>
      <c r="Y127" t="s">
        <v>402</v>
      </c>
      <c r="AB127" t="s">
        <v>403</v>
      </c>
      <c r="AC127" t="s">
        <v>36</v>
      </c>
      <c r="AD127" s="3">
        <v>735335556</v>
      </c>
      <c r="AE127">
        <v>400</v>
      </c>
      <c r="AF127">
        <v>400</v>
      </c>
      <c r="AG127">
        <v>3000</v>
      </c>
      <c r="AH127">
        <v>7.5</v>
      </c>
      <c r="AI127">
        <v>0</v>
      </c>
      <c r="AJ127">
        <v>0</v>
      </c>
    </row>
    <row r="128" spans="1:36" x14ac:dyDescent="0.2">
      <c r="A128">
        <v>154</v>
      </c>
      <c r="B128" t="s">
        <v>90</v>
      </c>
      <c r="C128" t="s">
        <v>498</v>
      </c>
      <c r="D128" t="s">
        <v>34</v>
      </c>
      <c r="E128">
        <v>392783001</v>
      </c>
      <c r="F128" t="s">
        <v>499</v>
      </c>
      <c r="G128" t="s">
        <v>498</v>
      </c>
      <c r="H128" t="s">
        <v>36</v>
      </c>
      <c r="I128" t="s">
        <v>500</v>
      </c>
      <c r="J128" s="1">
        <v>16650</v>
      </c>
      <c r="K128" t="s">
        <v>48</v>
      </c>
      <c r="L128" s="4">
        <v>42339</v>
      </c>
      <c r="M128" s="4">
        <v>44165</v>
      </c>
      <c r="N128" t="s">
        <v>108</v>
      </c>
      <c r="O128" t="s">
        <v>108</v>
      </c>
      <c r="P128" t="s">
        <v>49</v>
      </c>
      <c r="R128">
        <v>1</v>
      </c>
      <c r="S128">
        <v>5</v>
      </c>
      <c r="T128" t="str">
        <f>IF(OR(COUNTIF(U128,"*llc*"),COUNTIF(U128,"*llp*"),COUNTIF(U128,"*PTN*"),COUNTIF(U128,"*ASSN*")),U128,PROPER(U128))</f>
        <v>David</v>
      </c>
      <c r="U128" t="str">
        <f>LEFT(V128,FIND(" ",V128,1)-1)</f>
        <v>DAVID</v>
      </c>
      <c r="V128" t="s">
        <v>501</v>
      </c>
      <c r="X128" t="str">
        <f>Z128</f>
        <v>PO BOX 95</v>
      </c>
      <c r="Y128" t="s">
        <v>502</v>
      </c>
      <c r="Z128" t="s">
        <v>503</v>
      </c>
      <c r="AB128" t="s">
        <v>498</v>
      </c>
      <c r="AC128" t="s">
        <v>36</v>
      </c>
      <c r="AD128" s="3">
        <v>735390095</v>
      </c>
      <c r="AE128">
        <v>851</v>
      </c>
      <c r="AF128">
        <v>1750</v>
      </c>
      <c r="AG128">
        <v>3960</v>
      </c>
      <c r="AH128">
        <v>4.6500000000000004</v>
      </c>
      <c r="AI128">
        <v>4356</v>
      </c>
      <c r="AJ128">
        <v>5.12</v>
      </c>
    </row>
    <row r="129" spans="1:36" x14ac:dyDescent="0.2">
      <c r="A129">
        <v>199</v>
      </c>
      <c r="B129" t="s">
        <v>90</v>
      </c>
      <c r="C129" t="s">
        <v>616</v>
      </c>
      <c r="D129" t="s">
        <v>34</v>
      </c>
      <c r="E129">
        <v>393575002</v>
      </c>
      <c r="F129" t="s">
        <v>617</v>
      </c>
      <c r="G129" t="s">
        <v>616</v>
      </c>
      <c r="H129" t="s">
        <v>36</v>
      </c>
      <c r="I129" t="s">
        <v>618</v>
      </c>
      <c r="J129" s="1">
        <v>34547</v>
      </c>
      <c r="K129" t="s">
        <v>48</v>
      </c>
      <c r="L129" s="4">
        <v>41856</v>
      </c>
      <c r="M129" s="4">
        <v>43681</v>
      </c>
      <c r="N129" t="s">
        <v>39</v>
      </c>
      <c r="O129" t="s">
        <v>39</v>
      </c>
      <c r="P129" t="s">
        <v>49</v>
      </c>
      <c r="Q129" t="s">
        <v>100</v>
      </c>
      <c r="R129">
        <v>1</v>
      </c>
      <c r="S129">
        <v>5</v>
      </c>
      <c r="T129" t="str">
        <f>IF(OR(COUNTIF(U129,"*llc*"),COUNTIF(U129,"*llp*"),COUNTIF(U129,"*PTN*"),COUNTIF(U129,"*ASSN*")),U129,PROPER(U129))</f>
        <v>William And Ellen Willis</v>
      </c>
      <c r="U129" t="s">
        <v>1309</v>
      </c>
      <c r="V129" t="s">
        <v>619</v>
      </c>
      <c r="W129" t="str">
        <f>Y129</f>
        <v>ELLEN L WILLIS</v>
      </c>
      <c r="X129" t="str">
        <f>Z129</f>
        <v>PO BOX 277</v>
      </c>
      <c r="Y129" t="s">
        <v>620</v>
      </c>
      <c r="Z129" t="s">
        <v>621</v>
      </c>
      <c r="AB129" t="s">
        <v>616</v>
      </c>
      <c r="AC129" t="s">
        <v>36</v>
      </c>
      <c r="AD129" s="3">
        <v>735470277</v>
      </c>
      <c r="AE129">
        <v>1856</v>
      </c>
      <c r="AF129">
        <v>31500</v>
      </c>
      <c r="AG129">
        <v>12312</v>
      </c>
      <c r="AH129">
        <v>6.63</v>
      </c>
      <c r="AI129">
        <v>12312</v>
      </c>
      <c r="AJ129">
        <v>6.63</v>
      </c>
    </row>
    <row r="130" spans="1:36" x14ac:dyDescent="0.2">
      <c r="A130">
        <v>210</v>
      </c>
      <c r="B130" t="s">
        <v>90</v>
      </c>
      <c r="C130" t="s">
        <v>634</v>
      </c>
      <c r="D130" t="s">
        <v>34</v>
      </c>
      <c r="E130">
        <v>393872001</v>
      </c>
      <c r="F130" t="s">
        <v>635</v>
      </c>
      <c r="G130" t="s">
        <v>634</v>
      </c>
      <c r="H130" t="s">
        <v>36</v>
      </c>
      <c r="I130" t="s">
        <v>636</v>
      </c>
      <c r="J130" s="1">
        <v>20029</v>
      </c>
      <c r="K130" t="s">
        <v>48</v>
      </c>
      <c r="L130" s="4">
        <v>41214</v>
      </c>
      <c r="M130" s="4">
        <v>43039</v>
      </c>
      <c r="N130" t="s">
        <v>108</v>
      </c>
      <c r="O130" t="s">
        <v>108</v>
      </c>
      <c r="P130" t="s">
        <v>49</v>
      </c>
      <c r="R130">
        <v>1</v>
      </c>
      <c r="S130">
        <v>5</v>
      </c>
      <c r="T130" t="str">
        <f>IF(OR(COUNTIF(U130,"*llc*"),COUNTIF(U130,"*llp*"),COUNTIF(U130,"*PTN*"),COUNTIF(U130,"*ASSN*")),U130,PROPER(U130))</f>
        <v>Nelda</v>
      </c>
      <c r="U130" t="str">
        <f>LEFT(V130,FIND(" ",V130,1)-1)</f>
        <v>NELDA</v>
      </c>
      <c r="V130" t="s">
        <v>637</v>
      </c>
      <c r="X130" t="str">
        <f>Z130</f>
        <v>PO BOX 45</v>
      </c>
      <c r="Y130" t="s">
        <v>638</v>
      </c>
      <c r="Z130" t="s">
        <v>639</v>
      </c>
      <c r="AB130" t="s">
        <v>634</v>
      </c>
      <c r="AC130" t="s">
        <v>36</v>
      </c>
      <c r="AD130" s="3">
        <v>735490045</v>
      </c>
      <c r="AE130">
        <v>996</v>
      </c>
      <c r="AF130">
        <v>9472</v>
      </c>
      <c r="AG130">
        <v>3960</v>
      </c>
      <c r="AH130">
        <v>3.98</v>
      </c>
      <c r="AI130">
        <v>4320</v>
      </c>
      <c r="AJ130">
        <v>4.34</v>
      </c>
    </row>
    <row r="131" spans="1:36" x14ac:dyDescent="0.2">
      <c r="A131">
        <v>466</v>
      </c>
      <c r="B131" t="s">
        <v>90</v>
      </c>
      <c r="C131" t="s">
        <v>1219</v>
      </c>
      <c r="D131" t="s">
        <v>34</v>
      </c>
      <c r="E131">
        <v>398635001</v>
      </c>
      <c r="F131" t="s">
        <v>1220</v>
      </c>
      <c r="G131" t="s">
        <v>1219</v>
      </c>
      <c r="H131" t="s">
        <v>36</v>
      </c>
      <c r="I131" t="s">
        <v>1221</v>
      </c>
      <c r="J131" s="1">
        <v>29495</v>
      </c>
      <c r="K131" t="s">
        <v>48</v>
      </c>
      <c r="L131" s="4">
        <v>41186</v>
      </c>
      <c r="M131" s="4">
        <v>43011</v>
      </c>
      <c r="N131" t="s">
        <v>755</v>
      </c>
      <c r="O131" t="s">
        <v>755</v>
      </c>
      <c r="P131" t="s">
        <v>49</v>
      </c>
      <c r="R131">
        <v>1</v>
      </c>
      <c r="S131">
        <v>5</v>
      </c>
      <c r="T131" t="str">
        <f>IF(OR(COUNTIF(U131,"*llc*"),COUNTIF(U131,"*llp*"),COUNTIF(U131,"*PTN*"),COUNTIF(U131,"*ASSN*")),U131,PROPER(U131))</f>
        <v>Sylvia</v>
      </c>
      <c r="U131" t="str">
        <f>LEFT(V131,FIND(" ",V131,1)-1)</f>
        <v>SYLVIA</v>
      </c>
      <c r="V131" t="s">
        <v>1222</v>
      </c>
      <c r="X131" t="str">
        <f>Y131</f>
        <v>14203 N 1700 RD</v>
      </c>
      <c r="Y131" t="s">
        <v>1223</v>
      </c>
      <c r="AB131" t="s">
        <v>1219</v>
      </c>
      <c r="AC131" t="s">
        <v>36</v>
      </c>
      <c r="AD131" s="3">
        <v>735717107</v>
      </c>
      <c r="AE131">
        <v>612</v>
      </c>
      <c r="AF131">
        <v>1624</v>
      </c>
      <c r="AG131">
        <v>3450</v>
      </c>
      <c r="AH131">
        <v>5.64</v>
      </c>
      <c r="AI131">
        <v>3628</v>
      </c>
      <c r="AJ131">
        <v>5.93</v>
      </c>
    </row>
    <row r="132" spans="1:36" x14ac:dyDescent="0.2">
      <c r="A132">
        <v>262</v>
      </c>
      <c r="B132" t="s">
        <v>90</v>
      </c>
      <c r="C132" t="s">
        <v>734</v>
      </c>
      <c r="D132" t="s">
        <v>34</v>
      </c>
      <c r="E132">
        <v>394774001</v>
      </c>
      <c r="F132" t="s">
        <v>735</v>
      </c>
      <c r="G132" t="s">
        <v>734</v>
      </c>
      <c r="H132" t="s">
        <v>36</v>
      </c>
      <c r="I132" t="s">
        <v>736</v>
      </c>
      <c r="J132" s="1">
        <v>22282</v>
      </c>
      <c r="K132" t="s">
        <v>48</v>
      </c>
      <c r="L132" s="4">
        <v>42370</v>
      </c>
      <c r="M132" s="4">
        <v>44196</v>
      </c>
      <c r="N132" t="s">
        <v>39</v>
      </c>
      <c r="O132" t="s">
        <v>39</v>
      </c>
      <c r="P132" t="s">
        <v>49</v>
      </c>
      <c r="R132">
        <v>1</v>
      </c>
      <c r="S132">
        <v>5</v>
      </c>
      <c r="T132" t="str">
        <f>IF(OR(COUNTIF(U132,"*llc*"),COUNTIF(U132,"*llp*"),COUNTIF(U132,"*PTN*"),COUNTIF(U132,"*ASSN*")),U132,PROPER(U132))</f>
        <v>Sandra</v>
      </c>
      <c r="U132" t="str">
        <f>LEFT(V132,FIND(" ",V132,1)-1)</f>
        <v>SANDRA</v>
      </c>
      <c r="V132" t="s">
        <v>737</v>
      </c>
      <c r="X132" t="str">
        <f>Y132</f>
        <v>103 POND RIDGE RD</v>
      </c>
      <c r="Y132" t="s">
        <v>738</v>
      </c>
      <c r="AB132" t="s">
        <v>117</v>
      </c>
      <c r="AC132" t="s">
        <v>36</v>
      </c>
      <c r="AD132" s="3">
        <v>736013149</v>
      </c>
      <c r="AE132">
        <v>1463</v>
      </c>
      <c r="AF132">
        <v>7103</v>
      </c>
      <c r="AG132">
        <v>11592</v>
      </c>
      <c r="AH132">
        <v>7.92</v>
      </c>
      <c r="AI132">
        <v>12549</v>
      </c>
      <c r="AJ132">
        <v>8.58</v>
      </c>
    </row>
    <row r="133" spans="1:36" x14ac:dyDescent="0.2">
      <c r="A133">
        <v>127</v>
      </c>
      <c r="B133" t="s">
        <v>90</v>
      </c>
      <c r="C133" t="s">
        <v>418</v>
      </c>
      <c r="D133" t="s">
        <v>34</v>
      </c>
      <c r="E133">
        <v>392277001</v>
      </c>
      <c r="F133" t="s">
        <v>419</v>
      </c>
      <c r="G133" t="s">
        <v>418</v>
      </c>
      <c r="H133" t="s">
        <v>36</v>
      </c>
      <c r="I133" t="s">
        <v>420</v>
      </c>
      <c r="J133" s="1">
        <v>16681</v>
      </c>
      <c r="K133" t="s">
        <v>48</v>
      </c>
      <c r="L133" s="4">
        <v>40725</v>
      </c>
      <c r="M133" s="4">
        <v>42551</v>
      </c>
      <c r="N133" t="s">
        <v>39</v>
      </c>
      <c r="O133" t="s">
        <v>39</v>
      </c>
      <c r="P133" t="s">
        <v>49</v>
      </c>
      <c r="R133">
        <v>1</v>
      </c>
      <c r="S133">
        <v>5</v>
      </c>
      <c r="T133" t="str">
        <f>IF(OR(COUNTIF(U133,"*llc*"),COUNTIF(U133,"*llp*"),COUNTIF(U133,"*PTN*"),COUNTIF(U133,"*ASSN*")),U133,PROPER(U133))</f>
        <v>Custer City Masonic Lodge 258</v>
      </c>
      <c r="U133" t="str">
        <f>V133</f>
        <v>CUSTER CITY MASONIC LODGE 258</v>
      </c>
      <c r="V133" t="s">
        <v>421</v>
      </c>
      <c r="X133" t="str">
        <f>Z133</f>
        <v>23034 E 940 RD</v>
      </c>
      <c r="Y133" t="s">
        <v>422</v>
      </c>
      <c r="Z133" t="s">
        <v>423</v>
      </c>
      <c r="AB133" t="s">
        <v>418</v>
      </c>
      <c r="AC133" t="s">
        <v>36</v>
      </c>
      <c r="AD133" s="3">
        <v>736393923</v>
      </c>
      <c r="AE133">
        <v>1892</v>
      </c>
      <c r="AF133">
        <v>6977</v>
      </c>
      <c r="AG133">
        <v>5280</v>
      </c>
      <c r="AH133">
        <v>2.79</v>
      </c>
      <c r="AI133">
        <v>5808</v>
      </c>
      <c r="AJ133">
        <v>3.07</v>
      </c>
    </row>
    <row r="134" spans="1:36" x14ac:dyDescent="0.2">
      <c r="A134">
        <v>405</v>
      </c>
      <c r="B134" t="s">
        <v>90</v>
      </c>
      <c r="C134" t="s">
        <v>1100</v>
      </c>
      <c r="D134" t="s">
        <v>34</v>
      </c>
      <c r="E134">
        <v>397381001</v>
      </c>
      <c r="F134" t="s">
        <v>1101</v>
      </c>
      <c r="G134" t="s">
        <v>1100</v>
      </c>
      <c r="H134" t="s">
        <v>36</v>
      </c>
      <c r="I134" t="s">
        <v>1102</v>
      </c>
      <c r="J134" s="1">
        <v>22129</v>
      </c>
      <c r="K134" t="s">
        <v>48</v>
      </c>
      <c r="L134" s="4">
        <v>41122</v>
      </c>
      <c r="M134" s="4">
        <v>42947</v>
      </c>
      <c r="N134" t="s">
        <v>108</v>
      </c>
      <c r="O134" t="s">
        <v>108</v>
      </c>
      <c r="P134" t="s">
        <v>49</v>
      </c>
      <c r="R134" t="s">
        <v>56</v>
      </c>
      <c r="S134" t="s">
        <v>56</v>
      </c>
      <c r="T134" t="str">
        <f>IF(OR(COUNTIF(U134,"*llc*"),COUNTIF(U134,"*llp*"),COUNTIF(U134,"*PTN*"),COUNTIF(U134,"*ASSN*")),U134,PROPER(U134))</f>
        <v>Randall</v>
      </c>
      <c r="U134" t="str">
        <f>LEFT(V134,FIND(" ",V134,1)-1)</f>
        <v>RANDALL</v>
      </c>
      <c r="V134" t="s">
        <v>1103</v>
      </c>
      <c r="W134" t="str">
        <f>Y134</f>
        <v>&amp; DANA B RIDLING</v>
      </c>
      <c r="X134" t="str">
        <f>Z134</f>
        <v>21562 E 1260 RD</v>
      </c>
      <c r="Y134" t="s">
        <v>1104</v>
      </c>
      <c r="Z134" t="s">
        <v>1105</v>
      </c>
      <c r="AB134" t="s">
        <v>1100</v>
      </c>
      <c r="AC134" t="s">
        <v>36</v>
      </c>
      <c r="AD134" s="3">
        <v>736646406</v>
      </c>
      <c r="AE134">
        <v>1374</v>
      </c>
      <c r="AF134">
        <v>3446</v>
      </c>
      <c r="AG134">
        <v>8820</v>
      </c>
      <c r="AH134">
        <v>6.42</v>
      </c>
      <c r="AI134">
        <v>0</v>
      </c>
      <c r="AJ134">
        <v>0</v>
      </c>
    </row>
    <row r="135" spans="1:36" x14ac:dyDescent="0.2">
      <c r="A135">
        <v>437</v>
      </c>
      <c r="B135" t="s">
        <v>90</v>
      </c>
      <c r="C135" t="s">
        <v>1173</v>
      </c>
      <c r="D135" t="s">
        <v>34</v>
      </c>
      <c r="E135">
        <v>398074001</v>
      </c>
      <c r="F135" t="s">
        <v>1174</v>
      </c>
      <c r="G135" t="s">
        <v>1173</v>
      </c>
      <c r="H135" t="s">
        <v>36</v>
      </c>
      <c r="I135" t="s">
        <v>1175</v>
      </c>
      <c r="J135" s="1">
        <v>23193</v>
      </c>
      <c r="K135" t="s">
        <v>48</v>
      </c>
      <c r="L135" s="4">
        <v>41456</v>
      </c>
      <c r="M135" s="4">
        <v>43281</v>
      </c>
      <c r="N135" t="s">
        <v>108</v>
      </c>
      <c r="O135" t="s">
        <v>108</v>
      </c>
      <c r="P135" t="s">
        <v>49</v>
      </c>
      <c r="R135">
        <v>1</v>
      </c>
      <c r="S135">
        <v>5</v>
      </c>
      <c r="T135" t="str">
        <f>IF(OR(COUNTIF(U135,"*llc*"),COUNTIF(U135,"*llp*"),COUNTIF(U135,"*PTN*"),COUNTIF(U135,"*ASSN*")),U135,PROPER(U135))</f>
        <v>Gerry</v>
      </c>
      <c r="U135" t="str">
        <f>LEFT(V135,FIND(" ",V135,1)-1)</f>
        <v>GERRY</v>
      </c>
      <c r="V135" t="s">
        <v>1176</v>
      </c>
      <c r="W135" t="str">
        <f>Y135</f>
        <v>OR GERRY G MOORE</v>
      </c>
      <c r="X135" t="str">
        <f>Z135</f>
        <v>PO BOX 67</v>
      </c>
      <c r="Y135" t="s">
        <v>1177</v>
      </c>
      <c r="Z135" t="s">
        <v>1178</v>
      </c>
      <c r="AB135" t="s">
        <v>1173</v>
      </c>
      <c r="AC135" t="s">
        <v>36</v>
      </c>
      <c r="AD135" s="3">
        <v>736670067</v>
      </c>
      <c r="AE135">
        <v>1753</v>
      </c>
      <c r="AF135">
        <v>3378</v>
      </c>
      <c r="AG135">
        <v>7200</v>
      </c>
      <c r="AH135">
        <v>4.1100000000000003</v>
      </c>
      <c r="AI135">
        <v>7920</v>
      </c>
      <c r="AJ135">
        <v>4.5199999999999996</v>
      </c>
    </row>
    <row r="136" spans="1:36" x14ac:dyDescent="0.2">
      <c r="A136">
        <v>489</v>
      </c>
      <c r="B136" t="s">
        <v>90</v>
      </c>
      <c r="C136" t="s">
        <v>1281</v>
      </c>
      <c r="D136" t="s">
        <v>34</v>
      </c>
      <c r="E136">
        <v>399108001</v>
      </c>
      <c r="F136" t="s">
        <v>199</v>
      </c>
      <c r="G136" t="s">
        <v>1281</v>
      </c>
      <c r="H136" t="s">
        <v>36</v>
      </c>
      <c r="I136" t="s">
        <v>1282</v>
      </c>
      <c r="J136" s="1">
        <v>20546</v>
      </c>
      <c r="K136" t="s">
        <v>48</v>
      </c>
      <c r="L136" s="4">
        <v>41518</v>
      </c>
      <c r="M136" s="4">
        <v>43343</v>
      </c>
      <c r="N136" t="s">
        <v>39</v>
      </c>
      <c r="O136" t="s">
        <v>39</v>
      </c>
      <c r="P136" t="s">
        <v>49</v>
      </c>
      <c r="R136">
        <v>1</v>
      </c>
      <c r="S136">
        <v>5</v>
      </c>
      <c r="T136" t="str">
        <f>IF(OR(COUNTIF(U136,"*llc*"),COUNTIF(U136,"*llp*"),COUNTIF(U136,"*PTN*"),COUNTIF(U136,"*ASSN*")),U136,PROPER(U136))</f>
        <v>Eudora</v>
      </c>
      <c r="U136" t="str">
        <f>LEFT(V136,FIND(" ",V136,1)-1)</f>
        <v>EUDORA</v>
      </c>
      <c r="V136" t="s">
        <v>1283</v>
      </c>
      <c r="X136" t="str">
        <f>Y136</f>
        <v>31769 SH 34-A</v>
      </c>
      <c r="Y136" t="s">
        <v>1284</v>
      </c>
      <c r="AB136" t="s">
        <v>1281</v>
      </c>
      <c r="AC136" t="s">
        <v>36</v>
      </c>
      <c r="AD136" s="3">
        <v>736738125</v>
      </c>
      <c r="AE136">
        <v>729</v>
      </c>
      <c r="AF136">
        <v>2015</v>
      </c>
      <c r="AG136">
        <v>4404</v>
      </c>
      <c r="AH136">
        <v>6.04</v>
      </c>
      <c r="AI136">
        <v>5228</v>
      </c>
      <c r="AJ136">
        <v>7.17</v>
      </c>
    </row>
    <row r="137" spans="1:36" x14ac:dyDescent="0.2">
      <c r="A137">
        <v>191</v>
      </c>
      <c r="B137" t="s">
        <v>90</v>
      </c>
      <c r="C137" t="s">
        <v>598</v>
      </c>
      <c r="D137" t="s">
        <v>34</v>
      </c>
      <c r="E137">
        <v>393443001</v>
      </c>
      <c r="F137" t="s">
        <v>599</v>
      </c>
      <c r="G137" t="s">
        <v>598</v>
      </c>
      <c r="H137" t="s">
        <v>36</v>
      </c>
      <c r="I137" t="s">
        <v>600</v>
      </c>
      <c r="J137" s="1">
        <v>22586</v>
      </c>
      <c r="K137" t="s">
        <v>48</v>
      </c>
      <c r="L137" s="4">
        <v>41214</v>
      </c>
      <c r="M137" s="4">
        <v>43039</v>
      </c>
      <c r="N137" t="s">
        <v>39</v>
      </c>
      <c r="O137" t="s">
        <v>39</v>
      </c>
      <c r="P137" t="s">
        <v>49</v>
      </c>
      <c r="Q137" t="s">
        <v>100</v>
      </c>
      <c r="R137" t="s">
        <v>56</v>
      </c>
      <c r="S137" t="s">
        <v>56</v>
      </c>
      <c r="T137" t="str">
        <f>IF(OR(COUNTIF(U137,"*llc*"),COUNTIF(U137,"*llp*"),COUNTIF(U137,"*PTN*"),COUNTIF(U137,"*ASSN*")),U137,PROPER(U137))</f>
        <v>Sam</v>
      </c>
      <c r="U137" t="str">
        <f>LEFT(V137,FIND(" ",V137,1)-1)</f>
        <v>SAM</v>
      </c>
      <c r="V137" t="s">
        <v>601</v>
      </c>
      <c r="X137" t="str">
        <f>Y137</f>
        <v>3613 WHIPPOORWILL WAY</v>
      </c>
      <c r="Y137" t="s">
        <v>602</v>
      </c>
      <c r="AB137" t="s">
        <v>603</v>
      </c>
      <c r="AC137" t="s">
        <v>36</v>
      </c>
      <c r="AD137" s="3">
        <v>737031418</v>
      </c>
      <c r="AE137">
        <v>1011</v>
      </c>
      <c r="AF137">
        <v>3290</v>
      </c>
      <c r="AG137">
        <v>4664</v>
      </c>
      <c r="AH137">
        <v>4.6100000000000003</v>
      </c>
      <c r="AI137">
        <v>0</v>
      </c>
      <c r="AJ137">
        <v>0</v>
      </c>
    </row>
    <row r="138" spans="1:36" x14ac:dyDescent="0.2">
      <c r="A138">
        <v>255</v>
      </c>
      <c r="B138" t="s">
        <v>90</v>
      </c>
      <c r="C138" t="s">
        <v>720</v>
      </c>
      <c r="D138" t="s">
        <v>34</v>
      </c>
      <c r="E138">
        <v>394686001</v>
      </c>
      <c r="F138" t="s">
        <v>721</v>
      </c>
      <c r="G138" t="s">
        <v>720</v>
      </c>
      <c r="H138" t="s">
        <v>36</v>
      </c>
      <c r="I138" t="s">
        <v>722</v>
      </c>
      <c r="J138" s="1">
        <v>22160</v>
      </c>
      <c r="K138" t="s">
        <v>48</v>
      </c>
      <c r="L138" s="4">
        <v>41518</v>
      </c>
      <c r="M138" s="4">
        <v>43343</v>
      </c>
      <c r="N138" t="s">
        <v>108</v>
      </c>
      <c r="O138" t="s">
        <v>108</v>
      </c>
      <c r="P138" t="s">
        <v>49</v>
      </c>
      <c r="R138">
        <v>1</v>
      </c>
      <c r="S138">
        <v>5</v>
      </c>
      <c r="T138" t="str">
        <f>IF(OR(COUNTIF(U138,"*llc*"),COUNTIF(U138,"*llp*"),COUNTIF(U138,"*PTN*"),COUNTIF(U138,"*ASSN*")),U138,PROPER(U138))</f>
        <v>OSAGE RECREATIONAL INVEST LLC</v>
      </c>
      <c r="U138" t="str">
        <f>V138</f>
        <v>OSAGE RECREATIONAL INVEST LLC</v>
      </c>
      <c r="V138" t="s">
        <v>723</v>
      </c>
      <c r="X138" t="str">
        <f>Y138</f>
        <v>4009 SHENANDOAH</v>
      </c>
      <c r="Y138" t="s">
        <v>724</v>
      </c>
      <c r="AB138" t="s">
        <v>603</v>
      </c>
      <c r="AC138" t="s">
        <v>36</v>
      </c>
      <c r="AD138" s="3">
        <v>737032018</v>
      </c>
      <c r="AE138">
        <v>1317</v>
      </c>
      <c r="AF138">
        <v>5742</v>
      </c>
      <c r="AG138">
        <v>6703</v>
      </c>
      <c r="AH138">
        <v>5.09</v>
      </c>
      <c r="AI138">
        <v>7728</v>
      </c>
      <c r="AJ138">
        <v>5.87</v>
      </c>
    </row>
    <row r="139" spans="1:36" x14ac:dyDescent="0.2">
      <c r="A139">
        <v>27</v>
      </c>
      <c r="B139" t="s">
        <v>90</v>
      </c>
      <c r="C139" t="s">
        <v>125</v>
      </c>
      <c r="D139" t="s">
        <v>34</v>
      </c>
      <c r="E139">
        <v>390275001</v>
      </c>
      <c r="F139" t="s">
        <v>126</v>
      </c>
      <c r="G139" t="s">
        <v>125</v>
      </c>
      <c r="H139" t="s">
        <v>36</v>
      </c>
      <c r="I139" t="s">
        <v>127</v>
      </c>
      <c r="J139" s="1">
        <v>18323</v>
      </c>
      <c r="K139" t="s">
        <v>48</v>
      </c>
      <c r="L139" s="4">
        <v>41334</v>
      </c>
      <c r="M139" s="4">
        <v>43159</v>
      </c>
      <c r="N139" t="s">
        <v>108</v>
      </c>
      <c r="O139" t="s">
        <v>108</v>
      </c>
      <c r="P139" t="s">
        <v>49</v>
      </c>
      <c r="R139">
        <v>1</v>
      </c>
      <c r="S139">
        <v>5</v>
      </c>
      <c r="T139" t="str">
        <f>IF(OR(COUNTIF(U139,"*llc*"),COUNTIF(U139,"*llp*"),COUNTIF(U139,"*PTN*"),COUNTIF(U139,"*ASSN*")),U139,PROPER(U139))</f>
        <v>Vollie</v>
      </c>
      <c r="U139" t="str">
        <f>LEFT(V139,FIND(" ",V139,1)-1)</f>
        <v>VOLLIE</v>
      </c>
      <c r="V139" t="s">
        <v>128</v>
      </c>
      <c r="X139" t="str">
        <f>Y139</f>
        <v>PO BOX 25</v>
      </c>
      <c r="Y139" t="s">
        <v>129</v>
      </c>
      <c r="AB139" t="s">
        <v>125</v>
      </c>
      <c r="AC139" t="s">
        <v>36</v>
      </c>
      <c r="AD139" s="3">
        <v>737180025</v>
      </c>
      <c r="AE139">
        <v>1440</v>
      </c>
      <c r="AF139">
        <v>3363</v>
      </c>
      <c r="AG139">
        <v>5664</v>
      </c>
      <c r="AH139">
        <v>3.93</v>
      </c>
      <c r="AI139">
        <v>6228</v>
      </c>
      <c r="AJ139">
        <v>4.33</v>
      </c>
    </row>
    <row r="140" spans="1:36" x14ac:dyDescent="0.2">
      <c r="A140">
        <v>53</v>
      </c>
      <c r="B140" t="s">
        <v>90</v>
      </c>
      <c r="C140" t="s">
        <v>211</v>
      </c>
      <c r="D140" t="s">
        <v>34</v>
      </c>
      <c r="E140">
        <v>390759001</v>
      </c>
      <c r="F140" t="s">
        <v>212</v>
      </c>
      <c r="G140" t="s">
        <v>211</v>
      </c>
      <c r="H140" t="s">
        <v>36</v>
      </c>
      <c r="I140" t="s">
        <v>213</v>
      </c>
      <c r="J140" s="1">
        <v>26299</v>
      </c>
      <c r="K140" t="s">
        <v>48</v>
      </c>
      <c r="L140" s="4">
        <v>41730</v>
      </c>
      <c r="M140" s="4">
        <v>43555</v>
      </c>
      <c r="N140" t="s">
        <v>39</v>
      </c>
      <c r="O140" t="s">
        <v>39</v>
      </c>
      <c r="P140" t="s">
        <v>49</v>
      </c>
      <c r="R140">
        <v>1</v>
      </c>
      <c r="S140">
        <v>5</v>
      </c>
      <c r="T140" t="str">
        <f>IF(OR(COUNTIF(U140,"*llc*"),COUNTIF(U140,"*llp*"),COUNTIF(U140,"*PTN*"),COUNTIF(U140,"*ASSN*")),U140,PROPER(U140))</f>
        <v>BISON COOPERATIVE ASSN</v>
      </c>
      <c r="U140" t="str">
        <f>V140</f>
        <v>BISON COOPERATIVE ASSN</v>
      </c>
      <c r="V140" t="s">
        <v>214</v>
      </c>
      <c r="X140" t="str">
        <f>Y140</f>
        <v>PO BOX 66</v>
      </c>
      <c r="Y140" t="s">
        <v>215</v>
      </c>
      <c r="AB140" t="s">
        <v>211</v>
      </c>
      <c r="AC140" t="s">
        <v>36</v>
      </c>
      <c r="AD140" s="3">
        <v>737200066</v>
      </c>
      <c r="AE140">
        <v>652</v>
      </c>
      <c r="AF140">
        <v>690</v>
      </c>
      <c r="AG140">
        <v>3300</v>
      </c>
      <c r="AH140">
        <v>5.0599999999999996</v>
      </c>
      <c r="AI140">
        <v>3600</v>
      </c>
      <c r="AJ140">
        <v>5.52</v>
      </c>
    </row>
    <row r="141" spans="1:36" x14ac:dyDescent="0.2">
      <c r="A141">
        <v>239</v>
      </c>
      <c r="B141" t="s">
        <v>90</v>
      </c>
      <c r="C141" t="s">
        <v>679</v>
      </c>
      <c r="D141" t="s">
        <v>34</v>
      </c>
      <c r="E141">
        <v>394345001</v>
      </c>
      <c r="F141" t="s">
        <v>680</v>
      </c>
      <c r="G141" t="s">
        <v>679</v>
      </c>
      <c r="H141" t="s">
        <v>36</v>
      </c>
      <c r="I141" t="s">
        <v>681</v>
      </c>
      <c r="J141" s="1">
        <v>21094</v>
      </c>
      <c r="K141" t="s">
        <v>48</v>
      </c>
      <c r="L141" s="4">
        <v>41548</v>
      </c>
      <c r="M141" s="4">
        <v>43373</v>
      </c>
      <c r="N141" t="s">
        <v>108</v>
      </c>
      <c r="O141" t="s">
        <v>108</v>
      </c>
      <c r="P141" t="s">
        <v>49</v>
      </c>
      <c r="R141" t="s">
        <v>56</v>
      </c>
      <c r="S141" t="s">
        <v>56</v>
      </c>
      <c r="T141" t="str">
        <f>IF(OR(COUNTIF(U141,"*llc*"),COUNTIF(U141,"*llp*"),COUNTIF(U141,"*PTN*"),COUNTIF(U141,"*ASSN*")),U141,PROPER(U141))</f>
        <v>Dennis</v>
      </c>
      <c r="U141" t="str">
        <f>LEFT(V141,FIND(" ",V141,1)-1)</f>
        <v>DENNIS</v>
      </c>
      <c r="V141" t="s">
        <v>682</v>
      </c>
      <c r="W141" t="str">
        <f>Y141</f>
        <v>RHONDA MAST</v>
      </c>
      <c r="X141" t="str">
        <f>Z141</f>
        <v>RT 1 BOX 110AA</v>
      </c>
      <c r="Y141" t="s">
        <v>683</v>
      </c>
      <c r="Z141" t="s">
        <v>684</v>
      </c>
      <c r="AB141" t="s">
        <v>685</v>
      </c>
      <c r="AC141" t="s">
        <v>36</v>
      </c>
      <c r="AD141" s="3">
        <v>737289734</v>
      </c>
      <c r="AE141">
        <v>1100</v>
      </c>
      <c r="AF141">
        <v>3540</v>
      </c>
      <c r="AG141">
        <v>6019</v>
      </c>
      <c r="AH141">
        <v>5.47</v>
      </c>
      <c r="AI141">
        <v>0</v>
      </c>
      <c r="AJ141">
        <v>0</v>
      </c>
    </row>
    <row r="142" spans="1:36" x14ac:dyDescent="0.2">
      <c r="A142">
        <v>317</v>
      </c>
      <c r="B142" t="s">
        <v>90</v>
      </c>
      <c r="C142" t="s">
        <v>914</v>
      </c>
      <c r="D142" t="s">
        <v>34</v>
      </c>
      <c r="E142">
        <v>395786001</v>
      </c>
      <c r="F142" t="s">
        <v>915</v>
      </c>
      <c r="G142" t="s">
        <v>914</v>
      </c>
      <c r="H142" t="s">
        <v>36</v>
      </c>
      <c r="I142" t="s">
        <v>916</v>
      </c>
      <c r="J142" s="1">
        <v>22463</v>
      </c>
      <c r="K142" t="s">
        <v>48</v>
      </c>
      <c r="L142" s="4">
        <v>41456</v>
      </c>
      <c r="M142" s="4">
        <v>43281</v>
      </c>
      <c r="N142" t="s">
        <v>39</v>
      </c>
      <c r="O142" t="s">
        <v>39</v>
      </c>
      <c r="P142" t="s">
        <v>49</v>
      </c>
      <c r="R142" t="s">
        <v>56</v>
      </c>
      <c r="S142" t="s">
        <v>56</v>
      </c>
      <c r="T142" t="str">
        <f>IF(OR(COUNTIF(U142,"*llc*"),COUNTIF(U142,"*llp*"),COUNTIF(U142,"*PTN*"),COUNTIF(U142,"*ASSN*")),U142,PROPER(U142))</f>
        <v>Dennis Or Rhonda Mast</v>
      </c>
      <c r="U142" t="s">
        <v>1314</v>
      </c>
      <c r="V142" t="s">
        <v>682</v>
      </c>
      <c r="W142" t="str">
        <f>Y142</f>
        <v>RHONDA MAST</v>
      </c>
      <c r="X142" t="str">
        <f>Z142</f>
        <v>RT 1 BOX 110AA</v>
      </c>
      <c r="Y142" t="s">
        <v>683</v>
      </c>
      <c r="Z142" t="s">
        <v>684</v>
      </c>
      <c r="AB142" t="s">
        <v>685</v>
      </c>
      <c r="AC142" t="s">
        <v>36</v>
      </c>
      <c r="AD142" s="3">
        <v>737289734</v>
      </c>
      <c r="AE142">
        <v>1174</v>
      </c>
      <c r="AF142">
        <v>3735</v>
      </c>
      <c r="AG142">
        <v>6621</v>
      </c>
      <c r="AH142">
        <v>5.64</v>
      </c>
      <c r="AI142">
        <v>0</v>
      </c>
      <c r="AJ142">
        <v>0</v>
      </c>
    </row>
    <row r="143" spans="1:36" x14ac:dyDescent="0.2">
      <c r="A143">
        <v>144</v>
      </c>
      <c r="B143" t="s">
        <v>90</v>
      </c>
      <c r="C143" t="s">
        <v>473</v>
      </c>
      <c r="D143" t="s">
        <v>34</v>
      </c>
      <c r="E143">
        <v>392574002</v>
      </c>
      <c r="F143" t="s">
        <v>474</v>
      </c>
      <c r="G143" t="s">
        <v>473</v>
      </c>
      <c r="H143" t="s">
        <v>36</v>
      </c>
      <c r="I143" t="s">
        <v>475</v>
      </c>
      <c r="J143" s="1">
        <v>31503</v>
      </c>
      <c r="K143" t="s">
        <v>38</v>
      </c>
      <c r="L143" s="4">
        <v>42461</v>
      </c>
      <c r="M143" s="4">
        <v>44286</v>
      </c>
      <c r="N143" t="s">
        <v>39</v>
      </c>
      <c r="O143" t="s">
        <v>39</v>
      </c>
      <c r="P143" t="s">
        <v>40</v>
      </c>
      <c r="R143">
        <v>1</v>
      </c>
      <c r="S143">
        <v>5</v>
      </c>
      <c r="T143" t="str">
        <f>IF(OR(COUNTIF(U143,"*llc*"),COUNTIF(U143,"*llp*"),COUNTIF(U143,"*PTN*"),COUNTIF(U143,"*ASSN*")),U143,PROPER(U143))</f>
        <v>David</v>
      </c>
      <c r="U143" t="str">
        <f>LEFT(V143,FIND(" ",V143,1)-1)</f>
        <v>DAVID</v>
      </c>
      <c r="V143" t="s">
        <v>476</v>
      </c>
      <c r="X143" t="str">
        <f>Y143</f>
        <v>PO BOX 121</v>
      </c>
      <c r="Y143" t="s">
        <v>477</v>
      </c>
      <c r="AB143" t="s">
        <v>473</v>
      </c>
      <c r="AC143" t="s">
        <v>36</v>
      </c>
      <c r="AD143" s="3">
        <v>737350121</v>
      </c>
      <c r="AE143">
        <v>1400</v>
      </c>
      <c r="AF143">
        <v>20050</v>
      </c>
      <c r="AG143">
        <v>13068</v>
      </c>
      <c r="AH143">
        <v>9.33</v>
      </c>
      <c r="AI143">
        <v>14375</v>
      </c>
      <c r="AJ143">
        <v>10.27</v>
      </c>
    </row>
    <row r="144" spans="1:36" x14ac:dyDescent="0.2">
      <c r="A144">
        <v>161</v>
      </c>
      <c r="B144" t="s">
        <v>90</v>
      </c>
      <c r="C144" t="s">
        <v>520</v>
      </c>
      <c r="D144" t="s">
        <v>34</v>
      </c>
      <c r="E144">
        <v>392926001</v>
      </c>
      <c r="F144" t="s">
        <v>521</v>
      </c>
      <c r="G144" t="s">
        <v>520</v>
      </c>
      <c r="H144" t="s">
        <v>36</v>
      </c>
      <c r="I144" t="s">
        <v>522</v>
      </c>
      <c r="J144" s="1">
        <v>21551</v>
      </c>
      <c r="K144" t="s">
        <v>48</v>
      </c>
      <c r="L144" s="4">
        <v>40969</v>
      </c>
      <c r="M144" s="4">
        <v>42794</v>
      </c>
      <c r="N144" t="s">
        <v>39</v>
      </c>
      <c r="O144" t="s">
        <v>39</v>
      </c>
      <c r="P144" t="s">
        <v>49</v>
      </c>
      <c r="R144">
        <v>1</v>
      </c>
      <c r="S144">
        <v>5</v>
      </c>
      <c r="T144" t="str">
        <f>IF(OR(COUNTIF(U144,"*llc*"),COUNTIF(U144,"*llp*"),COUNTIF(U144,"*PTN*"),COUNTIF(U144,"*ASSN*")),U144,PROPER(U144))</f>
        <v>Harold &amp; Jodee</v>
      </c>
      <c r="U144" t="s">
        <v>1350</v>
      </c>
      <c r="V144" t="s">
        <v>523</v>
      </c>
      <c r="X144" t="str">
        <f>Z144</f>
        <v>PO BOX 77</v>
      </c>
      <c r="Y144" t="s">
        <v>524</v>
      </c>
      <c r="Z144" t="s">
        <v>525</v>
      </c>
      <c r="AB144" t="s">
        <v>520</v>
      </c>
      <c r="AC144" t="s">
        <v>36</v>
      </c>
      <c r="AD144" s="3">
        <v>737360077</v>
      </c>
      <c r="AE144">
        <v>565</v>
      </c>
      <c r="AF144">
        <v>8345</v>
      </c>
      <c r="AG144">
        <v>3360</v>
      </c>
      <c r="AH144">
        <v>5.95</v>
      </c>
      <c r="AI144">
        <v>4066</v>
      </c>
      <c r="AJ144">
        <v>7.2</v>
      </c>
    </row>
    <row r="145" spans="1:36" x14ac:dyDescent="0.2">
      <c r="A145">
        <v>213</v>
      </c>
      <c r="B145" t="s">
        <v>90</v>
      </c>
      <c r="C145" t="s">
        <v>640</v>
      </c>
      <c r="D145" t="s">
        <v>34</v>
      </c>
      <c r="E145">
        <v>393905001</v>
      </c>
      <c r="F145" t="s">
        <v>641</v>
      </c>
      <c r="G145" t="s">
        <v>640</v>
      </c>
      <c r="H145" t="s">
        <v>36</v>
      </c>
      <c r="I145" t="s">
        <v>642</v>
      </c>
      <c r="J145" s="1">
        <v>22859</v>
      </c>
      <c r="K145" t="s">
        <v>48</v>
      </c>
      <c r="L145" s="4">
        <v>42248</v>
      </c>
      <c r="M145" s="4">
        <v>44074</v>
      </c>
      <c r="N145" t="s">
        <v>108</v>
      </c>
      <c r="O145" t="s">
        <v>108</v>
      </c>
      <c r="P145" t="s">
        <v>49</v>
      </c>
      <c r="R145">
        <v>1</v>
      </c>
      <c r="S145">
        <v>5</v>
      </c>
      <c r="T145" t="str">
        <f>IF(OR(COUNTIF(U145,"*llc*"),COUNTIF(U145,"*llp*"),COUNTIF(U145,"*PTN*"),COUNTIF(U145,"*ASSN*")),U145,PROPER(U145))</f>
        <v>Cheryl</v>
      </c>
      <c r="U145" t="str">
        <f>LEFT(V145,FIND(" ",V145,1)-1)</f>
        <v>CHERYL</v>
      </c>
      <c r="V145" t="s">
        <v>643</v>
      </c>
      <c r="X145" t="str">
        <f>Y145</f>
        <v>BOX 41</v>
      </c>
      <c r="Y145" t="s">
        <v>644</v>
      </c>
      <c r="AB145" t="s">
        <v>640</v>
      </c>
      <c r="AC145" t="s">
        <v>36</v>
      </c>
      <c r="AD145" s="3">
        <v>737410041</v>
      </c>
      <c r="AE145">
        <v>1577</v>
      </c>
      <c r="AF145">
        <v>3516</v>
      </c>
      <c r="AG145">
        <v>5016</v>
      </c>
      <c r="AH145">
        <v>3.18</v>
      </c>
      <c r="AI145">
        <v>5520</v>
      </c>
      <c r="AJ145">
        <v>3.5</v>
      </c>
    </row>
    <row r="146" spans="1:36" x14ac:dyDescent="0.2">
      <c r="A146">
        <v>94</v>
      </c>
      <c r="B146" t="s">
        <v>90</v>
      </c>
      <c r="C146" t="s">
        <v>324</v>
      </c>
      <c r="D146" t="s">
        <v>34</v>
      </c>
      <c r="E146">
        <v>391540001</v>
      </c>
      <c r="F146" t="s">
        <v>325</v>
      </c>
      <c r="G146" t="s">
        <v>324</v>
      </c>
      <c r="H146" t="s">
        <v>36</v>
      </c>
      <c r="I146" t="s">
        <v>326</v>
      </c>
      <c r="J146" s="1">
        <v>24685</v>
      </c>
      <c r="K146" t="s">
        <v>48</v>
      </c>
      <c r="L146" s="4">
        <v>42217</v>
      </c>
      <c r="M146" s="4">
        <v>44043</v>
      </c>
      <c r="N146" t="s">
        <v>39</v>
      </c>
      <c r="O146" t="s">
        <v>39</v>
      </c>
      <c r="P146" t="s">
        <v>49</v>
      </c>
      <c r="R146" t="s">
        <v>56</v>
      </c>
      <c r="S146" t="s">
        <v>56</v>
      </c>
      <c r="T146" t="str">
        <f>IF(OR(COUNTIF(U146,"*llc*"),COUNTIF(U146,"*llp*"),COUNTIF(U146,"*PTN*"),COUNTIF(U146,"*ASSN*")),U146,PROPER(U146))</f>
        <v>Lucy</v>
      </c>
      <c r="U146" t="str">
        <f>LEFT(V146,FIND(" ",V146,1)-1)</f>
        <v>LUCY</v>
      </c>
      <c r="V146" t="s">
        <v>327</v>
      </c>
      <c r="X146" t="str">
        <f>Z146</f>
        <v>PO BOX 146</v>
      </c>
      <c r="Y146" t="s">
        <v>328</v>
      </c>
      <c r="Z146" t="s">
        <v>329</v>
      </c>
      <c r="AB146" t="s">
        <v>330</v>
      </c>
      <c r="AC146" t="s">
        <v>36</v>
      </c>
      <c r="AD146" s="3">
        <v>737500146</v>
      </c>
      <c r="AE146">
        <v>966</v>
      </c>
      <c r="AF146">
        <v>5436</v>
      </c>
      <c r="AG146">
        <v>6896</v>
      </c>
      <c r="AH146">
        <v>7.14</v>
      </c>
      <c r="AI146">
        <v>0</v>
      </c>
      <c r="AJ146">
        <v>0</v>
      </c>
    </row>
    <row r="147" spans="1:36" x14ac:dyDescent="0.2">
      <c r="A147">
        <v>334</v>
      </c>
      <c r="B147" t="s">
        <v>90</v>
      </c>
      <c r="C147" t="s">
        <v>942</v>
      </c>
      <c r="D147" t="s">
        <v>34</v>
      </c>
      <c r="E147">
        <v>396105001</v>
      </c>
      <c r="F147" t="s">
        <v>645</v>
      </c>
      <c r="G147" t="s">
        <v>942</v>
      </c>
      <c r="H147" t="s">
        <v>36</v>
      </c>
      <c r="I147" t="s">
        <v>943</v>
      </c>
      <c r="J147" s="1">
        <v>22494</v>
      </c>
      <c r="K147" t="s">
        <v>48</v>
      </c>
      <c r="L147" s="4">
        <v>41493</v>
      </c>
      <c r="M147" s="4">
        <v>43318</v>
      </c>
      <c r="N147" t="s">
        <v>944</v>
      </c>
      <c r="O147" t="s">
        <v>39</v>
      </c>
      <c r="P147" t="s">
        <v>49</v>
      </c>
      <c r="R147" t="s">
        <v>56</v>
      </c>
      <c r="S147" t="s">
        <v>56</v>
      </c>
      <c r="T147" t="str">
        <f>IF(OR(COUNTIF(U147,"*llc*"),COUNTIF(U147,"*llp*"),COUNTIF(U147,"*PTN*"),COUNTIF(U147,"*ASSN*")),U147,PROPER(U147))</f>
        <v>Gene</v>
      </c>
      <c r="U147" t="str">
        <f>LEFT(V147,FIND(" ",V147,1)-1)</f>
        <v>GENE</v>
      </c>
      <c r="V147" t="s">
        <v>945</v>
      </c>
      <c r="W147" t="str">
        <f>Y147</f>
        <v>AND/OR JUANITA GOFORTH</v>
      </c>
      <c r="X147" t="str">
        <f>Z147</f>
        <v>PO BOX 208</v>
      </c>
      <c r="Y147" t="s">
        <v>946</v>
      </c>
      <c r="Z147" t="s">
        <v>947</v>
      </c>
      <c r="AB147" t="s">
        <v>942</v>
      </c>
      <c r="AC147" t="s">
        <v>36</v>
      </c>
      <c r="AD147" s="3">
        <v>737630208</v>
      </c>
      <c r="AE147">
        <v>2760</v>
      </c>
      <c r="AF147">
        <v>7060</v>
      </c>
      <c r="AG147">
        <v>11040</v>
      </c>
      <c r="AH147">
        <v>4</v>
      </c>
      <c r="AI147">
        <v>0</v>
      </c>
      <c r="AJ147">
        <v>0</v>
      </c>
    </row>
    <row r="148" spans="1:36" x14ac:dyDescent="0.2">
      <c r="A148">
        <v>176</v>
      </c>
      <c r="B148" t="s">
        <v>90</v>
      </c>
      <c r="C148" t="s">
        <v>560</v>
      </c>
      <c r="D148" t="s">
        <v>34</v>
      </c>
      <c r="E148">
        <v>393278001</v>
      </c>
      <c r="F148" t="s">
        <v>561</v>
      </c>
      <c r="G148" t="s">
        <v>560</v>
      </c>
      <c r="H148" t="s">
        <v>36</v>
      </c>
      <c r="I148" t="s">
        <v>562</v>
      </c>
      <c r="J148" s="1">
        <v>22160</v>
      </c>
      <c r="K148" t="s">
        <v>63</v>
      </c>
      <c r="L148" s="4">
        <v>40940</v>
      </c>
      <c r="M148" s="4">
        <v>42766</v>
      </c>
      <c r="N148" t="s">
        <v>108</v>
      </c>
      <c r="O148" t="s">
        <v>108</v>
      </c>
      <c r="P148" t="s">
        <v>49</v>
      </c>
      <c r="R148">
        <v>1</v>
      </c>
      <c r="S148">
        <v>5</v>
      </c>
      <c r="T148" t="str">
        <f>IF(OR(COUNTIF(U148,"*llc*"),COUNTIF(U148,"*llp*"),COUNTIF(U148,"*PTN*"),COUNTIF(U148,"*ASSN*")),U148,PROPER(U148))</f>
        <v>Freedom State Bank</v>
      </c>
      <c r="U148" t="str">
        <f>V148</f>
        <v>FREEDOM STATE BANK</v>
      </c>
      <c r="V148" t="s">
        <v>563</v>
      </c>
      <c r="X148" t="str">
        <f>Y148</f>
        <v>PO BOX 125</v>
      </c>
      <c r="Y148" t="s">
        <v>564</v>
      </c>
      <c r="AB148" t="s">
        <v>560</v>
      </c>
      <c r="AC148" t="s">
        <v>36</v>
      </c>
      <c r="AD148" s="3">
        <v>738420125</v>
      </c>
      <c r="AE148">
        <v>1115</v>
      </c>
      <c r="AF148">
        <v>4894</v>
      </c>
      <c r="AG148">
        <v>4937</v>
      </c>
      <c r="AH148">
        <v>4.43</v>
      </c>
      <c r="AI148">
        <v>5430</v>
      </c>
      <c r="AJ148">
        <v>4.87</v>
      </c>
    </row>
    <row r="149" spans="1:36" x14ac:dyDescent="0.2">
      <c r="A149">
        <v>289</v>
      </c>
      <c r="B149" t="s">
        <v>90</v>
      </c>
      <c r="C149" t="s">
        <v>816</v>
      </c>
      <c r="D149" t="s">
        <v>34</v>
      </c>
      <c r="E149">
        <v>395346002</v>
      </c>
      <c r="F149" t="s">
        <v>817</v>
      </c>
      <c r="G149" t="s">
        <v>816</v>
      </c>
      <c r="H149" t="s">
        <v>36</v>
      </c>
      <c r="I149" t="s">
        <v>818</v>
      </c>
      <c r="J149" s="1">
        <v>29556</v>
      </c>
      <c r="K149" t="s">
        <v>48</v>
      </c>
      <c r="L149" s="4">
        <v>42370</v>
      </c>
      <c r="M149" s="4">
        <v>44196</v>
      </c>
      <c r="N149" t="s">
        <v>39</v>
      </c>
      <c r="O149" t="s">
        <v>39</v>
      </c>
      <c r="P149" t="s">
        <v>49</v>
      </c>
      <c r="R149">
        <v>1</v>
      </c>
      <c r="S149">
        <v>5</v>
      </c>
      <c r="T149" t="str">
        <f>IF(OR(COUNTIF(U149,"*llc*"),COUNTIF(U149,"*llp*"),COUNTIF(U149,"*PTN*"),COUNTIF(U149,"*ASSN*")),U149,PROPER(U149))</f>
        <v>Town Of May</v>
      </c>
      <c r="U149" t="str">
        <f>V149</f>
        <v>TOWN OF MAY</v>
      </c>
      <c r="V149" t="s">
        <v>819</v>
      </c>
      <c r="X149" t="str">
        <f>Y149</f>
        <v>PO BOX 13</v>
      </c>
      <c r="Y149" t="s">
        <v>820</v>
      </c>
      <c r="AB149" t="s">
        <v>816</v>
      </c>
      <c r="AC149" t="s">
        <v>36</v>
      </c>
      <c r="AD149" s="3">
        <v>738510013</v>
      </c>
      <c r="AE149">
        <v>960</v>
      </c>
      <c r="AF149">
        <v>1850</v>
      </c>
      <c r="AG149">
        <v>5292</v>
      </c>
      <c r="AH149">
        <v>5.51</v>
      </c>
      <c r="AI149">
        <v>5556</v>
      </c>
      <c r="AJ149">
        <v>5.79</v>
      </c>
    </row>
    <row r="150" spans="1:36" x14ac:dyDescent="0.2">
      <c r="A150">
        <v>8</v>
      </c>
      <c r="B150" t="s">
        <v>32</v>
      </c>
      <c r="C150" t="s">
        <v>68</v>
      </c>
      <c r="D150" t="s">
        <v>34</v>
      </c>
      <c r="E150">
        <v>393751001</v>
      </c>
      <c r="F150" t="s">
        <v>69</v>
      </c>
      <c r="G150" t="s">
        <v>68</v>
      </c>
      <c r="H150" t="s">
        <v>36</v>
      </c>
      <c r="I150" t="s">
        <v>70</v>
      </c>
      <c r="J150" s="1">
        <v>18537</v>
      </c>
      <c r="K150" t="s">
        <v>63</v>
      </c>
      <c r="L150" s="4">
        <v>41183</v>
      </c>
      <c r="M150" s="4">
        <v>43008</v>
      </c>
      <c r="N150" t="s">
        <v>39</v>
      </c>
      <c r="O150" t="s">
        <v>39</v>
      </c>
      <c r="P150" t="s">
        <v>40</v>
      </c>
      <c r="R150">
        <v>1</v>
      </c>
      <c r="S150">
        <v>5</v>
      </c>
      <c r="T150" t="str">
        <f>IF(OR(COUNTIF(U150,"*llc*"),COUNTIF(U150,"*llp*"),COUNTIF(U150,"*PTN*"),COUNTIF(U150,"*ASSN*")),U150,PROPER(U150))</f>
        <v>Bret</v>
      </c>
      <c r="U150" t="str">
        <f>LEFT(V150,FIND(" ",V150,1)-1)</f>
        <v>BRET</v>
      </c>
      <c r="V150" t="s">
        <v>71</v>
      </c>
      <c r="X150" t="str">
        <f>Z150</f>
        <v>PO BOX 598</v>
      </c>
      <c r="Y150" t="s">
        <v>72</v>
      </c>
      <c r="Z150" t="s">
        <v>73</v>
      </c>
      <c r="AB150" t="s">
        <v>74</v>
      </c>
      <c r="AC150" t="s">
        <v>36</v>
      </c>
      <c r="AD150" s="3">
        <v>739010598</v>
      </c>
      <c r="AE150">
        <v>1141</v>
      </c>
      <c r="AF150">
        <v>6106</v>
      </c>
      <c r="AG150">
        <v>5025</v>
      </c>
      <c r="AH150">
        <v>4.4000000000000004</v>
      </c>
      <c r="AI150">
        <v>5400</v>
      </c>
      <c r="AJ150">
        <v>4.7300000000000004</v>
      </c>
    </row>
    <row r="151" spans="1:36" x14ac:dyDescent="0.2">
      <c r="A151">
        <v>5</v>
      </c>
      <c r="B151" t="s">
        <v>32</v>
      </c>
      <c r="C151" t="s">
        <v>45</v>
      </c>
      <c r="D151" t="s">
        <v>34</v>
      </c>
      <c r="E151">
        <v>393047002</v>
      </c>
      <c r="F151" t="s">
        <v>46</v>
      </c>
      <c r="G151" t="s">
        <v>45</v>
      </c>
      <c r="H151" t="s">
        <v>36</v>
      </c>
      <c r="I151" t="s">
        <v>47</v>
      </c>
      <c r="J151" s="1">
        <v>28399</v>
      </c>
      <c r="K151" t="s">
        <v>48</v>
      </c>
      <c r="L151" s="4">
        <v>41130</v>
      </c>
      <c r="M151" s="4">
        <v>42955</v>
      </c>
      <c r="N151" t="s">
        <v>39</v>
      </c>
      <c r="O151" t="s">
        <v>39</v>
      </c>
      <c r="P151" t="s">
        <v>49</v>
      </c>
      <c r="R151">
        <v>1</v>
      </c>
      <c r="S151">
        <v>5</v>
      </c>
      <c r="T151" t="str">
        <f>IF(OR(COUNTIF(U151,"*llc*"),COUNTIF(U151,"*llp*"),COUNTIF(U151,"*PTN*"),COUNTIF(U151,"*ASSN*")),U151,PROPER(U151))</f>
        <v>Hubert &amp; Glenna</v>
      </c>
      <c r="U151" t="s">
        <v>1335</v>
      </c>
      <c r="V151" t="s">
        <v>1339</v>
      </c>
      <c r="W151" t="s">
        <v>1334</v>
      </c>
      <c r="X151" t="str">
        <f>AA151</f>
        <v>HC 1 BOX 2A</v>
      </c>
      <c r="Y151" t="s">
        <v>50</v>
      </c>
      <c r="Z151" t="s">
        <v>51</v>
      </c>
      <c r="AA151" t="s">
        <v>52</v>
      </c>
      <c r="AB151" t="s">
        <v>45</v>
      </c>
      <c r="AC151" t="s">
        <v>36</v>
      </c>
      <c r="AD151" s="3">
        <v>739379701</v>
      </c>
      <c r="AE151">
        <v>495</v>
      </c>
      <c r="AF151">
        <v>3000</v>
      </c>
      <c r="AG151">
        <v>3156</v>
      </c>
      <c r="AH151">
        <v>6.38</v>
      </c>
      <c r="AI151">
        <v>3500</v>
      </c>
      <c r="AJ151">
        <v>7.07</v>
      </c>
    </row>
    <row r="152" spans="1:36" x14ac:dyDescent="0.2">
      <c r="A152">
        <v>41</v>
      </c>
      <c r="B152" t="s">
        <v>90</v>
      </c>
      <c r="C152" t="s">
        <v>159</v>
      </c>
      <c r="D152" t="s">
        <v>34</v>
      </c>
      <c r="E152">
        <v>390539001</v>
      </c>
      <c r="F152" t="s">
        <v>160</v>
      </c>
      <c r="G152" t="s">
        <v>159</v>
      </c>
      <c r="H152" t="s">
        <v>36</v>
      </c>
      <c r="I152" t="s">
        <v>161</v>
      </c>
      <c r="J152" s="1">
        <v>23316</v>
      </c>
      <c r="K152" t="s">
        <v>63</v>
      </c>
      <c r="L152" s="4">
        <v>41579</v>
      </c>
      <c r="M152" s="4">
        <v>43404</v>
      </c>
      <c r="N152" t="s">
        <v>108</v>
      </c>
      <c r="O152" t="s">
        <v>108</v>
      </c>
      <c r="P152" t="s">
        <v>49</v>
      </c>
      <c r="R152">
        <v>1</v>
      </c>
      <c r="S152">
        <v>5</v>
      </c>
      <c r="T152" t="str">
        <f>IF(OR(COUNTIF(U152,"*llc*"),COUNTIF(U152,"*llp*"),COUNTIF(U152,"*PTN*"),COUNTIF(U152,"*ASSN*")),U152,PROPER(U152))</f>
        <v>Dorothy</v>
      </c>
      <c r="U152" t="str">
        <f>LEFT(V152,FIND(" ",V152,1)-1)</f>
        <v>DOROTHY</v>
      </c>
      <c r="V152" t="s">
        <v>162</v>
      </c>
      <c r="X152" t="str">
        <f>Y152</f>
        <v>PO BOX 59</v>
      </c>
      <c r="Y152" t="s">
        <v>163</v>
      </c>
      <c r="AB152" t="s">
        <v>159</v>
      </c>
      <c r="AC152" t="s">
        <v>36</v>
      </c>
      <c r="AD152" s="3">
        <v>740020059</v>
      </c>
      <c r="AE152">
        <v>3503</v>
      </c>
      <c r="AF152">
        <v>10469</v>
      </c>
      <c r="AG152">
        <v>13002</v>
      </c>
      <c r="AH152">
        <v>3.71</v>
      </c>
      <c r="AI152">
        <v>13392</v>
      </c>
      <c r="AJ152">
        <v>3.82</v>
      </c>
    </row>
    <row r="153" spans="1:36" x14ac:dyDescent="0.2">
      <c r="A153">
        <v>6</v>
      </c>
      <c r="B153" t="s">
        <v>32</v>
      </c>
      <c r="C153" t="s">
        <v>53</v>
      </c>
      <c r="D153" t="s">
        <v>34</v>
      </c>
      <c r="E153">
        <v>393157001</v>
      </c>
      <c r="F153" t="s">
        <v>54</v>
      </c>
      <c r="G153" t="s">
        <v>53</v>
      </c>
      <c r="H153" t="s">
        <v>36</v>
      </c>
      <c r="I153" t="s">
        <v>55</v>
      </c>
      <c r="J153" s="1">
        <v>27485</v>
      </c>
      <c r="K153" t="s">
        <v>48</v>
      </c>
      <c r="L153" s="4">
        <v>42125</v>
      </c>
      <c r="M153" s="4">
        <v>43951</v>
      </c>
      <c r="N153" t="s">
        <v>39</v>
      </c>
      <c r="O153" t="s">
        <v>39</v>
      </c>
      <c r="P153" t="s">
        <v>49</v>
      </c>
      <c r="R153" t="s">
        <v>56</v>
      </c>
      <c r="S153" t="s">
        <v>56</v>
      </c>
      <c r="T153" t="str">
        <f>IF(OR(COUNTIF(U153,"*llc*"),COUNTIF(U153,"*llp*"),COUNTIF(U153,"*PTN*"),COUNTIF(U153,"*ASSN*")),U153,PROPER(U153))</f>
        <v>GARRETT AND WILSON LLC</v>
      </c>
      <c r="U153" t="str">
        <f>V153</f>
        <v>GARRETT AND WILSON LLC</v>
      </c>
      <c r="V153" t="s">
        <v>57</v>
      </c>
      <c r="X153" t="str">
        <f>Y153</f>
        <v>PO BOX 475</v>
      </c>
      <c r="Y153" t="s">
        <v>58</v>
      </c>
      <c r="AB153" t="s">
        <v>59</v>
      </c>
      <c r="AC153" t="s">
        <v>36</v>
      </c>
      <c r="AD153" s="3">
        <v>740050475</v>
      </c>
      <c r="AE153">
        <v>1067</v>
      </c>
      <c r="AF153">
        <v>13300</v>
      </c>
      <c r="AG153">
        <v>8165</v>
      </c>
      <c r="AH153">
        <v>7.65</v>
      </c>
      <c r="AI153">
        <v>0</v>
      </c>
      <c r="AJ153">
        <v>0</v>
      </c>
    </row>
    <row r="154" spans="1:36" x14ac:dyDescent="0.2">
      <c r="A154">
        <v>91</v>
      </c>
      <c r="B154" t="s">
        <v>90</v>
      </c>
      <c r="C154" t="s">
        <v>316</v>
      </c>
      <c r="D154" t="s">
        <v>34</v>
      </c>
      <c r="E154">
        <v>391485001</v>
      </c>
      <c r="F154" t="s">
        <v>317</v>
      </c>
      <c r="G154" t="s">
        <v>316</v>
      </c>
      <c r="H154" t="s">
        <v>36</v>
      </c>
      <c r="I154" t="s">
        <v>318</v>
      </c>
      <c r="J154" s="1">
        <v>27576</v>
      </c>
      <c r="K154" t="s">
        <v>48</v>
      </c>
      <c r="L154" s="4">
        <v>42186</v>
      </c>
      <c r="M154" s="4">
        <v>44012</v>
      </c>
      <c r="N154" t="s">
        <v>230</v>
      </c>
      <c r="O154" t="s">
        <v>230</v>
      </c>
      <c r="P154" t="s">
        <v>49</v>
      </c>
      <c r="R154" t="s">
        <v>56</v>
      </c>
      <c r="S154" t="s">
        <v>56</v>
      </c>
      <c r="T154" t="str">
        <f>IF(OR(COUNTIF(U154,"*llc*"),COUNTIF(U154,"*llp*"),COUNTIF(U154,"*PTN*"),COUNTIF(U154,"*ASSN*")),U154,PROPER(U154))</f>
        <v>GARRETT AND WILSON LLC</v>
      </c>
      <c r="U154" t="str">
        <f>V154</f>
        <v>GARRETT AND WILSON LLC</v>
      </c>
      <c r="V154" t="s">
        <v>57</v>
      </c>
      <c r="X154" t="str">
        <f>Y154</f>
        <v>PO BOX 475</v>
      </c>
      <c r="Y154" t="s">
        <v>58</v>
      </c>
      <c r="AB154" t="s">
        <v>59</v>
      </c>
      <c r="AC154" t="s">
        <v>36</v>
      </c>
      <c r="AD154" s="3">
        <v>740050475</v>
      </c>
      <c r="AE154">
        <v>1067</v>
      </c>
      <c r="AF154">
        <v>14000</v>
      </c>
      <c r="AG154">
        <v>8159</v>
      </c>
      <c r="AH154">
        <v>7.65</v>
      </c>
      <c r="AI154">
        <v>0</v>
      </c>
      <c r="AJ154">
        <v>0</v>
      </c>
    </row>
    <row r="155" spans="1:36" x14ac:dyDescent="0.2">
      <c r="A155">
        <v>107</v>
      </c>
      <c r="B155" t="s">
        <v>90</v>
      </c>
      <c r="C155" t="s">
        <v>350</v>
      </c>
      <c r="D155" t="s">
        <v>34</v>
      </c>
      <c r="E155">
        <v>391826001</v>
      </c>
      <c r="F155" t="s">
        <v>351</v>
      </c>
      <c r="G155" t="s">
        <v>350</v>
      </c>
      <c r="H155" t="s">
        <v>36</v>
      </c>
      <c r="I155" t="s">
        <v>352</v>
      </c>
      <c r="J155" s="1">
        <v>27515</v>
      </c>
      <c r="K155" t="s">
        <v>48</v>
      </c>
      <c r="L155" s="4">
        <v>42125</v>
      </c>
      <c r="M155" s="4">
        <v>43951</v>
      </c>
      <c r="N155" t="s">
        <v>230</v>
      </c>
      <c r="O155" t="s">
        <v>230</v>
      </c>
      <c r="R155" t="s">
        <v>56</v>
      </c>
      <c r="S155" t="s">
        <v>56</v>
      </c>
      <c r="T155" t="str">
        <f>IF(OR(COUNTIF(U155,"*llc*"),COUNTIF(U155,"*llp*"),COUNTIF(U155,"*PTN*"),COUNTIF(U155,"*ASSN*")),U155,PROPER(U155))</f>
        <v>GARRETT AND WILSON LLC</v>
      </c>
      <c r="U155" t="str">
        <f>V155</f>
        <v>GARRETT AND WILSON LLC</v>
      </c>
      <c r="V155" t="s">
        <v>57</v>
      </c>
      <c r="X155" t="str">
        <f>Y155</f>
        <v>PO BOX 475</v>
      </c>
      <c r="Y155" t="s">
        <v>58</v>
      </c>
      <c r="AB155" t="s">
        <v>59</v>
      </c>
      <c r="AC155" t="s">
        <v>36</v>
      </c>
      <c r="AD155" s="3">
        <v>740050475</v>
      </c>
      <c r="AE155">
        <v>1067</v>
      </c>
      <c r="AF155">
        <v>12500</v>
      </c>
      <c r="AG155">
        <v>8159</v>
      </c>
      <c r="AH155">
        <v>7.65</v>
      </c>
      <c r="AI155">
        <v>0</v>
      </c>
      <c r="AJ155">
        <v>0</v>
      </c>
    </row>
    <row r="156" spans="1:36" x14ac:dyDescent="0.2">
      <c r="A156">
        <v>111</v>
      </c>
      <c r="B156" t="s">
        <v>90</v>
      </c>
      <c r="C156" t="s">
        <v>353</v>
      </c>
      <c r="D156" t="s">
        <v>34</v>
      </c>
      <c r="E156">
        <v>391947002</v>
      </c>
      <c r="F156" t="s">
        <v>354</v>
      </c>
      <c r="G156" t="s">
        <v>353</v>
      </c>
      <c r="H156" t="s">
        <v>36</v>
      </c>
      <c r="I156" t="s">
        <v>355</v>
      </c>
      <c r="J156" s="1">
        <v>34394</v>
      </c>
      <c r="K156" t="s">
        <v>48</v>
      </c>
      <c r="L156" s="4">
        <v>41728</v>
      </c>
      <c r="M156" s="4">
        <v>43553</v>
      </c>
      <c r="N156" t="s">
        <v>39</v>
      </c>
      <c r="O156" t="s">
        <v>39</v>
      </c>
      <c r="P156" t="s">
        <v>49</v>
      </c>
      <c r="Q156" t="s">
        <v>64</v>
      </c>
      <c r="R156">
        <v>1</v>
      </c>
      <c r="S156">
        <v>5</v>
      </c>
      <c r="T156" t="str">
        <f>IF(OR(COUNTIF(U156,"*llc*"),COUNTIF(U156,"*llp*"),COUNTIF(U156,"*PTN*"),COUNTIF(U156,"*ASSN*")),U156,PROPER(U156))</f>
        <v>MY HOMETOWN LLC</v>
      </c>
      <c r="U156" t="str">
        <f>V156</f>
        <v>MY HOMETOWN LLC</v>
      </c>
      <c r="V156" t="s">
        <v>356</v>
      </c>
      <c r="X156" t="str">
        <f>Y156</f>
        <v>3631 S ELM PL STE 805</v>
      </c>
      <c r="Y156" t="s">
        <v>357</v>
      </c>
      <c r="AB156" t="s">
        <v>358</v>
      </c>
      <c r="AC156" t="s">
        <v>36</v>
      </c>
      <c r="AD156" s="3">
        <v>740111859</v>
      </c>
      <c r="AE156">
        <v>980</v>
      </c>
      <c r="AF156">
        <v>22500</v>
      </c>
      <c r="AG156">
        <v>8100</v>
      </c>
      <c r="AH156">
        <v>8.27</v>
      </c>
      <c r="AI156">
        <v>9972</v>
      </c>
      <c r="AJ156">
        <v>10.18</v>
      </c>
    </row>
    <row r="157" spans="1:36" x14ac:dyDescent="0.2">
      <c r="A157">
        <v>18</v>
      </c>
      <c r="B157" t="s">
        <v>90</v>
      </c>
      <c r="C157" t="s">
        <v>91</v>
      </c>
      <c r="D157" t="s">
        <v>34</v>
      </c>
      <c r="E157">
        <v>390110002</v>
      </c>
      <c r="F157" t="s">
        <v>92</v>
      </c>
      <c r="G157" t="s">
        <v>91</v>
      </c>
      <c r="H157" t="s">
        <v>36</v>
      </c>
      <c r="I157" t="s">
        <v>93</v>
      </c>
      <c r="J157" s="1">
        <v>28946</v>
      </c>
      <c r="K157" t="s">
        <v>48</v>
      </c>
      <c r="L157" s="4">
        <v>41739</v>
      </c>
      <c r="M157" s="4">
        <v>43564</v>
      </c>
      <c r="N157" t="s">
        <v>39</v>
      </c>
      <c r="O157" t="s">
        <v>39</v>
      </c>
      <c r="P157" t="s">
        <v>49</v>
      </c>
      <c r="R157" t="s">
        <v>56</v>
      </c>
      <c r="S157" t="s">
        <v>56</v>
      </c>
      <c r="T157" t="str">
        <f>IF(OR(COUNTIF(U157,"*llc*"),COUNTIF(U157,"*llp*"),COUNTIF(U157,"*PTN*"),COUNTIF(U157,"*ASSN*")),U157,PROPER(U157))</f>
        <v>Maveric Mini Marts Inc</v>
      </c>
      <c r="U157" t="str">
        <f>V157</f>
        <v>MAVERIC MINI MARTS INC</v>
      </c>
      <c r="V157" t="s">
        <v>94</v>
      </c>
      <c r="X157" t="str">
        <f>Y157</f>
        <v>PO BOX 1489</v>
      </c>
      <c r="Y157" t="s">
        <v>95</v>
      </c>
      <c r="AB157" t="s">
        <v>96</v>
      </c>
      <c r="AC157" t="s">
        <v>36</v>
      </c>
      <c r="AD157" s="3">
        <v>740231489</v>
      </c>
      <c r="AE157">
        <v>831</v>
      </c>
      <c r="AF157">
        <v>2500</v>
      </c>
      <c r="AG157">
        <v>4800</v>
      </c>
      <c r="AH157">
        <v>5.78</v>
      </c>
      <c r="AI157">
        <v>0</v>
      </c>
      <c r="AJ157">
        <v>0</v>
      </c>
    </row>
    <row r="158" spans="1:36" x14ac:dyDescent="0.2">
      <c r="A158">
        <v>267</v>
      </c>
      <c r="B158" t="s">
        <v>90</v>
      </c>
      <c r="C158" t="s">
        <v>746</v>
      </c>
      <c r="D158" t="s">
        <v>34</v>
      </c>
      <c r="E158">
        <v>394862001</v>
      </c>
      <c r="F158" t="s">
        <v>747</v>
      </c>
      <c r="G158" t="s">
        <v>746</v>
      </c>
      <c r="H158" t="s">
        <v>36</v>
      </c>
      <c r="I158" t="s">
        <v>748</v>
      </c>
      <c r="J158" s="1">
        <v>28491</v>
      </c>
      <c r="K158" t="s">
        <v>48</v>
      </c>
      <c r="L158" s="4">
        <v>41183</v>
      </c>
      <c r="M158" s="4">
        <v>43008</v>
      </c>
      <c r="N158" t="s">
        <v>39</v>
      </c>
      <c r="O158" t="s">
        <v>39</v>
      </c>
      <c r="P158" t="s">
        <v>49</v>
      </c>
      <c r="R158" t="s">
        <v>56</v>
      </c>
      <c r="S158" t="s">
        <v>56</v>
      </c>
      <c r="T158" t="str">
        <f>IF(OR(COUNTIF(U158,"*llc*"),COUNTIF(U158,"*llp*"),COUNTIF(U158,"*PTN*"),COUNTIF(U158,"*ASSN*")),U158,PROPER(U158))</f>
        <v>Harley</v>
      </c>
      <c r="U158" t="str">
        <f>LEFT(V158,FIND(" ",V158,1)-1)</f>
        <v>HARLEY</v>
      </c>
      <c r="V158" t="s">
        <v>749</v>
      </c>
      <c r="X158" t="str">
        <f>Y158</f>
        <v>PO BOX 377</v>
      </c>
      <c r="Y158" t="s">
        <v>750</v>
      </c>
      <c r="AB158" t="s">
        <v>751</v>
      </c>
      <c r="AC158" t="s">
        <v>36</v>
      </c>
      <c r="AD158" s="3">
        <v>740330377</v>
      </c>
      <c r="AE158">
        <v>952</v>
      </c>
      <c r="AF158">
        <v>2400</v>
      </c>
      <c r="AG158">
        <v>5640</v>
      </c>
      <c r="AH158">
        <v>5.92</v>
      </c>
      <c r="AI158">
        <v>0</v>
      </c>
      <c r="AJ158">
        <v>0</v>
      </c>
    </row>
    <row r="159" spans="1:36" x14ac:dyDescent="0.2">
      <c r="A159">
        <v>117</v>
      </c>
      <c r="B159" t="s">
        <v>90</v>
      </c>
      <c r="C159" t="s">
        <v>375</v>
      </c>
      <c r="D159" t="s">
        <v>34</v>
      </c>
      <c r="E159">
        <v>392035002</v>
      </c>
      <c r="F159" t="s">
        <v>376</v>
      </c>
      <c r="G159" t="s">
        <v>375</v>
      </c>
      <c r="H159" t="s">
        <v>36</v>
      </c>
      <c r="I159" t="s">
        <v>377</v>
      </c>
      <c r="J159" s="1">
        <v>30956</v>
      </c>
      <c r="K159" t="s">
        <v>38</v>
      </c>
      <c r="L159" s="4">
        <v>41913</v>
      </c>
      <c r="M159" s="4">
        <v>43738</v>
      </c>
      <c r="N159" t="s">
        <v>39</v>
      </c>
      <c r="O159" t="s">
        <v>39</v>
      </c>
      <c r="P159" t="s">
        <v>40</v>
      </c>
      <c r="R159" t="s">
        <v>56</v>
      </c>
      <c r="S159" t="s">
        <v>56</v>
      </c>
      <c r="T159" t="str">
        <f>IF(OR(COUNTIF(U159,"*llc*"),COUNTIF(U159,"*llp*"),COUNTIF(U159,"*PTN*"),COUNTIF(U159,"*ASSN*")),U159,PROPER(U159))</f>
        <v>Hoover</v>
      </c>
      <c r="U159" t="str">
        <f>LEFT(V159,FIND(" ",V159,1)-1)</f>
        <v>HOOVER</v>
      </c>
      <c r="V159" t="s">
        <v>378</v>
      </c>
      <c r="X159" t="str">
        <f>Y159</f>
        <v>3814 HILLSIDE DR</v>
      </c>
      <c r="Y159" t="s">
        <v>379</v>
      </c>
      <c r="AB159" t="s">
        <v>380</v>
      </c>
      <c r="AC159" t="s">
        <v>36</v>
      </c>
      <c r="AD159" s="3">
        <v>740668943</v>
      </c>
      <c r="AE159">
        <v>1400</v>
      </c>
      <c r="AF159">
        <v>15000</v>
      </c>
      <c r="AG159">
        <v>13445</v>
      </c>
      <c r="AH159">
        <v>9.6</v>
      </c>
      <c r="AI159">
        <v>0</v>
      </c>
      <c r="AJ159">
        <v>0</v>
      </c>
    </row>
    <row r="160" spans="1:36" x14ac:dyDescent="0.2">
      <c r="A160">
        <v>131</v>
      </c>
      <c r="B160" t="s">
        <v>90</v>
      </c>
      <c r="C160" t="s">
        <v>424</v>
      </c>
      <c r="D160" t="s">
        <v>34</v>
      </c>
      <c r="E160">
        <v>392343002</v>
      </c>
      <c r="F160" t="s">
        <v>425</v>
      </c>
      <c r="G160" t="s">
        <v>424</v>
      </c>
      <c r="H160" t="s">
        <v>36</v>
      </c>
      <c r="I160" t="s">
        <v>426</v>
      </c>
      <c r="J160" s="1">
        <v>30895</v>
      </c>
      <c r="K160" t="s">
        <v>63</v>
      </c>
      <c r="L160" s="4">
        <v>41852</v>
      </c>
      <c r="M160" s="4">
        <v>43677</v>
      </c>
      <c r="N160" t="s">
        <v>39</v>
      </c>
      <c r="O160" t="s">
        <v>39</v>
      </c>
      <c r="P160" t="s">
        <v>40</v>
      </c>
      <c r="R160">
        <v>1</v>
      </c>
      <c r="S160">
        <v>5</v>
      </c>
      <c r="T160" t="str">
        <f>IF(OR(COUNTIF(U160,"*llc*"),COUNTIF(U160,"*llp*"),COUNTIF(U160,"*PTN*"),COUNTIF(U160,"*ASSN*")),U160,PROPER(U160))</f>
        <v>Hoover</v>
      </c>
      <c r="U160" t="str">
        <f>LEFT(V160,FIND(" ",V160,1)-1)</f>
        <v>HOOVER</v>
      </c>
      <c r="V160" t="s">
        <v>378</v>
      </c>
      <c r="X160" t="str">
        <f>Y160</f>
        <v>3814 HILLSIDE DR</v>
      </c>
      <c r="Y160" t="s">
        <v>379</v>
      </c>
      <c r="AB160" t="s">
        <v>380</v>
      </c>
      <c r="AC160" t="s">
        <v>36</v>
      </c>
      <c r="AD160" s="3">
        <v>740668943</v>
      </c>
      <c r="AE160">
        <v>1400</v>
      </c>
      <c r="AF160">
        <v>15625</v>
      </c>
      <c r="AG160">
        <v>14352</v>
      </c>
      <c r="AH160">
        <v>10.25</v>
      </c>
      <c r="AI160">
        <v>14400</v>
      </c>
      <c r="AJ160">
        <v>10.29</v>
      </c>
    </row>
    <row r="161" spans="1:36" x14ac:dyDescent="0.2">
      <c r="A161">
        <v>181</v>
      </c>
      <c r="B161" t="s">
        <v>90</v>
      </c>
      <c r="C161" t="s">
        <v>573</v>
      </c>
      <c r="D161" t="s">
        <v>34</v>
      </c>
      <c r="E161">
        <v>393300002</v>
      </c>
      <c r="F161" t="s">
        <v>574</v>
      </c>
      <c r="G161" t="s">
        <v>573</v>
      </c>
      <c r="H161" t="s">
        <v>36</v>
      </c>
      <c r="I161" t="s">
        <v>575</v>
      </c>
      <c r="J161" s="1">
        <v>32843</v>
      </c>
      <c r="K161" t="s">
        <v>63</v>
      </c>
      <c r="L161" s="4">
        <v>41974</v>
      </c>
      <c r="M161" s="4">
        <v>43799</v>
      </c>
      <c r="N161" t="s">
        <v>39</v>
      </c>
      <c r="O161" t="s">
        <v>39</v>
      </c>
      <c r="P161" t="s">
        <v>49</v>
      </c>
      <c r="Q161" t="s">
        <v>100</v>
      </c>
      <c r="R161" t="s">
        <v>56</v>
      </c>
      <c r="S161" t="s">
        <v>56</v>
      </c>
      <c r="T161" t="str">
        <f>IF(OR(COUNTIF(U161,"*llc*"),COUNTIF(U161,"*llp*"),COUNTIF(U161,"*PTN*"),COUNTIF(U161,"*ASSN*")),U161,PROPER(U161))</f>
        <v>Doyal &amp; Marianne</v>
      </c>
      <c r="U161" t="s">
        <v>1354</v>
      </c>
      <c r="V161" t="s">
        <v>576</v>
      </c>
      <c r="W161" t="str">
        <f>Y161</f>
        <v>AND MARIANNE HOOVER</v>
      </c>
      <c r="X161" t="str">
        <f>Z161</f>
        <v>3814 HILLSIDE DR</v>
      </c>
      <c r="Y161" t="s">
        <v>577</v>
      </c>
      <c r="Z161" t="s">
        <v>379</v>
      </c>
      <c r="AB161" t="s">
        <v>380</v>
      </c>
      <c r="AC161" t="s">
        <v>36</v>
      </c>
      <c r="AD161" s="3">
        <v>740668943</v>
      </c>
      <c r="AE161">
        <v>725</v>
      </c>
      <c r="AF161">
        <v>14000</v>
      </c>
      <c r="AG161">
        <v>8820</v>
      </c>
      <c r="AH161">
        <v>12.17</v>
      </c>
      <c r="AI161">
        <v>0</v>
      </c>
      <c r="AJ161">
        <v>0</v>
      </c>
    </row>
    <row r="162" spans="1:36" x14ac:dyDescent="0.2">
      <c r="A162">
        <v>263</v>
      </c>
      <c r="B162" t="s">
        <v>90</v>
      </c>
      <c r="C162" t="s">
        <v>739</v>
      </c>
      <c r="D162" t="s">
        <v>34</v>
      </c>
      <c r="E162">
        <v>394785002</v>
      </c>
      <c r="F162" t="s">
        <v>740</v>
      </c>
      <c r="G162" t="s">
        <v>739</v>
      </c>
      <c r="H162" t="s">
        <v>36</v>
      </c>
      <c r="I162" t="s">
        <v>741</v>
      </c>
      <c r="J162" s="1">
        <v>32813</v>
      </c>
      <c r="K162" t="s">
        <v>63</v>
      </c>
      <c r="L162" s="4">
        <v>41944</v>
      </c>
      <c r="M162" s="4">
        <v>43769</v>
      </c>
      <c r="N162" t="s">
        <v>39</v>
      </c>
      <c r="O162" t="s">
        <v>39</v>
      </c>
      <c r="P162" t="s">
        <v>49</v>
      </c>
      <c r="Q162" t="s">
        <v>100</v>
      </c>
      <c r="R162" t="s">
        <v>56</v>
      </c>
      <c r="S162" t="s">
        <v>56</v>
      </c>
      <c r="T162" t="str">
        <f>IF(OR(COUNTIF(U162,"*llc*"),COUNTIF(U162,"*llp*"),COUNTIF(U162,"*PTN*"),COUNTIF(U162,"*ASSN*")),U162,PROPER(U162))</f>
        <v>Doyal</v>
      </c>
      <c r="U162" t="str">
        <f>LEFT(V162,FIND(" ",V162,1)-1)</f>
        <v>DOYAL</v>
      </c>
      <c r="V162" t="s">
        <v>576</v>
      </c>
      <c r="W162" t="str">
        <f>Y162</f>
        <v>AND MARIANNE HOOVER</v>
      </c>
      <c r="X162" t="str">
        <f>Z162</f>
        <v>3814 HILLSIDE DR</v>
      </c>
      <c r="Y162" t="s">
        <v>577</v>
      </c>
      <c r="Z162" t="s">
        <v>379</v>
      </c>
      <c r="AB162" t="s">
        <v>380</v>
      </c>
      <c r="AC162" t="s">
        <v>36</v>
      </c>
      <c r="AD162" s="3">
        <v>740668943</v>
      </c>
      <c r="AE162">
        <v>725</v>
      </c>
      <c r="AF162">
        <v>14000</v>
      </c>
      <c r="AG162">
        <v>7608</v>
      </c>
      <c r="AH162">
        <v>10.49</v>
      </c>
      <c r="AI162">
        <v>0</v>
      </c>
      <c r="AJ162">
        <v>0</v>
      </c>
    </row>
    <row r="163" spans="1:36" x14ac:dyDescent="0.2">
      <c r="A163">
        <v>352</v>
      </c>
      <c r="B163" t="s">
        <v>90</v>
      </c>
      <c r="C163" t="s">
        <v>969</v>
      </c>
      <c r="D163" t="s">
        <v>34</v>
      </c>
      <c r="E163">
        <v>396347002</v>
      </c>
      <c r="F163" t="s">
        <v>970</v>
      </c>
      <c r="G163" t="s">
        <v>969</v>
      </c>
      <c r="H163" t="s">
        <v>36</v>
      </c>
      <c r="I163" t="s">
        <v>971</v>
      </c>
      <c r="J163" s="1">
        <v>32813</v>
      </c>
      <c r="K163" t="s">
        <v>63</v>
      </c>
      <c r="L163" s="4">
        <v>41944</v>
      </c>
      <c r="M163" s="4">
        <v>43769</v>
      </c>
      <c r="N163" t="s">
        <v>39</v>
      </c>
      <c r="O163" t="s">
        <v>39</v>
      </c>
      <c r="P163" t="s">
        <v>49</v>
      </c>
      <c r="Q163" t="s">
        <v>100</v>
      </c>
      <c r="R163" t="s">
        <v>56</v>
      </c>
      <c r="S163" t="s">
        <v>56</v>
      </c>
      <c r="T163" t="str">
        <f>IF(OR(COUNTIF(U163,"*llc*"),COUNTIF(U163,"*llp*"),COUNTIF(U163,"*PTN*"),COUNTIF(U163,"*ASSN*")),U163,PROPER(U163))</f>
        <v>Doyal</v>
      </c>
      <c r="U163" t="str">
        <f>LEFT(V163,FIND(" ",V163,1)-1)</f>
        <v>DOYAL</v>
      </c>
      <c r="V163" t="s">
        <v>576</v>
      </c>
      <c r="W163" t="str">
        <f>Y163</f>
        <v>AND MARIANNE HOOVER</v>
      </c>
      <c r="X163" t="str">
        <f>Z163</f>
        <v>3814 HILLSIDE DR</v>
      </c>
      <c r="Y163" t="s">
        <v>577</v>
      </c>
      <c r="Z163" t="s">
        <v>379</v>
      </c>
      <c r="AB163" t="s">
        <v>380</v>
      </c>
      <c r="AC163" t="s">
        <v>36</v>
      </c>
      <c r="AD163" s="3">
        <v>740668943</v>
      </c>
      <c r="AE163">
        <v>500</v>
      </c>
      <c r="AF163">
        <v>9375</v>
      </c>
      <c r="AG163">
        <v>6108</v>
      </c>
      <c r="AH163">
        <v>12.22</v>
      </c>
      <c r="AI163">
        <v>0</v>
      </c>
      <c r="AJ163">
        <v>0</v>
      </c>
    </row>
    <row r="164" spans="1:36" x14ac:dyDescent="0.2">
      <c r="A164">
        <v>380</v>
      </c>
      <c r="B164" t="s">
        <v>90</v>
      </c>
      <c r="C164" t="s">
        <v>1046</v>
      </c>
      <c r="D164" t="s">
        <v>34</v>
      </c>
      <c r="E164">
        <v>396886002</v>
      </c>
      <c r="F164" t="s">
        <v>1047</v>
      </c>
      <c r="G164" t="s">
        <v>1046</v>
      </c>
      <c r="H164" t="s">
        <v>36</v>
      </c>
      <c r="I164" t="s">
        <v>1048</v>
      </c>
      <c r="J164" s="1">
        <v>27760</v>
      </c>
      <c r="K164" t="s">
        <v>48</v>
      </c>
      <c r="L164" s="4">
        <v>42370</v>
      </c>
      <c r="M164" s="4">
        <v>44196</v>
      </c>
      <c r="N164" t="s">
        <v>230</v>
      </c>
      <c r="O164" t="s">
        <v>230</v>
      </c>
      <c r="P164" t="s">
        <v>40</v>
      </c>
      <c r="R164">
        <v>1</v>
      </c>
      <c r="S164">
        <v>5</v>
      </c>
      <c r="T164" t="str">
        <f>IF(OR(COUNTIF(U164,"*llc*"),COUNTIF(U164,"*llp*"),COUNTIF(U164,"*PTN*"),COUNTIF(U164,"*ASSN*")),U164,PROPER(U164))</f>
        <v>Hoover  &amp; Hoover Construction</v>
      </c>
      <c r="U164" t="str">
        <f>V164</f>
        <v>HOOVER  &amp; HOOVER CONSTRUCTION</v>
      </c>
      <c r="V164" t="s">
        <v>1049</v>
      </c>
      <c r="X164" t="str">
        <f>Y164</f>
        <v>3814 HILLSIDE DR</v>
      </c>
      <c r="Y164" t="s">
        <v>379</v>
      </c>
      <c r="AB164" t="s">
        <v>380</v>
      </c>
      <c r="AC164" t="s">
        <v>36</v>
      </c>
      <c r="AD164" s="3">
        <v>740668943</v>
      </c>
      <c r="AE164">
        <v>1400</v>
      </c>
      <c r="AF164">
        <v>17000</v>
      </c>
      <c r="AG164">
        <v>13860</v>
      </c>
      <c r="AH164">
        <v>9.9</v>
      </c>
      <c r="AI164">
        <v>14553</v>
      </c>
      <c r="AJ164">
        <v>10.4</v>
      </c>
    </row>
    <row r="165" spans="1:36" x14ac:dyDescent="0.2">
      <c r="A165">
        <v>476</v>
      </c>
      <c r="B165" t="s">
        <v>90</v>
      </c>
      <c r="C165" t="s">
        <v>1250</v>
      </c>
      <c r="D165" t="s">
        <v>34</v>
      </c>
      <c r="E165">
        <v>398822001</v>
      </c>
      <c r="F165" t="s">
        <v>1251</v>
      </c>
      <c r="G165" t="s">
        <v>1250</v>
      </c>
      <c r="H165" t="s">
        <v>36</v>
      </c>
      <c r="I165" t="s">
        <v>1252</v>
      </c>
      <c r="J165" s="1">
        <v>27273</v>
      </c>
      <c r="K165" t="s">
        <v>48</v>
      </c>
      <c r="L165" s="4">
        <v>41883</v>
      </c>
      <c r="M165" s="4">
        <v>43708</v>
      </c>
      <c r="N165" t="s">
        <v>230</v>
      </c>
      <c r="O165" t="s">
        <v>230</v>
      </c>
      <c r="P165" t="s">
        <v>40</v>
      </c>
      <c r="Q165" t="s">
        <v>100</v>
      </c>
      <c r="R165" t="s">
        <v>56</v>
      </c>
      <c r="S165" t="s">
        <v>56</v>
      </c>
      <c r="T165" t="str">
        <f>IF(OR(COUNTIF(U165,"*llc*"),COUNTIF(U165,"*llp*"),COUNTIF(U165,"*PTN*"),COUNTIF(U165,"*ASSN*")),U165,PROPER(U165))</f>
        <v>Hoover  &amp; Hoover Construction</v>
      </c>
      <c r="U165" t="str">
        <f>V165</f>
        <v>HOOVER  &amp; HOOVER CONSTRUCTION</v>
      </c>
      <c r="V165" t="s">
        <v>1049</v>
      </c>
      <c r="X165" t="str">
        <f>Y165</f>
        <v>3814 HILLSIDE DR</v>
      </c>
      <c r="Y165" t="s">
        <v>379</v>
      </c>
      <c r="AB165" t="s">
        <v>380</v>
      </c>
      <c r="AC165" t="s">
        <v>36</v>
      </c>
      <c r="AD165" s="3">
        <v>740668943</v>
      </c>
      <c r="AE165">
        <v>1400</v>
      </c>
      <c r="AF165">
        <v>17220</v>
      </c>
      <c r="AG165">
        <v>11916</v>
      </c>
      <c r="AH165">
        <v>8.51</v>
      </c>
      <c r="AI165">
        <v>0</v>
      </c>
      <c r="AJ165">
        <v>0</v>
      </c>
    </row>
    <row r="166" spans="1:36" x14ac:dyDescent="0.2">
      <c r="A166">
        <v>298</v>
      </c>
      <c r="B166" t="s">
        <v>90</v>
      </c>
      <c r="C166" t="s">
        <v>840</v>
      </c>
      <c r="D166" t="s">
        <v>34</v>
      </c>
      <c r="E166">
        <v>395500003</v>
      </c>
      <c r="F166" t="s">
        <v>841</v>
      </c>
      <c r="G166" t="s">
        <v>840</v>
      </c>
      <c r="H166" t="s">
        <v>36</v>
      </c>
      <c r="I166" t="s">
        <v>842</v>
      </c>
      <c r="J166" s="2">
        <v>42680</v>
      </c>
      <c r="K166" t="s">
        <v>48</v>
      </c>
      <c r="L166" s="4">
        <v>40857</v>
      </c>
      <c r="M166" s="4">
        <v>42683</v>
      </c>
      <c r="N166" t="s">
        <v>108</v>
      </c>
      <c r="O166" t="s">
        <v>108</v>
      </c>
      <c r="P166" t="s">
        <v>49</v>
      </c>
      <c r="R166">
        <v>1</v>
      </c>
      <c r="S166">
        <v>5</v>
      </c>
      <c r="T166" t="str">
        <f>IF(OR(COUNTIF(U166,"*llc*"),COUNTIF(U166,"*llp*"),COUNTIF(U166,"*PTN*"),COUNTIF(U166,"*ASSN*")),U166,PROPER(U166))</f>
        <v>A. C.</v>
      </c>
      <c r="U166" t="s">
        <v>1329</v>
      </c>
      <c r="V166" t="s">
        <v>843</v>
      </c>
      <c r="X166" t="str">
        <f>Y166</f>
        <v>RR 3 BOX 284B</v>
      </c>
      <c r="Y166" t="s">
        <v>844</v>
      </c>
      <c r="AB166" t="s">
        <v>845</v>
      </c>
      <c r="AC166" t="s">
        <v>36</v>
      </c>
      <c r="AD166" s="3">
        <v>740799209</v>
      </c>
      <c r="AE166">
        <v>900</v>
      </c>
      <c r="AF166">
        <v>1800</v>
      </c>
      <c r="AG166">
        <v>2700</v>
      </c>
      <c r="AH166">
        <v>3</v>
      </c>
      <c r="AI166">
        <v>3000</v>
      </c>
      <c r="AJ166">
        <v>3.33</v>
      </c>
    </row>
    <row r="167" spans="1:36" x14ac:dyDescent="0.2">
      <c r="A167">
        <v>462</v>
      </c>
      <c r="B167" t="s">
        <v>90</v>
      </c>
      <c r="C167" t="s">
        <v>1207</v>
      </c>
      <c r="D167" t="s">
        <v>34</v>
      </c>
      <c r="E167">
        <v>398558001</v>
      </c>
      <c r="F167" t="s">
        <v>1208</v>
      </c>
      <c r="G167" t="s">
        <v>1207</v>
      </c>
      <c r="H167" t="s">
        <v>36</v>
      </c>
      <c r="I167" t="s">
        <v>1209</v>
      </c>
      <c r="J167" s="1">
        <v>29037</v>
      </c>
      <c r="K167" t="s">
        <v>48</v>
      </c>
      <c r="L167" s="4">
        <v>41487</v>
      </c>
      <c r="M167" s="4">
        <v>43312</v>
      </c>
      <c r="N167" t="s">
        <v>108</v>
      </c>
      <c r="O167" t="s">
        <v>108</v>
      </c>
      <c r="P167" t="s">
        <v>49</v>
      </c>
      <c r="R167">
        <v>1</v>
      </c>
      <c r="S167">
        <v>5</v>
      </c>
      <c r="T167" t="str">
        <f>IF(OR(COUNTIF(U167,"*llc*"),COUNTIF(U167,"*llp*"),COUNTIF(U167,"*PTN*"),COUNTIF(U167,"*ASSN*")),U167,PROPER(U167))</f>
        <v>Henry</v>
      </c>
      <c r="U167" t="str">
        <f>LEFT(V167,FIND(" ",V167,1)-1)</f>
        <v>HENRY</v>
      </c>
      <c r="V167" t="s">
        <v>1210</v>
      </c>
      <c r="X167" t="str">
        <f>Y167</f>
        <v>PO BOX 147</v>
      </c>
      <c r="Y167" t="s">
        <v>1211</v>
      </c>
      <c r="AB167" t="s">
        <v>1207</v>
      </c>
      <c r="AC167" t="s">
        <v>36</v>
      </c>
      <c r="AD167" s="3">
        <v>740820147</v>
      </c>
      <c r="AE167">
        <v>441</v>
      </c>
      <c r="AF167">
        <v>537</v>
      </c>
      <c r="AG167">
        <v>3960</v>
      </c>
      <c r="AH167">
        <v>8.98</v>
      </c>
      <c r="AI167">
        <v>4356</v>
      </c>
      <c r="AJ167">
        <v>9.8800000000000008</v>
      </c>
    </row>
    <row r="168" spans="1:36" x14ac:dyDescent="0.2">
      <c r="A168">
        <v>305</v>
      </c>
      <c r="B168" t="s">
        <v>90</v>
      </c>
      <c r="C168" t="s">
        <v>869</v>
      </c>
      <c r="D168" t="s">
        <v>34</v>
      </c>
      <c r="E168">
        <v>395610001</v>
      </c>
      <c r="F168" t="s">
        <v>870</v>
      </c>
      <c r="G168" t="s">
        <v>869</v>
      </c>
      <c r="H168" t="s">
        <v>36</v>
      </c>
      <c r="I168" t="s">
        <v>871</v>
      </c>
      <c r="J168" s="1">
        <v>22282</v>
      </c>
      <c r="K168" t="s">
        <v>38</v>
      </c>
      <c r="L168" s="4">
        <v>42370</v>
      </c>
      <c r="M168" s="4">
        <v>44196</v>
      </c>
      <c r="N168" t="s">
        <v>39</v>
      </c>
      <c r="O168" t="s">
        <v>39</v>
      </c>
      <c r="P168" t="s">
        <v>49</v>
      </c>
      <c r="R168" t="s">
        <v>56</v>
      </c>
      <c r="S168" t="s">
        <v>56</v>
      </c>
      <c r="T168" t="str">
        <f>IF(OR(COUNTIF(U168,"*llc*"),COUNTIF(U168,"*llp*"),COUNTIF(U168,"*PTN*"),COUNTIF(U168,"*ASSN*")),U168,PROPER(U168))</f>
        <v>Mr. Stecher</v>
      </c>
      <c r="U168" t="s">
        <v>1319</v>
      </c>
      <c r="V168" t="s">
        <v>872</v>
      </c>
      <c r="W168" t="str">
        <f>Y168</f>
        <v>OR STEVEN A STECHER</v>
      </c>
      <c r="X168" t="str">
        <f>Z168</f>
        <v>401 S BOSTON AVE STE 1100</v>
      </c>
      <c r="Y168" t="s">
        <v>873</v>
      </c>
      <c r="Z168" t="s">
        <v>874</v>
      </c>
      <c r="AB168" t="s">
        <v>304</v>
      </c>
      <c r="AC168" t="s">
        <v>36</v>
      </c>
      <c r="AD168" s="3">
        <v>741034028</v>
      </c>
      <c r="AE168">
        <v>1916</v>
      </c>
      <c r="AF168">
        <v>5663</v>
      </c>
      <c r="AG168">
        <v>9348</v>
      </c>
      <c r="AH168">
        <v>4.88</v>
      </c>
      <c r="AI168">
        <v>0</v>
      </c>
      <c r="AJ168">
        <v>0</v>
      </c>
    </row>
    <row r="169" spans="1:36" x14ac:dyDescent="0.2">
      <c r="A169">
        <v>480</v>
      </c>
      <c r="B169" t="s">
        <v>90</v>
      </c>
      <c r="C169" t="s">
        <v>1259</v>
      </c>
      <c r="D169" t="s">
        <v>34</v>
      </c>
      <c r="E169">
        <v>398910001</v>
      </c>
      <c r="F169" t="s">
        <v>1260</v>
      </c>
      <c r="G169" t="s">
        <v>1259</v>
      </c>
      <c r="H169" t="s">
        <v>36</v>
      </c>
      <c r="I169" t="s">
        <v>1261</v>
      </c>
      <c r="J169" s="1">
        <v>22767</v>
      </c>
      <c r="K169" t="s">
        <v>48</v>
      </c>
      <c r="L169" s="4">
        <v>41775</v>
      </c>
      <c r="M169" s="4">
        <v>43600</v>
      </c>
      <c r="N169" t="s">
        <v>108</v>
      </c>
      <c r="O169" t="s">
        <v>108</v>
      </c>
      <c r="P169" t="s">
        <v>40</v>
      </c>
      <c r="R169" t="s">
        <v>56</v>
      </c>
      <c r="S169" t="s">
        <v>56</v>
      </c>
      <c r="T169" t="str">
        <f>IF(OR(COUNTIF(U169,"*llc*"),COUNTIF(U169,"*llp*"),COUNTIF(U169,"*PTN*"),COUNTIF(U169,"*ASSN*")),U169,PROPER(U169))</f>
        <v>J.C. MANAGEMENT LLC</v>
      </c>
      <c r="U169" t="str">
        <f>V169</f>
        <v>J.C. MANAGEMENT LLC</v>
      </c>
      <c r="V169" t="s">
        <v>1262</v>
      </c>
      <c r="X169" t="str">
        <f>Y169</f>
        <v>1401 S BOULDER AVE STE 200</v>
      </c>
      <c r="Y169" t="s">
        <v>1263</v>
      </c>
      <c r="AB169" t="s">
        <v>304</v>
      </c>
      <c r="AC169" t="s">
        <v>36</v>
      </c>
      <c r="AD169" s="3">
        <v>741193649</v>
      </c>
      <c r="AE169">
        <v>1498</v>
      </c>
      <c r="AF169">
        <v>5444</v>
      </c>
      <c r="AG169">
        <v>13482</v>
      </c>
      <c r="AH169">
        <v>9</v>
      </c>
      <c r="AI169">
        <v>0</v>
      </c>
      <c r="AJ169">
        <v>0</v>
      </c>
    </row>
    <row r="170" spans="1:36" x14ac:dyDescent="0.2">
      <c r="A170">
        <v>328</v>
      </c>
      <c r="B170" t="s">
        <v>90</v>
      </c>
      <c r="C170" t="s">
        <v>927</v>
      </c>
      <c r="D170" t="s">
        <v>34</v>
      </c>
      <c r="E170">
        <v>396028002</v>
      </c>
      <c r="F170" t="s">
        <v>928</v>
      </c>
      <c r="G170" t="s">
        <v>927</v>
      </c>
      <c r="H170" t="s">
        <v>36</v>
      </c>
      <c r="I170" t="s">
        <v>929</v>
      </c>
      <c r="J170" s="1">
        <v>32112</v>
      </c>
      <c r="K170" t="s">
        <v>63</v>
      </c>
      <c r="L170" s="4">
        <v>41974</v>
      </c>
      <c r="M170" s="4">
        <v>43799</v>
      </c>
      <c r="N170" t="s">
        <v>39</v>
      </c>
      <c r="O170" t="s">
        <v>39</v>
      </c>
      <c r="P170" t="s">
        <v>49</v>
      </c>
      <c r="Q170" t="s">
        <v>100</v>
      </c>
      <c r="R170" t="s">
        <v>56</v>
      </c>
      <c r="S170" t="s">
        <v>56</v>
      </c>
      <c r="T170" t="str">
        <f>IF(OR(COUNTIF(U170,"*llc*"),COUNTIF(U170,"*llp*"),COUNTIF(U170,"*PTN*"),COUNTIF(U170,"*ASSN*")),U170,PROPER(U170))</f>
        <v>Judith</v>
      </c>
      <c r="U170" t="str">
        <f>LEFT(V170,FIND(" ",V170,1)-1)</f>
        <v>JUDITH</v>
      </c>
      <c r="V170" t="s">
        <v>930</v>
      </c>
      <c r="X170" t="str">
        <f>Y170</f>
        <v>9016 SOUTH 48TH WEST AVE</v>
      </c>
      <c r="Y170" t="s">
        <v>931</v>
      </c>
      <c r="AB170" t="s">
        <v>304</v>
      </c>
      <c r="AC170" t="s">
        <v>36</v>
      </c>
      <c r="AD170" s="3">
        <v>741323413</v>
      </c>
      <c r="AE170">
        <v>1400</v>
      </c>
      <c r="AF170">
        <v>14981</v>
      </c>
      <c r="AG170">
        <v>11200</v>
      </c>
      <c r="AH170">
        <v>8</v>
      </c>
      <c r="AI170">
        <v>0</v>
      </c>
      <c r="AJ170">
        <v>0</v>
      </c>
    </row>
    <row r="171" spans="1:36" x14ac:dyDescent="0.2">
      <c r="A171">
        <v>85</v>
      </c>
      <c r="B171" t="s">
        <v>90</v>
      </c>
      <c r="C171" t="s">
        <v>299</v>
      </c>
      <c r="D171" t="s">
        <v>34</v>
      </c>
      <c r="E171">
        <v>391375001</v>
      </c>
      <c r="F171" t="s">
        <v>300</v>
      </c>
      <c r="G171" t="s">
        <v>299</v>
      </c>
      <c r="H171" t="s">
        <v>36</v>
      </c>
      <c r="I171" t="s">
        <v>301</v>
      </c>
      <c r="J171" s="1">
        <v>28825</v>
      </c>
      <c r="K171" t="s">
        <v>48</v>
      </c>
      <c r="L171" s="4">
        <v>41609</v>
      </c>
      <c r="M171" s="4">
        <v>43434</v>
      </c>
      <c r="N171" t="s">
        <v>108</v>
      </c>
      <c r="O171" t="s">
        <v>108</v>
      </c>
      <c r="P171" t="s">
        <v>40</v>
      </c>
      <c r="R171" t="s">
        <v>56</v>
      </c>
      <c r="S171" t="s">
        <v>56</v>
      </c>
      <c r="T171" t="str">
        <f>IF(OR(COUNTIF(U171,"*llc*"),COUNTIF(U171,"*llp*"),COUNTIF(U171,"*PTN*"),COUNTIF(U171,"*ASSN*")),U171,PROPER(U171))</f>
        <v>JHCH PROPERTIES LLC</v>
      </c>
      <c r="U171" t="str">
        <f>V171</f>
        <v>JHCH PROPERTIES LLC</v>
      </c>
      <c r="V171" t="s">
        <v>302</v>
      </c>
      <c r="X171" t="str">
        <f>Y171</f>
        <v>4527 E 91ST ST</v>
      </c>
      <c r="Y171" t="s">
        <v>303</v>
      </c>
      <c r="AB171" t="s">
        <v>304</v>
      </c>
      <c r="AC171" t="s">
        <v>36</v>
      </c>
      <c r="AD171" s="3">
        <v>741372810</v>
      </c>
      <c r="AE171">
        <v>1125</v>
      </c>
      <c r="AF171">
        <v>13900</v>
      </c>
      <c r="AG171">
        <v>10125</v>
      </c>
      <c r="AH171">
        <v>9</v>
      </c>
      <c r="AI171">
        <v>0</v>
      </c>
      <c r="AJ171">
        <v>0</v>
      </c>
    </row>
    <row r="172" spans="1:36" x14ac:dyDescent="0.2">
      <c r="A172">
        <v>188</v>
      </c>
      <c r="B172" t="s">
        <v>90</v>
      </c>
      <c r="C172" t="s">
        <v>595</v>
      </c>
      <c r="D172" t="s">
        <v>34</v>
      </c>
      <c r="E172">
        <v>393399001</v>
      </c>
      <c r="F172" t="s">
        <v>596</v>
      </c>
      <c r="G172" t="s">
        <v>595</v>
      </c>
      <c r="H172" t="s">
        <v>36</v>
      </c>
      <c r="I172" t="s">
        <v>597</v>
      </c>
      <c r="J172" s="1">
        <v>11841</v>
      </c>
      <c r="K172" t="s">
        <v>48</v>
      </c>
      <c r="L172" s="4">
        <v>41426</v>
      </c>
      <c r="M172" s="4">
        <v>43251</v>
      </c>
      <c r="N172" t="s">
        <v>108</v>
      </c>
      <c r="O172" t="s">
        <v>108</v>
      </c>
      <c r="P172" t="s">
        <v>49</v>
      </c>
      <c r="R172" t="s">
        <v>56</v>
      </c>
      <c r="S172" t="s">
        <v>56</v>
      </c>
      <c r="T172" t="str">
        <f>IF(OR(COUNTIF(U172,"*llc*"),COUNTIF(U172,"*llp*"),COUNTIF(U172,"*PTN*"),COUNTIF(U172,"*ASSN*")),U172,PROPER(U172))</f>
        <v>JHCH PROPERTIES LLC</v>
      </c>
      <c r="U172" t="str">
        <f>V172</f>
        <v>JHCH PROPERTIES LLC</v>
      </c>
      <c r="V172" t="s">
        <v>302</v>
      </c>
      <c r="X172" t="str">
        <f>Y172</f>
        <v>4527 E 91ST ST</v>
      </c>
      <c r="Y172" t="s">
        <v>303</v>
      </c>
      <c r="AB172" t="s">
        <v>304</v>
      </c>
      <c r="AC172" t="s">
        <v>36</v>
      </c>
      <c r="AD172" s="3">
        <v>741372810</v>
      </c>
      <c r="AE172">
        <v>1432</v>
      </c>
      <c r="AF172">
        <v>3432</v>
      </c>
      <c r="AG172">
        <v>9660</v>
      </c>
      <c r="AH172">
        <v>6.75</v>
      </c>
      <c r="AI172">
        <v>0</v>
      </c>
      <c r="AJ172">
        <v>0</v>
      </c>
    </row>
    <row r="173" spans="1:36" x14ac:dyDescent="0.2">
      <c r="A173">
        <v>273</v>
      </c>
      <c r="B173" t="s">
        <v>90</v>
      </c>
      <c r="C173" t="s">
        <v>758</v>
      </c>
      <c r="D173" t="s">
        <v>34</v>
      </c>
      <c r="E173">
        <v>394972001</v>
      </c>
      <c r="F173" t="s">
        <v>759</v>
      </c>
      <c r="G173" t="s">
        <v>758</v>
      </c>
      <c r="H173" t="s">
        <v>36</v>
      </c>
      <c r="I173" t="s">
        <v>760</v>
      </c>
      <c r="J173" s="1">
        <v>19511</v>
      </c>
      <c r="K173" t="s">
        <v>48</v>
      </c>
      <c r="L173" s="4">
        <v>41426</v>
      </c>
      <c r="M173" s="4">
        <v>43251</v>
      </c>
      <c r="N173" t="s">
        <v>108</v>
      </c>
      <c r="O173" t="s">
        <v>108</v>
      </c>
      <c r="R173" t="s">
        <v>56</v>
      </c>
      <c r="S173" t="s">
        <v>56</v>
      </c>
      <c r="T173" t="str">
        <f>U173</f>
        <v>JLH FAMILY TRUST</v>
      </c>
      <c r="U173" t="str">
        <f>V173</f>
        <v>JLH FAMILY TRUST</v>
      </c>
      <c r="V173" t="s">
        <v>761</v>
      </c>
      <c r="X173" t="str">
        <f>AA173</f>
        <v>4527 E 91ST ST</v>
      </c>
      <c r="Y173" t="s">
        <v>762</v>
      </c>
      <c r="Z173" t="s">
        <v>763</v>
      </c>
      <c r="AA173" t="s">
        <v>303</v>
      </c>
      <c r="AB173" t="s">
        <v>304</v>
      </c>
      <c r="AC173" t="s">
        <v>36</v>
      </c>
      <c r="AD173" s="3">
        <v>741372810</v>
      </c>
      <c r="AE173">
        <v>1466</v>
      </c>
      <c r="AF173">
        <v>1466</v>
      </c>
      <c r="AG173">
        <v>10262</v>
      </c>
      <c r="AH173">
        <v>7</v>
      </c>
      <c r="AI173">
        <v>0</v>
      </c>
      <c r="AJ173">
        <v>0</v>
      </c>
    </row>
    <row r="174" spans="1:36" x14ac:dyDescent="0.2">
      <c r="A174">
        <v>479</v>
      </c>
      <c r="B174" t="s">
        <v>90</v>
      </c>
      <c r="C174" t="s">
        <v>1256</v>
      </c>
      <c r="D174" t="s">
        <v>34</v>
      </c>
      <c r="E174">
        <v>398866001</v>
      </c>
      <c r="F174" t="s">
        <v>1257</v>
      </c>
      <c r="G174" t="s">
        <v>1256</v>
      </c>
      <c r="H174" t="s">
        <v>36</v>
      </c>
      <c r="I174" t="s">
        <v>1258</v>
      </c>
      <c r="J174" s="1">
        <v>22647</v>
      </c>
      <c r="K174" t="s">
        <v>48</v>
      </c>
      <c r="L174" s="4">
        <v>40909</v>
      </c>
      <c r="M174" s="4">
        <v>42735</v>
      </c>
      <c r="N174" t="s">
        <v>108</v>
      </c>
      <c r="O174" t="s">
        <v>108</v>
      </c>
      <c r="P174" t="s">
        <v>49</v>
      </c>
      <c r="Q174" t="s">
        <v>64</v>
      </c>
      <c r="R174" t="s">
        <v>56</v>
      </c>
      <c r="S174" t="s">
        <v>56</v>
      </c>
      <c r="T174" t="str">
        <f>IF(OR(COUNTIF(U174,"*llc*"),COUNTIF(U174,"*llp*"),COUNTIF(U174,"*PTN*"),COUNTIF(U174,"*ASSN*")),U174,PROPER(U174))</f>
        <v>JHCH PROPERTIES LLC</v>
      </c>
      <c r="U174" t="str">
        <f>V174</f>
        <v>JHCH PROPERTIES LLC</v>
      </c>
      <c r="V174" t="s">
        <v>302</v>
      </c>
      <c r="X174" t="str">
        <f>Y174</f>
        <v>4527 E 91ST ST</v>
      </c>
      <c r="Y174" t="s">
        <v>303</v>
      </c>
      <c r="AB174" t="s">
        <v>304</v>
      </c>
      <c r="AC174" t="s">
        <v>36</v>
      </c>
      <c r="AD174" s="3">
        <v>741372810</v>
      </c>
      <c r="AE174">
        <v>2629</v>
      </c>
      <c r="AF174">
        <v>7179</v>
      </c>
      <c r="AG174">
        <v>14460</v>
      </c>
      <c r="AH174">
        <v>5.5</v>
      </c>
      <c r="AI174">
        <v>28262</v>
      </c>
      <c r="AJ174">
        <v>10.75</v>
      </c>
    </row>
    <row r="175" spans="1:36" x14ac:dyDescent="0.2">
      <c r="A175">
        <v>158</v>
      </c>
      <c r="B175" t="s">
        <v>90</v>
      </c>
      <c r="C175" t="s">
        <v>515</v>
      </c>
      <c r="D175" t="s">
        <v>34</v>
      </c>
      <c r="E175">
        <v>392871001</v>
      </c>
      <c r="F175" t="s">
        <v>516</v>
      </c>
      <c r="G175" t="s">
        <v>515</v>
      </c>
      <c r="H175" t="s">
        <v>36</v>
      </c>
      <c r="I175" t="s">
        <v>517</v>
      </c>
      <c r="J175" s="1">
        <v>24198</v>
      </c>
      <c r="K175" t="s">
        <v>48</v>
      </c>
      <c r="L175" s="4">
        <v>41365</v>
      </c>
      <c r="M175" s="4">
        <v>43190</v>
      </c>
      <c r="N175" t="s">
        <v>108</v>
      </c>
      <c r="O175" t="s">
        <v>108</v>
      </c>
      <c r="P175" t="s">
        <v>49</v>
      </c>
      <c r="R175" t="s">
        <v>56</v>
      </c>
      <c r="S175" t="s">
        <v>56</v>
      </c>
      <c r="T175" t="str">
        <f>IF(OR(COUNTIF(U175,"*llc*"),COUNTIF(U175,"*llp*"),COUNTIF(U175,"*PTN*"),COUNTIF(U175,"*ASSN*")),U175,PROPER(U175))</f>
        <v>Johnie</v>
      </c>
      <c r="U175" t="str">
        <f>LEFT(V175,FIND(" ",V175,1)-1)</f>
        <v>JOHNIE</v>
      </c>
      <c r="V175" t="s">
        <v>518</v>
      </c>
      <c r="X175" t="str">
        <f>Y175</f>
        <v>PO BOX 96</v>
      </c>
      <c r="Y175" t="s">
        <v>519</v>
      </c>
      <c r="AB175" t="s">
        <v>515</v>
      </c>
      <c r="AC175" t="s">
        <v>36</v>
      </c>
      <c r="AD175" s="3">
        <v>743420096</v>
      </c>
      <c r="AE175">
        <v>545</v>
      </c>
      <c r="AF175">
        <v>10545</v>
      </c>
      <c r="AG175">
        <v>3600</v>
      </c>
      <c r="AH175">
        <v>6.61</v>
      </c>
      <c r="AI175">
        <v>0</v>
      </c>
      <c r="AJ175">
        <v>0</v>
      </c>
    </row>
    <row r="176" spans="1:36" x14ac:dyDescent="0.2">
      <c r="A176">
        <v>120</v>
      </c>
      <c r="B176" t="s">
        <v>90</v>
      </c>
      <c r="C176" t="s">
        <v>394</v>
      </c>
      <c r="D176" t="s">
        <v>34</v>
      </c>
      <c r="E176">
        <v>392101002</v>
      </c>
      <c r="F176" t="s">
        <v>54</v>
      </c>
      <c r="G176" t="s">
        <v>394</v>
      </c>
      <c r="H176" t="s">
        <v>36</v>
      </c>
      <c r="I176" t="s">
        <v>395</v>
      </c>
      <c r="J176" s="1">
        <v>30803</v>
      </c>
      <c r="K176" t="s">
        <v>48</v>
      </c>
      <c r="L176" s="4">
        <v>41043</v>
      </c>
      <c r="M176" s="4">
        <v>42868</v>
      </c>
      <c r="N176" t="s">
        <v>108</v>
      </c>
      <c r="O176" t="s">
        <v>108</v>
      </c>
      <c r="P176" t="s">
        <v>49</v>
      </c>
      <c r="R176" t="s">
        <v>56</v>
      </c>
      <c r="S176" t="s">
        <v>56</v>
      </c>
      <c r="T176" t="str">
        <f>IF(OR(COUNTIF(U176,"*llc*"),COUNTIF(U176,"*llp*"),COUNTIF(U176,"*PTN*"),COUNTIF(U176,"*ASSN*")),U176,PROPER(U176))</f>
        <v>Billy</v>
      </c>
      <c r="U176" t="str">
        <f>LEFT(V176,FIND(" ",V176,1)-1)</f>
        <v>BILLY</v>
      </c>
      <c r="V176" t="s">
        <v>396</v>
      </c>
      <c r="X176" t="str">
        <f>Y176</f>
        <v>PO BOX 90</v>
      </c>
      <c r="Y176" t="s">
        <v>397</v>
      </c>
      <c r="AB176" t="s">
        <v>171</v>
      </c>
      <c r="AC176" t="s">
        <v>36</v>
      </c>
      <c r="AD176" s="3">
        <v>744210090</v>
      </c>
      <c r="AE176">
        <v>717</v>
      </c>
      <c r="AF176">
        <v>5481</v>
      </c>
      <c r="AG176">
        <v>9000</v>
      </c>
      <c r="AH176">
        <v>12.55</v>
      </c>
      <c r="AI176">
        <v>0</v>
      </c>
      <c r="AJ176">
        <v>0</v>
      </c>
    </row>
    <row r="177" spans="1:36" x14ac:dyDescent="0.2">
      <c r="A177">
        <v>333</v>
      </c>
      <c r="B177" t="s">
        <v>90</v>
      </c>
      <c r="C177" t="s">
        <v>937</v>
      </c>
      <c r="D177" t="s">
        <v>34</v>
      </c>
      <c r="E177">
        <v>396094002</v>
      </c>
      <c r="F177" t="s">
        <v>938</v>
      </c>
      <c r="G177" t="s">
        <v>937</v>
      </c>
      <c r="H177" t="s">
        <v>36</v>
      </c>
      <c r="I177" t="s">
        <v>939</v>
      </c>
      <c r="J177" s="1">
        <v>33298</v>
      </c>
      <c r="K177" t="s">
        <v>38</v>
      </c>
      <c r="L177" s="4">
        <v>42491</v>
      </c>
      <c r="M177" s="4">
        <v>44316</v>
      </c>
      <c r="N177" t="s">
        <v>39</v>
      </c>
      <c r="O177" t="s">
        <v>39</v>
      </c>
      <c r="P177" t="s">
        <v>49</v>
      </c>
      <c r="Q177" t="s">
        <v>100</v>
      </c>
      <c r="R177" t="s">
        <v>56</v>
      </c>
      <c r="S177" t="s">
        <v>56</v>
      </c>
      <c r="T177" t="str">
        <f>IF(OR(COUNTIF(U177,"*llc*"),COUNTIF(U177,"*llp*"),COUNTIF(U177,"*PTN*"),COUNTIF(U177,"*ASSN*")),U177,PROPER(U177))</f>
        <v>Tommy</v>
      </c>
      <c r="U177" t="str">
        <f>LEFT(V177,FIND(" ",V177,1)-1)</f>
        <v>TOMMY</v>
      </c>
      <c r="V177" t="s">
        <v>940</v>
      </c>
      <c r="X177" t="str">
        <f>Y177</f>
        <v>RR 1 BOX 2765</v>
      </c>
      <c r="Y177" t="s">
        <v>941</v>
      </c>
      <c r="AB177" t="s">
        <v>394</v>
      </c>
      <c r="AC177" t="s">
        <v>36</v>
      </c>
      <c r="AD177" s="3">
        <v>744289660</v>
      </c>
      <c r="AE177">
        <v>1400</v>
      </c>
      <c r="AF177">
        <v>24000</v>
      </c>
      <c r="AG177">
        <v>12000</v>
      </c>
      <c r="AH177">
        <v>8.57</v>
      </c>
      <c r="AI177">
        <v>0</v>
      </c>
      <c r="AJ177">
        <v>0</v>
      </c>
    </row>
    <row r="178" spans="1:36" x14ac:dyDescent="0.2">
      <c r="A178">
        <v>304</v>
      </c>
      <c r="B178" t="s">
        <v>90</v>
      </c>
      <c r="C178" t="s">
        <v>864</v>
      </c>
      <c r="D178" t="s">
        <v>34</v>
      </c>
      <c r="E178">
        <v>395588002</v>
      </c>
      <c r="F178" t="s">
        <v>865</v>
      </c>
      <c r="G178" t="s">
        <v>864</v>
      </c>
      <c r="H178" t="s">
        <v>36</v>
      </c>
      <c r="I178" t="s">
        <v>866</v>
      </c>
      <c r="J178" s="1">
        <v>33573</v>
      </c>
      <c r="K178" t="s">
        <v>48</v>
      </c>
      <c r="L178" s="4">
        <v>42356</v>
      </c>
      <c r="M178" s="4">
        <v>44182</v>
      </c>
      <c r="N178" t="s">
        <v>108</v>
      </c>
      <c r="O178" t="s">
        <v>108</v>
      </c>
      <c r="P178" t="s">
        <v>49</v>
      </c>
      <c r="R178">
        <v>1</v>
      </c>
      <c r="S178">
        <v>5</v>
      </c>
      <c r="T178" t="str">
        <f>IF(OR(COUNTIF(U178,"*llc*"),COUNTIF(U178,"*llp*"),COUNTIF(U178,"*PTN*"),COUNTIF(U178,"*ASSN*")),U178,PROPER(U178))</f>
        <v>Jason</v>
      </c>
      <c r="U178" t="str">
        <f>LEFT(V178,FIND(" ",V178,1)-1)</f>
        <v>JASON</v>
      </c>
      <c r="V178" t="s">
        <v>867</v>
      </c>
      <c r="W178" t="str">
        <f>Y178</f>
        <v>AND JENNIFER L KELLEY</v>
      </c>
      <c r="X178" t="str">
        <f>Z178</f>
        <v>PO BOX 66</v>
      </c>
      <c r="Y178" t="s">
        <v>868</v>
      </c>
      <c r="Z178" t="s">
        <v>215</v>
      </c>
      <c r="AB178" t="s">
        <v>864</v>
      </c>
      <c r="AC178" t="s">
        <v>36</v>
      </c>
      <c r="AD178" s="3">
        <v>744440066</v>
      </c>
      <c r="AE178">
        <v>321</v>
      </c>
      <c r="AF178">
        <v>688</v>
      </c>
      <c r="AG178">
        <v>4020</v>
      </c>
      <c r="AH178">
        <v>12.52</v>
      </c>
      <c r="AI178">
        <v>4221</v>
      </c>
      <c r="AJ178">
        <v>13.15</v>
      </c>
    </row>
    <row r="179" spans="1:36" x14ac:dyDescent="0.2">
      <c r="A179">
        <v>369</v>
      </c>
      <c r="B179" t="s">
        <v>90</v>
      </c>
      <c r="C179" t="s">
        <v>1007</v>
      </c>
      <c r="D179" t="s">
        <v>34</v>
      </c>
      <c r="E179">
        <v>396710001</v>
      </c>
      <c r="F179" t="s">
        <v>1008</v>
      </c>
      <c r="G179" t="s">
        <v>1007</v>
      </c>
      <c r="H179" t="s">
        <v>36</v>
      </c>
      <c r="I179" t="s">
        <v>1009</v>
      </c>
      <c r="J179" s="1">
        <v>29495</v>
      </c>
      <c r="K179" t="s">
        <v>48</v>
      </c>
      <c r="L179" s="4">
        <v>41186</v>
      </c>
      <c r="M179" s="4">
        <v>43011</v>
      </c>
      <c r="N179" t="s">
        <v>108</v>
      </c>
      <c r="O179" t="s">
        <v>108</v>
      </c>
      <c r="P179" t="s">
        <v>49</v>
      </c>
      <c r="Q179" t="s">
        <v>100</v>
      </c>
      <c r="R179" t="s">
        <v>56</v>
      </c>
      <c r="S179" t="s">
        <v>56</v>
      </c>
      <c r="T179" t="str">
        <f>IF(OR(COUNTIF(U179,"*llc*"),COUNTIF(U179,"*llp*"),COUNTIF(U179,"*PTN*"),COUNTIF(U179,"*ASSN*")),U179,PROPER(U179))</f>
        <v>Mr. Craig</v>
      </c>
      <c r="U179" t="s">
        <v>1315</v>
      </c>
      <c r="V179" t="s">
        <v>1010</v>
      </c>
      <c r="W179" t="str">
        <f>Y179</f>
        <v>DONNIE G CRAIG</v>
      </c>
      <c r="X179" t="str">
        <f>Z179</f>
        <v>PO BOX 218</v>
      </c>
      <c r="Y179" t="s">
        <v>1011</v>
      </c>
      <c r="Z179" t="s">
        <v>1012</v>
      </c>
      <c r="AB179" t="s">
        <v>1007</v>
      </c>
      <c r="AC179" t="s">
        <v>36</v>
      </c>
      <c r="AD179" s="3">
        <v>744570218</v>
      </c>
      <c r="AE179">
        <v>540</v>
      </c>
      <c r="AF179">
        <v>5940</v>
      </c>
      <c r="AG179">
        <v>5400</v>
      </c>
      <c r="AH179">
        <v>10</v>
      </c>
      <c r="AI179">
        <v>0</v>
      </c>
      <c r="AJ179">
        <v>0</v>
      </c>
    </row>
    <row r="180" spans="1:36" x14ac:dyDescent="0.2">
      <c r="A180">
        <v>248</v>
      </c>
      <c r="B180" t="s">
        <v>90</v>
      </c>
      <c r="C180" t="s">
        <v>667</v>
      </c>
      <c r="D180" t="s">
        <v>34</v>
      </c>
      <c r="E180">
        <v>394576001</v>
      </c>
      <c r="F180" t="s">
        <v>698</v>
      </c>
      <c r="G180" t="s">
        <v>667</v>
      </c>
      <c r="H180" t="s">
        <v>36</v>
      </c>
      <c r="I180" t="s">
        <v>699</v>
      </c>
      <c r="J180" s="1">
        <v>23955</v>
      </c>
      <c r="K180" t="s">
        <v>48</v>
      </c>
      <c r="L180" s="4">
        <v>41487</v>
      </c>
      <c r="M180" s="4">
        <v>43312</v>
      </c>
      <c r="N180" t="s">
        <v>39</v>
      </c>
      <c r="O180" t="s">
        <v>39</v>
      </c>
      <c r="P180" t="s">
        <v>49</v>
      </c>
      <c r="R180" t="s">
        <v>56</v>
      </c>
      <c r="S180" t="s">
        <v>56</v>
      </c>
      <c r="T180" t="str">
        <f>IF(OR(COUNTIF(U180,"*llc*"),COUNTIF(U180,"*llp*"),COUNTIF(U180,"*PTN*"),COUNTIF(U180,"*ASSN*")),U180,PROPER(U180))</f>
        <v>Billy And Joyce Cleveland</v>
      </c>
      <c r="U180" t="s">
        <v>1311</v>
      </c>
      <c r="V180" t="s">
        <v>700</v>
      </c>
      <c r="W180" t="str">
        <f>Y180</f>
        <v>JOYCE CLEVELAND</v>
      </c>
      <c r="X180" t="str">
        <f>Z180</f>
        <v>10669 W HIGHWAY 9</v>
      </c>
      <c r="Y180" t="s">
        <v>701</v>
      </c>
      <c r="Z180" t="s">
        <v>702</v>
      </c>
      <c r="AB180" t="s">
        <v>703</v>
      </c>
      <c r="AC180" t="s">
        <v>36</v>
      </c>
      <c r="AD180" s="3">
        <v>744623515</v>
      </c>
      <c r="AE180">
        <v>790</v>
      </c>
      <c r="AF180">
        <v>4428</v>
      </c>
      <c r="AG180">
        <v>4800</v>
      </c>
      <c r="AH180">
        <v>6.08</v>
      </c>
      <c r="AI180">
        <v>0</v>
      </c>
      <c r="AJ180">
        <v>0</v>
      </c>
    </row>
    <row r="181" spans="1:36" x14ac:dyDescent="0.2">
      <c r="A181">
        <v>354</v>
      </c>
      <c r="B181" t="s">
        <v>90</v>
      </c>
      <c r="C181" t="s">
        <v>975</v>
      </c>
      <c r="D181" t="s">
        <v>34</v>
      </c>
      <c r="E181">
        <v>396369001</v>
      </c>
      <c r="F181" t="s">
        <v>976</v>
      </c>
      <c r="G181" t="s">
        <v>975</v>
      </c>
      <c r="H181" t="s">
        <v>36</v>
      </c>
      <c r="I181" t="s">
        <v>977</v>
      </c>
      <c r="J181" s="1">
        <v>27515</v>
      </c>
      <c r="K181" t="s">
        <v>48</v>
      </c>
      <c r="L181" s="4">
        <v>42125</v>
      </c>
      <c r="M181" s="4">
        <v>43951</v>
      </c>
      <c r="N181" t="s">
        <v>230</v>
      </c>
      <c r="O181" t="s">
        <v>230</v>
      </c>
      <c r="P181" t="s">
        <v>49</v>
      </c>
      <c r="Q181" t="s">
        <v>100</v>
      </c>
      <c r="R181" t="s">
        <v>56</v>
      </c>
      <c r="S181" t="s">
        <v>56</v>
      </c>
      <c r="T181" t="str">
        <f>IF(OR(COUNTIF(U181,"*llc*"),COUNTIF(U181,"*llp*"),COUNTIF(U181,"*PTN*"),COUNTIF(U181,"*ASSN*")),U181,PROPER(U181))</f>
        <v>Janette</v>
      </c>
      <c r="U181" t="str">
        <f>LEFT(V181,FIND(" ",V181,1)-1)</f>
        <v>JANETTE</v>
      </c>
      <c r="V181" t="s">
        <v>978</v>
      </c>
      <c r="X181" t="str">
        <f>Y181</f>
        <v>225 FOWLER RD</v>
      </c>
      <c r="Y181" t="s">
        <v>979</v>
      </c>
      <c r="AB181" t="s">
        <v>980</v>
      </c>
      <c r="AC181" t="s">
        <v>36</v>
      </c>
      <c r="AD181" s="3">
        <v>744648820</v>
      </c>
      <c r="AE181">
        <v>1856</v>
      </c>
      <c r="AF181">
        <v>18060</v>
      </c>
      <c r="AG181">
        <v>12300</v>
      </c>
      <c r="AH181">
        <v>6.63</v>
      </c>
      <c r="AI181">
        <v>0</v>
      </c>
      <c r="AJ181">
        <v>0</v>
      </c>
    </row>
    <row r="182" spans="1:36" x14ac:dyDescent="0.2">
      <c r="A182">
        <v>82</v>
      </c>
      <c r="B182" t="s">
        <v>90</v>
      </c>
      <c r="C182" t="s">
        <v>293</v>
      </c>
      <c r="D182" t="s">
        <v>34</v>
      </c>
      <c r="E182">
        <v>391342001</v>
      </c>
      <c r="F182" t="s">
        <v>294</v>
      </c>
      <c r="G182" t="s">
        <v>293</v>
      </c>
      <c r="H182" t="s">
        <v>36</v>
      </c>
      <c r="I182" t="s">
        <v>295</v>
      </c>
      <c r="J182" s="1">
        <v>18050</v>
      </c>
      <c r="K182" t="s">
        <v>48</v>
      </c>
      <c r="L182" s="4">
        <v>41061</v>
      </c>
      <c r="M182" s="4">
        <v>42886</v>
      </c>
      <c r="N182" t="s">
        <v>39</v>
      </c>
      <c r="O182" t="s">
        <v>39</v>
      </c>
      <c r="P182" t="s">
        <v>49</v>
      </c>
      <c r="R182">
        <v>1</v>
      </c>
      <c r="S182">
        <v>5</v>
      </c>
      <c r="T182" t="str">
        <f>IF(OR(COUNTIF(U182,"*llc*"),COUNTIF(U182,"*llp*"),COUNTIF(U182,"*PTN*"),COUNTIF(U182,"*ASSN*")),U182,PROPER(U182))</f>
        <v>Calvin</v>
      </c>
      <c r="U182" t="str">
        <f>LEFT(V182,FIND(" ",V182,1)-1)</f>
        <v>CALVIN</v>
      </c>
      <c r="V182" t="s">
        <v>296</v>
      </c>
      <c r="X182" t="str">
        <f>Z182</f>
        <v>PO BOX 39</v>
      </c>
      <c r="Y182" t="s">
        <v>297</v>
      </c>
      <c r="Z182" t="s">
        <v>298</v>
      </c>
      <c r="AB182" t="s">
        <v>293</v>
      </c>
      <c r="AC182" t="s">
        <v>36</v>
      </c>
      <c r="AD182" s="3">
        <v>745310039</v>
      </c>
      <c r="AE182">
        <v>1058</v>
      </c>
      <c r="AF182">
        <v>1556</v>
      </c>
      <c r="AG182">
        <v>7406</v>
      </c>
      <c r="AH182">
        <v>7</v>
      </c>
      <c r="AI182">
        <v>8147</v>
      </c>
      <c r="AJ182">
        <v>7.7</v>
      </c>
    </row>
    <row r="183" spans="1:36" x14ac:dyDescent="0.2">
      <c r="A183">
        <v>222</v>
      </c>
      <c r="B183" t="s">
        <v>90</v>
      </c>
      <c r="C183" t="s">
        <v>661</v>
      </c>
      <c r="D183" t="s">
        <v>34</v>
      </c>
      <c r="E183">
        <v>394048002</v>
      </c>
      <c r="F183" t="s">
        <v>662</v>
      </c>
      <c r="G183" t="s">
        <v>661</v>
      </c>
      <c r="H183" t="s">
        <v>36</v>
      </c>
      <c r="I183" t="s">
        <v>663</v>
      </c>
      <c r="J183" s="1">
        <v>31686</v>
      </c>
      <c r="K183" t="s">
        <v>48</v>
      </c>
      <c r="L183" s="4">
        <v>40817</v>
      </c>
      <c r="M183" s="4">
        <v>42643</v>
      </c>
      <c r="N183" t="s">
        <v>39</v>
      </c>
      <c r="O183" t="s">
        <v>39</v>
      </c>
      <c r="P183" t="s">
        <v>40</v>
      </c>
      <c r="Q183" t="s">
        <v>100</v>
      </c>
      <c r="R183" t="s">
        <v>56</v>
      </c>
      <c r="S183" t="s">
        <v>56</v>
      </c>
      <c r="T183" t="str">
        <f>IF(OR(COUNTIF(U183,"*llc*"),COUNTIF(U183,"*llp*"),COUNTIF(U183,"*PTN*"),COUNTIF(U183,"*ASSN*")),U183,PROPER(U183))</f>
        <v>J And J Post Office Partnership</v>
      </c>
      <c r="U183" t="str">
        <f>V183</f>
        <v>J AND J POST OFFICE PARTNERSHIP</v>
      </c>
      <c r="V183" t="s">
        <v>664</v>
      </c>
      <c r="W183" t="str">
        <f>Y183</f>
        <v>C/O JIM D HOLDERFIELD</v>
      </c>
      <c r="X183" t="str">
        <f>Z183</f>
        <v>PO BOX 205</v>
      </c>
      <c r="Y183" t="s">
        <v>665</v>
      </c>
      <c r="Z183" t="s">
        <v>666</v>
      </c>
      <c r="AB183" t="s">
        <v>667</v>
      </c>
      <c r="AC183" t="s">
        <v>36</v>
      </c>
      <c r="AD183" s="3">
        <v>745520205</v>
      </c>
      <c r="AE183">
        <v>1400</v>
      </c>
      <c r="AF183">
        <v>19515</v>
      </c>
      <c r="AG183">
        <v>15000</v>
      </c>
      <c r="AH183">
        <v>10.71</v>
      </c>
      <c r="AI183">
        <v>14500</v>
      </c>
      <c r="AJ183">
        <v>10.36</v>
      </c>
    </row>
    <row r="184" spans="1:36" x14ac:dyDescent="0.2">
      <c r="A184">
        <v>488</v>
      </c>
      <c r="B184" t="s">
        <v>90</v>
      </c>
      <c r="C184" t="s">
        <v>1277</v>
      </c>
      <c r="D184" t="s">
        <v>34</v>
      </c>
      <c r="E184">
        <v>399064002</v>
      </c>
      <c r="F184" t="s">
        <v>1278</v>
      </c>
      <c r="G184" t="s">
        <v>1277</v>
      </c>
      <c r="H184" t="s">
        <v>36</v>
      </c>
      <c r="I184" t="s">
        <v>1279</v>
      </c>
      <c r="J184" s="1">
        <v>33208</v>
      </c>
      <c r="K184" t="s">
        <v>38</v>
      </c>
      <c r="L184" s="4">
        <v>42339</v>
      </c>
      <c r="M184" s="4">
        <v>44165</v>
      </c>
      <c r="N184" t="s">
        <v>39</v>
      </c>
      <c r="O184" t="s">
        <v>39</v>
      </c>
      <c r="P184" t="s">
        <v>49</v>
      </c>
      <c r="Q184" t="s">
        <v>100</v>
      </c>
      <c r="R184">
        <v>2</v>
      </c>
      <c r="S184" t="s">
        <v>56</v>
      </c>
      <c r="T184" t="str">
        <f>IF(OR(COUNTIF(U184,"*llc*"),COUNTIF(U184,"*llp*"),COUNTIF(U184,"*PTN*"),COUNTIF(U184,"*ASSN*")),U184,PROPER(U184))</f>
        <v>Jack And Judy</v>
      </c>
      <c r="U184" t="s">
        <v>1333</v>
      </c>
      <c r="V184" t="s">
        <v>1273</v>
      </c>
      <c r="W184" t="str">
        <f>Y184</f>
        <v>&amp; JUDY HOLDERFIELD</v>
      </c>
      <c r="X184" t="str">
        <f>Z184</f>
        <v>PO BOX 205</v>
      </c>
      <c r="Y184" t="s">
        <v>1280</v>
      </c>
      <c r="Z184" t="s">
        <v>666</v>
      </c>
      <c r="AB184" t="s">
        <v>667</v>
      </c>
      <c r="AC184" t="s">
        <v>36</v>
      </c>
      <c r="AD184" s="3">
        <v>745520205</v>
      </c>
      <c r="AE184">
        <v>1067</v>
      </c>
      <c r="AF184">
        <v>17850</v>
      </c>
      <c r="AG184">
        <v>10800</v>
      </c>
      <c r="AH184">
        <v>10.119999999999999</v>
      </c>
      <c r="AI184">
        <v>0</v>
      </c>
      <c r="AJ184">
        <v>0</v>
      </c>
    </row>
    <row r="185" spans="1:36" x14ac:dyDescent="0.2">
      <c r="A185">
        <v>256</v>
      </c>
      <c r="B185" t="s">
        <v>90</v>
      </c>
      <c r="C185" t="s">
        <v>725</v>
      </c>
      <c r="D185" t="s">
        <v>34</v>
      </c>
      <c r="E185">
        <v>394697002</v>
      </c>
      <c r="F185" t="s">
        <v>726</v>
      </c>
      <c r="G185" t="s">
        <v>725</v>
      </c>
      <c r="H185" t="s">
        <v>36</v>
      </c>
      <c r="I185" t="s">
        <v>727</v>
      </c>
      <c r="J185" s="1">
        <v>30560</v>
      </c>
      <c r="K185" t="s">
        <v>48</v>
      </c>
      <c r="L185" s="4">
        <v>41518</v>
      </c>
      <c r="M185" s="4">
        <v>43343</v>
      </c>
      <c r="N185" t="s">
        <v>39</v>
      </c>
      <c r="O185" t="s">
        <v>39</v>
      </c>
      <c r="P185" t="s">
        <v>40</v>
      </c>
      <c r="R185" t="s">
        <v>56</v>
      </c>
      <c r="S185" t="s">
        <v>56</v>
      </c>
      <c r="T185" t="str">
        <f>IF(OR(COUNTIF(U185,"*llc*"),COUNTIF(U185,"*llp*"),COUNTIF(U185,"*PTN*"),COUNTIF(U185,"*ASSN*")),U185,PROPER(U185))</f>
        <v>Loren</v>
      </c>
      <c r="U185" t="str">
        <f>LEFT(V185,FIND(" ",V185,1)-1)</f>
        <v>LOREN</v>
      </c>
      <c r="V185" t="s">
        <v>728</v>
      </c>
      <c r="W185" t="str">
        <f>Y185</f>
        <v>ARBRA CROUCH</v>
      </c>
      <c r="X185" t="str">
        <f>Z185</f>
        <v>PO BOX 222</v>
      </c>
      <c r="Y185" t="s">
        <v>729</v>
      </c>
      <c r="Z185" t="s">
        <v>730</v>
      </c>
      <c r="AB185" t="s">
        <v>725</v>
      </c>
      <c r="AC185" t="s">
        <v>36</v>
      </c>
      <c r="AD185" s="3">
        <v>745550222</v>
      </c>
      <c r="AE185">
        <v>1400</v>
      </c>
      <c r="AF185">
        <v>14950</v>
      </c>
      <c r="AG185">
        <v>11500</v>
      </c>
      <c r="AH185">
        <v>8.2100000000000009</v>
      </c>
      <c r="AI185">
        <v>0</v>
      </c>
      <c r="AJ185">
        <v>0</v>
      </c>
    </row>
    <row r="186" spans="1:36" x14ac:dyDescent="0.2">
      <c r="A186">
        <v>51</v>
      </c>
      <c r="B186" t="s">
        <v>90</v>
      </c>
      <c r="C186" t="s">
        <v>198</v>
      </c>
      <c r="D186" t="s">
        <v>34</v>
      </c>
      <c r="E186">
        <v>390737001</v>
      </c>
      <c r="F186" t="s">
        <v>199</v>
      </c>
      <c r="G186" t="s">
        <v>198</v>
      </c>
      <c r="H186" t="s">
        <v>36</v>
      </c>
      <c r="I186" t="s">
        <v>200</v>
      </c>
      <c r="J186" s="1">
        <v>22098</v>
      </c>
      <c r="K186" t="s">
        <v>48</v>
      </c>
      <c r="L186" s="4">
        <v>41840</v>
      </c>
      <c r="M186" s="4">
        <v>43665</v>
      </c>
      <c r="N186" t="s">
        <v>39</v>
      </c>
      <c r="O186" t="s">
        <v>39</v>
      </c>
      <c r="P186" t="s">
        <v>49</v>
      </c>
      <c r="R186">
        <v>1</v>
      </c>
      <c r="S186">
        <v>5</v>
      </c>
      <c r="T186" t="str">
        <f>IF(OR(COUNTIF(U186,"*llc*"),COUNTIF(U186,"*llp*"),COUNTIF(U186,"*PTN*"),COUNTIF(U186,"*ASSN*")),U186,PROPER(U186))</f>
        <v xml:space="preserve">H.B. </v>
      </c>
      <c r="U186" t="s">
        <v>1358</v>
      </c>
      <c r="V186" t="s">
        <v>201</v>
      </c>
      <c r="X186" t="str">
        <f>Y186</f>
        <v>PO BOX 158</v>
      </c>
      <c r="Y186" t="s">
        <v>202</v>
      </c>
      <c r="AB186" t="s">
        <v>198</v>
      </c>
      <c r="AC186" t="s">
        <v>36</v>
      </c>
      <c r="AD186" s="3">
        <v>746300158</v>
      </c>
      <c r="AE186">
        <v>1617</v>
      </c>
      <c r="AF186">
        <v>3354</v>
      </c>
      <c r="AG186">
        <v>9300</v>
      </c>
      <c r="AH186">
        <v>5.75</v>
      </c>
      <c r="AI186">
        <v>10596</v>
      </c>
      <c r="AJ186">
        <v>6.55</v>
      </c>
    </row>
    <row r="187" spans="1:36" x14ac:dyDescent="0.2">
      <c r="A187">
        <v>71</v>
      </c>
      <c r="B187" t="s">
        <v>90</v>
      </c>
      <c r="C187" t="s">
        <v>257</v>
      </c>
      <c r="D187" t="s">
        <v>34</v>
      </c>
      <c r="E187">
        <v>391199001</v>
      </c>
      <c r="F187" t="s">
        <v>258</v>
      </c>
      <c r="G187" t="s">
        <v>257</v>
      </c>
      <c r="H187" t="s">
        <v>36</v>
      </c>
      <c r="I187" t="s">
        <v>259</v>
      </c>
      <c r="J187" s="1">
        <v>27395</v>
      </c>
      <c r="K187" t="s">
        <v>48</v>
      </c>
      <c r="L187" s="4">
        <v>42095</v>
      </c>
      <c r="M187" s="4">
        <v>43921</v>
      </c>
      <c r="N187" t="s">
        <v>230</v>
      </c>
      <c r="O187" t="s">
        <v>230</v>
      </c>
      <c r="P187" t="s">
        <v>49</v>
      </c>
      <c r="Q187" t="s">
        <v>100</v>
      </c>
      <c r="R187" t="s">
        <v>56</v>
      </c>
      <c r="S187" t="s">
        <v>56</v>
      </c>
      <c r="T187" t="str">
        <f>IF(OR(COUNTIF(U187,"*llc*"),COUNTIF(U187,"*llp*"),COUNTIF(U187,"*PTN*"),COUNTIF(U187,"*ASSN*")),U187,PROPER(U187))</f>
        <v>Roberta</v>
      </c>
      <c r="U187" t="str">
        <f>LEFT(V187,FIND(" ",V187,1)-1)</f>
        <v>ROBERTA</v>
      </c>
      <c r="V187" t="s">
        <v>260</v>
      </c>
      <c r="X187" t="str">
        <f>Y187</f>
        <v>BOX 178</v>
      </c>
      <c r="Y187" t="s">
        <v>261</v>
      </c>
      <c r="AB187" t="s">
        <v>257</v>
      </c>
      <c r="AC187" t="s">
        <v>36</v>
      </c>
      <c r="AD187" s="3">
        <v>746330178</v>
      </c>
      <c r="AE187">
        <v>1067</v>
      </c>
      <c r="AF187">
        <v>15600</v>
      </c>
      <c r="AG187">
        <v>7200</v>
      </c>
      <c r="AH187">
        <v>6.75</v>
      </c>
      <c r="AI187">
        <v>0</v>
      </c>
      <c r="AJ187">
        <v>0</v>
      </c>
    </row>
    <row r="188" spans="1:36" x14ac:dyDescent="0.2">
      <c r="A188">
        <v>374</v>
      </c>
      <c r="B188" t="s">
        <v>90</v>
      </c>
      <c r="C188" t="s">
        <v>1019</v>
      </c>
      <c r="D188" t="s">
        <v>34</v>
      </c>
      <c r="E188">
        <v>396809001</v>
      </c>
      <c r="F188" t="s">
        <v>1020</v>
      </c>
      <c r="G188" t="s">
        <v>1019</v>
      </c>
      <c r="H188" t="s">
        <v>36</v>
      </c>
      <c r="I188" t="s">
        <v>1021</v>
      </c>
      <c r="J188" s="1">
        <v>25720</v>
      </c>
      <c r="K188" t="s">
        <v>48</v>
      </c>
      <c r="L188" s="4">
        <v>42156</v>
      </c>
      <c r="M188" s="4">
        <v>43982</v>
      </c>
      <c r="N188" t="s">
        <v>39</v>
      </c>
      <c r="O188" t="s">
        <v>39</v>
      </c>
      <c r="P188" t="s">
        <v>49</v>
      </c>
      <c r="R188">
        <v>1</v>
      </c>
      <c r="S188">
        <v>5</v>
      </c>
      <c r="T188" t="str">
        <f>IF(OR(COUNTIF(U188,"*llc*"),COUNTIF(U188,"*llp*"),COUNTIF(U188,"*PTN*"),COUNTIF(U188,"*ASSN*")),U188,PROPER(U188))</f>
        <v>Dennis</v>
      </c>
      <c r="U188" t="str">
        <f>LEFT(V188,FIND(" ",V188,1)-1)</f>
        <v>DENNIS</v>
      </c>
      <c r="V188" t="s">
        <v>1022</v>
      </c>
      <c r="W188" t="str">
        <f>Y188</f>
        <v>MARVILLE A KENNEDY</v>
      </c>
      <c r="X188" t="str">
        <f>Z188</f>
        <v>200 W MULBERRY</v>
      </c>
      <c r="Y188" t="s">
        <v>1023</v>
      </c>
      <c r="Z188" t="s">
        <v>1024</v>
      </c>
      <c r="AB188" t="s">
        <v>1025</v>
      </c>
      <c r="AC188" t="s">
        <v>36</v>
      </c>
      <c r="AD188" s="3">
        <v>746373019</v>
      </c>
      <c r="AE188">
        <v>1257</v>
      </c>
      <c r="AF188">
        <v>8030</v>
      </c>
      <c r="AG188">
        <v>6564</v>
      </c>
      <c r="AH188">
        <v>5.22</v>
      </c>
      <c r="AI188">
        <v>7476</v>
      </c>
      <c r="AJ188">
        <v>5.95</v>
      </c>
    </row>
    <row r="189" spans="1:36" x14ac:dyDescent="0.2">
      <c r="A189">
        <v>58</v>
      </c>
      <c r="B189" t="s">
        <v>90</v>
      </c>
      <c r="C189" t="s">
        <v>233</v>
      </c>
      <c r="D189" t="s">
        <v>34</v>
      </c>
      <c r="E189">
        <v>390902001</v>
      </c>
      <c r="F189" t="s">
        <v>234</v>
      </c>
      <c r="G189" t="s">
        <v>233</v>
      </c>
      <c r="H189" t="s">
        <v>36</v>
      </c>
      <c r="I189" t="s">
        <v>235</v>
      </c>
      <c r="J189" s="1">
        <v>25173</v>
      </c>
      <c r="K189" t="s">
        <v>48</v>
      </c>
      <c r="L189" s="4">
        <v>41609</v>
      </c>
      <c r="M189" s="4">
        <v>43434</v>
      </c>
      <c r="N189" t="s">
        <v>108</v>
      </c>
      <c r="O189" t="s">
        <v>108</v>
      </c>
      <c r="P189" t="s">
        <v>40</v>
      </c>
      <c r="R189">
        <v>1</v>
      </c>
      <c r="S189">
        <v>5</v>
      </c>
      <c r="T189" t="str">
        <f>IF(OR(COUNTIF(U189,"*llc*"),COUNTIF(U189,"*llp*"),COUNTIF(U189,"*PTN*"),COUNTIF(U189,"*ASSN*")),U189,PROPER(U189))</f>
        <v>Sir / Madam</v>
      </c>
      <c r="U189" t="s">
        <v>1312</v>
      </c>
      <c r="V189" t="s">
        <v>236</v>
      </c>
      <c r="X189" t="str">
        <f>Z189</f>
        <v>PO BOX 130</v>
      </c>
      <c r="Y189" t="s">
        <v>237</v>
      </c>
      <c r="Z189" t="s">
        <v>238</v>
      </c>
      <c r="AB189" t="s">
        <v>239</v>
      </c>
      <c r="AC189" t="s">
        <v>36</v>
      </c>
      <c r="AD189" s="3">
        <v>747020130</v>
      </c>
      <c r="AE189">
        <v>1908</v>
      </c>
      <c r="AF189">
        <v>7000</v>
      </c>
      <c r="AG189">
        <v>12108</v>
      </c>
      <c r="AH189">
        <v>6.35</v>
      </c>
      <c r="AI189">
        <v>13320</v>
      </c>
      <c r="AJ189">
        <v>6.98</v>
      </c>
    </row>
    <row r="190" spans="1:36" x14ac:dyDescent="0.2">
      <c r="A190">
        <v>358</v>
      </c>
      <c r="B190" t="s">
        <v>90</v>
      </c>
      <c r="C190" t="s">
        <v>981</v>
      </c>
      <c r="D190" t="s">
        <v>34</v>
      </c>
      <c r="E190">
        <v>396534001</v>
      </c>
      <c r="F190" t="s">
        <v>185</v>
      </c>
      <c r="G190" t="s">
        <v>981</v>
      </c>
      <c r="H190" t="s">
        <v>36</v>
      </c>
      <c r="I190" t="s">
        <v>982</v>
      </c>
      <c r="J190" s="1">
        <v>28307</v>
      </c>
      <c r="K190" t="s">
        <v>48</v>
      </c>
      <c r="L190" s="4">
        <v>41821</v>
      </c>
      <c r="M190" s="4">
        <v>43646</v>
      </c>
      <c r="N190" t="s">
        <v>108</v>
      </c>
      <c r="O190" t="s">
        <v>108</v>
      </c>
      <c r="P190" t="s">
        <v>49</v>
      </c>
      <c r="Q190" t="s">
        <v>100</v>
      </c>
      <c r="R190" t="s">
        <v>56</v>
      </c>
      <c r="S190" t="s">
        <v>56</v>
      </c>
      <c r="T190" t="str">
        <f>IF(OR(COUNTIF(U190,"*llc*"),COUNTIF(U190,"*llp*"),COUNTIF(U190,"*PTN*"),COUNTIF(U190,"*ASSN*")),U190,PROPER(U190))</f>
        <v>Russell</v>
      </c>
      <c r="U190" t="str">
        <f>LEFT(V190,FIND(" ",V190,1)-1)</f>
        <v>RUSSELL</v>
      </c>
      <c r="V190" t="s">
        <v>983</v>
      </c>
      <c r="W190" t="str">
        <f>Y190</f>
        <v>AND/OR KELLY ADAMS</v>
      </c>
      <c r="X190" t="str">
        <f>Z190</f>
        <v>114 ANGORA LN</v>
      </c>
      <c r="Y190" t="s">
        <v>984</v>
      </c>
      <c r="Z190" t="s">
        <v>985</v>
      </c>
      <c r="AB190" t="s">
        <v>191</v>
      </c>
      <c r="AC190" t="s">
        <v>36</v>
      </c>
      <c r="AD190" s="3">
        <v>747285613</v>
      </c>
      <c r="AE190">
        <v>192</v>
      </c>
      <c r="AF190">
        <v>2300</v>
      </c>
      <c r="AG190">
        <v>3630</v>
      </c>
      <c r="AH190">
        <v>18.91</v>
      </c>
      <c r="AI190">
        <v>0</v>
      </c>
      <c r="AJ190">
        <v>0</v>
      </c>
    </row>
    <row r="191" spans="1:36" x14ac:dyDescent="0.2">
      <c r="A191">
        <v>49</v>
      </c>
      <c r="B191" t="s">
        <v>90</v>
      </c>
      <c r="C191" t="s">
        <v>184</v>
      </c>
      <c r="D191" t="s">
        <v>34</v>
      </c>
      <c r="E191">
        <v>390704002</v>
      </c>
      <c r="F191" t="s">
        <v>185</v>
      </c>
      <c r="G191" t="s">
        <v>184</v>
      </c>
      <c r="H191" t="s">
        <v>36</v>
      </c>
      <c r="I191" t="s">
        <v>186</v>
      </c>
      <c r="J191" s="1">
        <v>31747</v>
      </c>
      <c r="K191" t="s">
        <v>63</v>
      </c>
      <c r="L191" s="4">
        <v>40878</v>
      </c>
      <c r="M191" s="4">
        <v>42704</v>
      </c>
      <c r="N191" t="s">
        <v>39</v>
      </c>
      <c r="O191" t="s">
        <v>39</v>
      </c>
      <c r="P191" t="s">
        <v>49</v>
      </c>
      <c r="Q191" t="s">
        <v>100</v>
      </c>
      <c r="R191" t="s">
        <v>56</v>
      </c>
      <c r="S191" t="s">
        <v>56</v>
      </c>
      <c r="T191" t="str">
        <f>IF(OR(COUNTIF(U191,"*llc*"),COUNTIF(U191,"*llp*"),COUNTIF(U191,"*PTN*"),COUNTIF(U191,"*ASSN*")),U191,PROPER(U191))</f>
        <v>Charles &amp; Connie</v>
      </c>
      <c r="U191" t="s">
        <v>1336</v>
      </c>
      <c r="V191" t="s">
        <v>187</v>
      </c>
      <c r="W191" t="s">
        <v>188</v>
      </c>
      <c r="X191" t="str">
        <f>AA191</f>
        <v>RR5 BOX 118</v>
      </c>
      <c r="Y191" t="s">
        <v>188</v>
      </c>
      <c r="Z191" t="s">
        <v>189</v>
      </c>
      <c r="AA191" t="s">
        <v>190</v>
      </c>
      <c r="AB191" t="s">
        <v>191</v>
      </c>
      <c r="AC191" t="s">
        <v>36</v>
      </c>
      <c r="AD191" s="3">
        <v>747288906</v>
      </c>
      <c r="AE191">
        <v>725</v>
      </c>
      <c r="AF191">
        <v>18731</v>
      </c>
      <c r="AG191">
        <v>6706</v>
      </c>
      <c r="AH191">
        <v>9.25</v>
      </c>
      <c r="AI191">
        <v>0</v>
      </c>
      <c r="AJ191">
        <v>0</v>
      </c>
    </row>
    <row r="192" spans="1:36" x14ac:dyDescent="0.2">
      <c r="A192">
        <v>361</v>
      </c>
      <c r="B192" t="s">
        <v>90</v>
      </c>
      <c r="C192" t="s">
        <v>989</v>
      </c>
      <c r="D192" t="s">
        <v>34</v>
      </c>
      <c r="E192">
        <v>396578001</v>
      </c>
      <c r="F192" t="s">
        <v>990</v>
      </c>
      <c r="G192" t="s">
        <v>989</v>
      </c>
      <c r="H192" t="s">
        <v>36</v>
      </c>
      <c r="I192" t="s">
        <v>991</v>
      </c>
      <c r="J192" s="1">
        <v>30773</v>
      </c>
      <c r="K192" t="s">
        <v>48</v>
      </c>
      <c r="L192" s="4">
        <v>41392</v>
      </c>
      <c r="M192" s="4">
        <v>43217</v>
      </c>
      <c r="N192" t="s">
        <v>108</v>
      </c>
      <c r="O192" t="s">
        <v>108</v>
      </c>
      <c r="P192" t="s">
        <v>49</v>
      </c>
      <c r="Q192" t="s">
        <v>100</v>
      </c>
      <c r="R192" t="s">
        <v>56</v>
      </c>
      <c r="S192" t="s">
        <v>56</v>
      </c>
      <c r="T192" t="str">
        <f>IF(OR(COUNTIF(U192,"*llc*"),COUNTIF(U192,"*llp*"),COUNTIF(U192,"*PTN*"),COUNTIF(U192,"*ASSN*")),U192,PROPER(U192))</f>
        <v>Peggy</v>
      </c>
      <c r="U192" t="str">
        <f>LEFT(V192,FIND(" ",V192,1)-1)</f>
        <v>PEGGY</v>
      </c>
      <c r="V192" t="s">
        <v>992</v>
      </c>
      <c r="X192" t="str">
        <f>Y192</f>
        <v>PO BOX 1022</v>
      </c>
      <c r="Y192" t="s">
        <v>993</v>
      </c>
      <c r="AB192" t="s">
        <v>989</v>
      </c>
      <c r="AC192" t="s">
        <v>36</v>
      </c>
      <c r="AD192" s="3">
        <v>747531022</v>
      </c>
      <c r="AE192">
        <v>551</v>
      </c>
      <c r="AF192">
        <v>2585</v>
      </c>
      <c r="AG192">
        <v>2935</v>
      </c>
      <c r="AH192">
        <v>5.33</v>
      </c>
      <c r="AI192">
        <v>0</v>
      </c>
      <c r="AJ192">
        <v>0</v>
      </c>
    </row>
    <row r="193" spans="1:36" x14ac:dyDescent="0.2">
      <c r="A193">
        <v>392</v>
      </c>
      <c r="B193" t="s">
        <v>90</v>
      </c>
      <c r="C193" t="s">
        <v>1080</v>
      </c>
      <c r="D193" t="s">
        <v>34</v>
      </c>
      <c r="E193">
        <v>397106001</v>
      </c>
      <c r="F193" t="s">
        <v>185</v>
      </c>
      <c r="G193" t="s">
        <v>1080</v>
      </c>
      <c r="H193" t="s">
        <v>36</v>
      </c>
      <c r="I193" t="s">
        <v>1081</v>
      </c>
      <c r="J193" s="1">
        <v>33208</v>
      </c>
      <c r="K193" t="s">
        <v>48</v>
      </c>
      <c r="L193" s="4">
        <v>41528</v>
      </c>
      <c r="M193" s="4">
        <v>43353</v>
      </c>
      <c r="N193" t="s">
        <v>108</v>
      </c>
      <c r="O193" t="s">
        <v>108</v>
      </c>
      <c r="P193" t="s">
        <v>49</v>
      </c>
      <c r="R193" t="s">
        <v>56</v>
      </c>
      <c r="S193" t="s">
        <v>56</v>
      </c>
      <c r="T193" t="s">
        <v>1359</v>
      </c>
      <c r="U193" t="s">
        <v>1331</v>
      </c>
      <c r="V193" t="s">
        <v>1082</v>
      </c>
      <c r="W193" t="str">
        <f>Y193</f>
        <v>AND WANDA M BURWELL</v>
      </c>
      <c r="X193" t="str">
        <f>Z193</f>
        <v>PO BOX 77</v>
      </c>
      <c r="Y193" t="s">
        <v>1083</v>
      </c>
      <c r="Z193" t="s">
        <v>525</v>
      </c>
      <c r="AB193" t="s">
        <v>1080</v>
      </c>
      <c r="AC193" t="s">
        <v>36</v>
      </c>
      <c r="AD193" s="3">
        <v>747550077</v>
      </c>
      <c r="AE193">
        <v>140</v>
      </c>
      <c r="AF193">
        <v>14000</v>
      </c>
      <c r="AG193">
        <v>1155</v>
      </c>
      <c r="AH193">
        <v>8.25</v>
      </c>
      <c r="AI193">
        <v>0</v>
      </c>
      <c r="AJ193">
        <v>0</v>
      </c>
    </row>
    <row r="194" spans="1:36" x14ac:dyDescent="0.2">
      <c r="A194">
        <v>402</v>
      </c>
      <c r="B194" t="s">
        <v>90</v>
      </c>
      <c r="C194" t="s">
        <v>1095</v>
      </c>
      <c r="D194" t="s">
        <v>34</v>
      </c>
      <c r="E194">
        <v>397282002</v>
      </c>
      <c r="F194" t="s">
        <v>1096</v>
      </c>
      <c r="G194" t="s">
        <v>1095</v>
      </c>
      <c r="H194" t="s">
        <v>36</v>
      </c>
      <c r="I194" t="s">
        <v>1097</v>
      </c>
      <c r="J194" s="1">
        <v>30560</v>
      </c>
      <c r="K194" t="s">
        <v>38</v>
      </c>
      <c r="L194" s="4">
        <v>41518</v>
      </c>
      <c r="M194" s="4">
        <v>43343</v>
      </c>
      <c r="N194" t="s">
        <v>39</v>
      </c>
      <c r="O194" t="s">
        <v>39</v>
      </c>
      <c r="P194" t="s">
        <v>40</v>
      </c>
      <c r="R194">
        <v>1</v>
      </c>
      <c r="S194">
        <v>5</v>
      </c>
      <c r="T194" t="str">
        <f>IF(OR(COUNTIF(U194,"*llc*"),COUNTIF(U194,"*llp*"),COUNTIF(U194,"*PTN*"),COUNTIF(U194,"*ASSN*")),U194,PROPER(U194))</f>
        <v>Gladys</v>
      </c>
      <c r="U194" t="str">
        <f>LEFT(V194,FIND(" ",V194,1)-1)</f>
        <v>GLADYS</v>
      </c>
      <c r="V194" t="s">
        <v>1098</v>
      </c>
      <c r="X194" t="str">
        <f>Y194</f>
        <v>PO BOX 97</v>
      </c>
      <c r="Y194" t="s">
        <v>1099</v>
      </c>
      <c r="AB194" t="s">
        <v>1095</v>
      </c>
      <c r="AC194" t="s">
        <v>36</v>
      </c>
      <c r="AD194" s="3">
        <v>747560097</v>
      </c>
      <c r="AE194">
        <v>1034</v>
      </c>
      <c r="AF194">
        <v>14374</v>
      </c>
      <c r="AG194">
        <v>8593</v>
      </c>
      <c r="AH194">
        <v>8.31</v>
      </c>
      <c r="AI194">
        <v>9022</v>
      </c>
      <c r="AJ194">
        <v>8.73</v>
      </c>
    </row>
    <row r="195" spans="1:36" x14ac:dyDescent="0.2">
      <c r="A195">
        <v>125</v>
      </c>
      <c r="B195" t="s">
        <v>90</v>
      </c>
      <c r="C195" t="s">
        <v>407</v>
      </c>
      <c r="D195" t="s">
        <v>34</v>
      </c>
      <c r="E195">
        <v>392211002</v>
      </c>
      <c r="F195" t="s">
        <v>408</v>
      </c>
      <c r="G195" t="s">
        <v>407</v>
      </c>
      <c r="H195" t="s">
        <v>36</v>
      </c>
      <c r="I195" t="s">
        <v>409</v>
      </c>
      <c r="J195" s="1">
        <v>29707</v>
      </c>
      <c r="K195" t="s">
        <v>48</v>
      </c>
      <c r="L195" s="4">
        <v>41760</v>
      </c>
      <c r="M195" s="4">
        <v>43585</v>
      </c>
      <c r="N195" t="s">
        <v>230</v>
      </c>
      <c r="O195" t="s">
        <v>230</v>
      </c>
      <c r="P195" t="s">
        <v>40</v>
      </c>
      <c r="R195">
        <v>1</v>
      </c>
      <c r="S195">
        <v>5</v>
      </c>
      <c r="T195" t="str">
        <f>IF(OR(COUNTIF(U195,"*llc*"),COUNTIF(U195,"*llp*"),COUNTIF(U195,"*PTN*"),COUNTIF(U195,"*ASSN*")),U195,PROPER(U195))</f>
        <v>Monroe</v>
      </c>
      <c r="U195" t="str">
        <f>LEFT(V195,FIND(" ",V195,1)-1)</f>
        <v>MONROE</v>
      </c>
      <c r="V195" t="s">
        <v>410</v>
      </c>
      <c r="W195" t="s">
        <v>1343</v>
      </c>
      <c r="X195" t="str">
        <f>AA195</f>
        <v>14863 CR 3582</v>
      </c>
      <c r="Y195" t="s">
        <v>411</v>
      </c>
      <c r="Z195" t="s">
        <v>412</v>
      </c>
      <c r="AA195" t="s">
        <v>413</v>
      </c>
      <c r="AB195" t="s">
        <v>414</v>
      </c>
      <c r="AC195" t="s">
        <v>36</v>
      </c>
      <c r="AD195" s="3">
        <v>748203054</v>
      </c>
      <c r="AE195">
        <v>874</v>
      </c>
      <c r="AF195">
        <v>12500</v>
      </c>
      <c r="AG195">
        <v>7428</v>
      </c>
      <c r="AH195">
        <v>8.5</v>
      </c>
      <c r="AI195">
        <v>7872</v>
      </c>
      <c r="AJ195">
        <v>9.01</v>
      </c>
    </row>
    <row r="196" spans="1:36" x14ac:dyDescent="0.2">
      <c r="A196">
        <v>150</v>
      </c>
      <c r="B196" t="s">
        <v>90</v>
      </c>
      <c r="C196" t="s">
        <v>487</v>
      </c>
      <c r="D196" t="s">
        <v>34</v>
      </c>
      <c r="E196">
        <v>392695002</v>
      </c>
      <c r="F196" t="s">
        <v>488</v>
      </c>
      <c r="G196" t="s">
        <v>487</v>
      </c>
      <c r="H196" t="s">
        <v>36</v>
      </c>
      <c r="I196" t="s">
        <v>489</v>
      </c>
      <c r="J196" s="1">
        <v>33725</v>
      </c>
      <c r="K196" t="s">
        <v>63</v>
      </c>
      <c r="L196" s="4">
        <v>41052</v>
      </c>
      <c r="M196" s="4">
        <v>42877</v>
      </c>
      <c r="N196" t="s">
        <v>39</v>
      </c>
      <c r="O196" t="s">
        <v>39</v>
      </c>
      <c r="P196" t="s">
        <v>40</v>
      </c>
      <c r="Q196" t="s">
        <v>64</v>
      </c>
      <c r="R196">
        <v>1</v>
      </c>
      <c r="S196">
        <v>5</v>
      </c>
      <c r="T196" t="str">
        <f>IF(OR(COUNTIF(U196,"*llc*"),COUNTIF(U196,"*llp*"),COUNTIF(U196,"*PTN*"),COUNTIF(U196,"*ASSN*")),U196,PROPER(U196))</f>
        <v>Monroe</v>
      </c>
      <c r="U196" t="str">
        <f>LEFT(V196,FIND(" ",V196,1)-1)</f>
        <v>MONROE</v>
      </c>
      <c r="V196" t="s">
        <v>410</v>
      </c>
      <c r="W196" t="s">
        <v>1343</v>
      </c>
      <c r="X196" t="str">
        <f>AA196</f>
        <v>14863 CR 3582</v>
      </c>
      <c r="Y196" t="s">
        <v>411</v>
      </c>
      <c r="Z196" t="s">
        <v>412</v>
      </c>
      <c r="AA196" t="s">
        <v>413</v>
      </c>
      <c r="AB196" t="s">
        <v>414</v>
      </c>
      <c r="AC196" t="s">
        <v>36</v>
      </c>
      <c r="AD196" s="3">
        <v>748203054</v>
      </c>
      <c r="AE196">
        <v>1067</v>
      </c>
      <c r="AF196">
        <v>17500</v>
      </c>
      <c r="AG196">
        <v>11600</v>
      </c>
      <c r="AH196">
        <v>10.87</v>
      </c>
      <c r="AI196">
        <v>9600</v>
      </c>
      <c r="AJ196">
        <v>9</v>
      </c>
    </row>
    <row r="197" spans="1:36" x14ac:dyDescent="0.2">
      <c r="A197">
        <v>427</v>
      </c>
      <c r="B197" t="s">
        <v>90</v>
      </c>
      <c r="C197" t="s">
        <v>1146</v>
      </c>
      <c r="D197" t="s">
        <v>34</v>
      </c>
      <c r="E197">
        <v>397843001</v>
      </c>
      <c r="F197" t="s">
        <v>1147</v>
      </c>
      <c r="G197" t="s">
        <v>1146</v>
      </c>
      <c r="H197" t="s">
        <v>36</v>
      </c>
      <c r="I197" t="s">
        <v>1148</v>
      </c>
      <c r="J197" s="1">
        <v>21064</v>
      </c>
      <c r="K197" t="s">
        <v>38</v>
      </c>
      <c r="L197" s="4">
        <v>42269</v>
      </c>
      <c r="M197" s="4">
        <v>44095</v>
      </c>
      <c r="N197" t="s">
        <v>39</v>
      </c>
      <c r="O197" t="s">
        <v>39</v>
      </c>
      <c r="P197" t="s">
        <v>40</v>
      </c>
      <c r="R197">
        <v>1</v>
      </c>
      <c r="S197">
        <v>5</v>
      </c>
      <c r="T197" t="str">
        <f>IF(OR(COUNTIF(U197,"*llc*"),COUNTIF(U197,"*llp*"),COUNTIF(U197,"*PTN*"),COUNTIF(U197,"*ASSN*")),U197,PROPER(U197))</f>
        <v>Monroe</v>
      </c>
      <c r="U197" t="s">
        <v>1318</v>
      </c>
      <c r="V197" t="s">
        <v>410</v>
      </c>
      <c r="W197" t="s">
        <v>1343</v>
      </c>
      <c r="X197" t="str">
        <f>AA197</f>
        <v>14863 CR 3582</v>
      </c>
      <c r="Y197" t="s">
        <v>411</v>
      </c>
      <c r="Z197" t="s">
        <v>412</v>
      </c>
      <c r="AA197" t="s">
        <v>413</v>
      </c>
      <c r="AB197" t="s">
        <v>414</v>
      </c>
      <c r="AC197" t="s">
        <v>36</v>
      </c>
      <c r="AD197" s="3">
        <v>748203054</v>
      </c>
      <c r="AE197">
        <v>1144</v>
      </c>
      <c r="AF197">
        <v>3394</v>
      </c>
      <c r="AG197">
        <v>9600</v>
      </c>
      <c r="AH197">
        <v>8.39</v>
      </c>
      <c r="AI197">
        <v>10080</v>
      </c>
      <c r="AJ197">
        <v>8.81</v>
      </c>
    </row>
    <row r="198" spans="1:36" x14ac:dyDescent="0.2">
      <c r="A198">
        <v>456</v>
      </c>
      <c r="B198" t="s">
        <v>90</v>
      </c>
      <c r="C198" t="s">
        <v>1191</v>
      </c>
      <c r="D198" t="s">
        <v>34</v>
      </c>
      <c r="E198">
        <v>398360001</v>
      </c>
      <c r="F198" t="s">
        <v>1192</v>
      </c>
      <c r="G198" t="s">
        <v>1191</v>
      </c>
      <c r="H198" t="s">
        <v>36</v>
      </c>
      <c r="I198" t="s">
        <v>1193</v>
      </c>
      <c r="J198" s="1">
        <v>25082</v>
      </c>
      <c r="K198" t="s">
        <v>38</v>
      </c>
      <c r="L198" s="4">
        <v>42248</v>
      </c>
      <c r="M198" s="4">
        <v>44074</v>
      </c>
      <c r="N198" t="s">
        <v>230</v>
      </c>
      <c r="O198" t="s">
        <v>230</v>
      </c>
      <c r="P198" t="s">
        <v>49</v>
      </c>
      <c r="R198" t="s">
        <v>56</v>
      </c>
      <c r="S198" t="s">
        <v>56</v>
      </c>
      <c r="T198" t="str">
        <f>IF(OR(COUNTIF(U198,"*llc*"),COUNTIF(U198,"*llp*"),COUNTIF(U198,"*PTN*"),COUNTIF(U198,"*ASSN*")),U198,PROPER(U198))</f>
        <v>Joyce</v>
      </c>
      <c r="U198" t="str">
        <f>LEFT(V198,FIND(" ",V198,1)-1)</f>
        <v>JOYCE</v>
      </c>
      <c r="V198" t="s">
        <v>1194</v>
      </c>
      <c r="X198" t="str">
        <f>Y198</f>
        <v>PO BOX 865</v>
      </c>
      <c r="Y198" t="s">
        <v>1195</v>
      </c>
      <c r="AB198" t="s">
        <v>414</v>
      </c>
      <c r="AC198" t="s">
        <v>36</v>
      </c>
      <c r="AD198" s="3">
        <v>748210865</v>
      </c>
      <c r="AE198">
        <v>960</v>
      </c>
      <c r="AF198">
        <v>6956</v>
      </c>
      <c r="AG198">
        <v>6612</v>
      </c>
      <c r="AH198">
        <v>6.89</v>
      </c>
      <c r="AI198">
        <v>0</v>
      </c>
      <c r="AJ198">
        <v>0</v>
      </c>
    </row>
    <row r="199" spans="1:36" x14ac:dyDescent="0.2">
      <c r="A199">
        <v>60</v>
      </c>
      <c r="B199" t="s">
        <v>90</v>
      </c>
      <c r="C199" t="s">
        <v>248</v>
      </c>
      <c r="D199" t="s">
        <v>34</v>
      </c>
      <c r="E199">
        <v>390924001</v>
      </c>
      <c r="F199" t="s">
        <v>249</v>
      </c>
      <c r="G199" t="s">
        <v>248</v>
      </c>
      <c r="H199" t="s">
        <v>36</v>
      </c>
      <c r="I199" t="s">
        <v>250</v>
      </c>
      <c r="J199" s="1">
        <v>20302</v>
      </c>
      <c r="K199" t="s">
        <v>48</v>
      </c>
      <c r="L199" s="4">
        <v>41852</v>
      </c>
      <c r="M199" s="4">
        <v>43677</v>
      </c>
      <c r="N199" t="s">
        <v>108</v>
      </c>
      <c r="O199" t="s">
        <v>108</v>
      </c>
      <c r="P199" t="s">
        <v>49</v>
      </c>
      <c r="R199">
        <v>1</v>
      </c>
      <c r="S199">
        <v>5</v>
      </c>
      <c r="T199" t="str">
        <f>IF(OR(COUNTIF(U199,"*llc*"),COUNTIF(U199,"*llp*"),COUNTIF(U199,"*PTN*"),COUNTIF(U199,"*ASSN*")),U199,PROPER(U199))</f>
        <v>Betty J Lee Fam Trust</v>
      </c>
      <c r="U199" t="str">
        <f>V199</f>
        <v>BETTY J LEE FAM TRUST</v>
      </c>
      <c r="V199" t="s">
        <v>251</v>
      </c>
      <c r="X199" t="str">
        <f>Z199</f>
        <v>PO BOX 26</v>
      </c>
      <c r="Y199" t="s">
        <v>252</v>
      </c>
      <c r="Z199" t="s">
        <v>253</v>
      </c>
      <c r="AB199" t="s">
        <v>248</v>
      </c>
      <c r="AC199" t="s">
        <v>36</v>
      </c>
      <c r="AD199" s="3">
        <v>748290026</v>
      </c>
      <c r="AE199">
        <v>1242</v>
      </c>
      <c r="AF199">
        <v>1312</v>
      </c>
      <c r="AG199">
        <v>8222</v>
      </c>
      <c r="AH199">
        <v>6.62</v>
      </c>
      <c r="AI199">
        <v>8633</v>
      </c>
      <c r="AJ199">
        <v>6.95</v>
      </c>
    </row>
    <row r="200" spans="1:36" x14ac:dyDescent="0.2">
      <c r="A200">
        <v>116</v>
      </c>
      <c r="B200" t="s">
        <v>90</v>
      </c>
      <c r="C200" t="s">
        <v>369</v>
      </c>
      <c r="D200" t="s">
        <v>34</v>
      </c>
      <c r="E200">
        <v>392013003</v>
      </c>
      <c r="F200" t="s">
        <v>370</v>
      </c>
      <c r="G200" t="s">
        <v>369</v>
      </c>
      <c r="H200" t="s">
        <v>36</v>
      </c>
      <c r="I200" t="s">
        <v>371</v>
      </c>
      <c r="J200" s="1">
        <v>31107</v>
      </c>
      <c r="K200" t="s">
        <v>48</v>
      </c>
      <c r="L200" s="4">
        <v>42095</v>
      </c>
      <c r="M200" s="4">
        <v>43921</v>
      </c>
      <c r="N200" t="s">
        <v>108</v>
      </c>
      <c r="O200" t="s">
        <v>108</v>
      </c>
      <c r="P200" t="s">
        <v>49</v>
      </c>
      <c r="Q200" t="s">
        <v>100</v>
      </c>
      <c r="R200" t="s">
        <v>56</v>
      </c>
      <c r="S200" t="s">
        <v>56</v>
      </c>
      <c r="T200" t="str">
        <f>IF(OR(COUNTIF(U200,"*llc*"),COUNTIF(U200,"*llp*"),COUNTIF(U200,"*PTN*"),COUNTIF(U200,"*ASSN*")),U200,PROPER(U200))</f>
        <v>Jimmy</v>
      </c>
      <c r="U200" t="str">
        <f>LEFT(V200,FIND(" ",V200,1)-1)</f>
        <v>JIMMY</v>
      </c>
      <c r="V200" t="s">
        <v>372</v>
      </c>
      <c r="X200" t="str">
        <f>Z200</f>
        <v>PO BOX 60</v>
      </c>
      <c r="Y200" t="s">
        <v>373</v>
      </c>
      <c r="Z200" t="s">
        <v>374</v>
      </c>
      <c r="AB200" t="s">
        <v>369</v>
      </c>
      <c r="AC200" t="s">
        <v>36</v>
      </c>
      <c r="AD200" s="3">
        <v>748360060</v>
      </c>
      <c r="AE200">
        <v>464</v>
      </c>
      <c r="AF200">
        <v>1700</v>
      </c>
      <c r="AG200">
        <v>3600</v>
      </c>
      <c r="AH200">
        <v>7.76</v>
      </c>
      <c r="AI200">
        <v>0</v>
      </c>
      <c r="AJ200">
        <v>0</v>
      </c>
    </row>
    <row r="201" spans="1:36" x14ac:dyDescent="0.2">
      <c r="A201">
        <v>169</v>
      </c>
      <c r="B201" t="s">
        <v>90</v>
      </c>
      <c r="C201" t="s">
        <v>539</v>
      </c>
      <c r="D201" t="s">
        <v>34</v>
      </c>
      <c r="E201">
        <v>393091001</v>
      </c>
      <c r="F201" t="s">
        <v>540</v>
      </c>
      <c r="G201" t="s">
        <v>539</v>
      </c>
      <c r="H201" t="s">
        <v>36</v>
      </c>
      <c r="I201" t="s">
        <v>541</v>
      </c>
      <c r="J201" s="1">
        <v>27030</v>
      </c>
      <c r="K201" t="s">
        <v>48</v>
      </c>
      <c r="L201" s="4">
        <v>34029</v>
      </c>
      <c r="M201" s="4" t="s">
        <v>56</v>
      </c>
      <c r="N201" t="s">
        <v>542</v>
      </c>
      <c r="O201" t="s">
        <v>542</v>
      </c>
      <c r="P201" t="s">
        <v>49</v>
      </c>
      <c r="Q201" t="s">
        <v>100</v>
      </c>
      <c r="R201" t="s">
        <v>56</v>
      </c>
      <c r="S201" t="s">
        <v>56</v>
      </c>
      <c r="T201" t="str">
        <f>IF(OR(COUNTIF(U201,"*llc*"),COUNTIF(U201,"*llp*"),COUNTIF(U201,"*PTN*"),COUNTIF(U201,"*ASSN*")),U201,PROPER(U201))</f>
        <v>First Baptist Church</v>
      </c>
      <c r="U201" t="str">
        <f>V201</f>
        <v>FIRST BAPTIST CHURCH</v>
      </c>
      <c r="V201" t="s">
        <v>543</v>
      </c>
      <c r="X201" t="str">
        <f>Y201</f>
        <v>PO BOX 177</v>
      </c>
      <c r="Y201" t="s">
        <v>544</v>
      </c>
      <c r="AB201" t="s">
        <v>539</v>
      </c>
      <c r="AC201" t="s">
        <v>36</v>
      </c>
      <c r="AD201" s="3">
        <v>748430177</v>
      </c>
      <c r="AE201">
        <v>704</v>
      </c>
      <c r="AF201">
        <v>3234</v>
      </c>
      <c r="AG201">
        <v>1500</v>
      </c>
      <c r="AH201">
        <v>2.13</v>
      </c>
      <c r="AI201">
        <v>0</v>
      </c>
      <c r="AJ201">
        <v>0</v>
      </c>
    </row>
    <row r="202" spans="1:36" x14ac:dyDescent="0.2">
      <c r="A202">
        <v>250</v>
      </c>
      <c r="B202" t="s">
        <v>90</v>
      </c>
      <c r="C202" t="s">
        <v>704</v>
      </c>
      <c r="D202" t="s">
        <v>34</v>
      </c>
      <c r="E202">
        <v>394609001</v>
      </c>
      <c r="F202" t="s">
        <v>705</v>
      </c>
      <c r="G202" t="s">
        <v>704</v>
      </c>
      <c r="H202" t="s">
        <v>36</v>
      </c>
      <c r="I202" t="s">
        <v>706</v>
      </c>
      <c r="J202" s="1">
        <v>23193</v>
      </c>
      <c r="K202" t="s">
        <v>48</v>
      </c>
      <c r="L202" s="4">
        <v>41456</v>
      </c>
      <c r="M202" s="4">
        <v>43281</v>
      </c>
      <c r="N202" t="s">
        <v>39</v>
      </c>
      <c r="O202" t="s">
        <v>39</v>
      </c>
      <c r="P202" t="s">
        <v>49</v>
      </c>
      <c r="R202">
        <v>1</v>
      </c>
      <c r="S202">
        <v>5</v>
      </c>
      <c r="T202" t="str">
        <f>IF(OR(COUNTIF(U202,"*llc*"),COUNTIF(U202,"*llp*"),COUNTIF(U202,"*PTN*"),COUNTIF(U202,"*ASSN*")),U202,PROPER(U202))</f>
        <v>Gary</v>
      </c>
      <c r="U202" t="str">
        <f>LEFT(V202,FIND(" ",V202,1)-1)</f>
        <v>GARY</v>
      </c>
      <c r="V202" t="s">
        <v>707</v>
      </c>
      <c r="W202" t="str">
        <f>Y202</f>
        <v>BILLIE D DONER</v>
      </c>
      <c r="X202" t="str">
        <f>Z202</f>
        <v>415 MEADOW LN</v>
      </c>
      <c r="Y202" t="s">
        <v>708</v>
      </c>
      <c r="Z202" t="s">
        <v>709</v>
      </c>
      <c r="AB202" t="s">
        <v>704</v>
      </c>
      <c r="AC202" t="s">
        <v>36</v>
      </c>
      <c r="AD202" s="3">
        <v>748491419</v>
      </c>
      <c r="AE202">
        <v>2767</v>
      </c>
      <c r="AF202">
        <v>9035</v>
      </c>
      <c r="AG202">
        <v>13728</v>
      </c>
      <c r="AH202">
        <v>4.96</v>
      </c>
      <c r="AI202">
        <v>15096</v>
      </c>
      <c r="AJ202">
        <v>5.46</v>
      </c>
    </row>
    <row r="203" spans="1:36" x14ac:dyDescent="0.2">
      <c r="A203">
        <v>350</v>
      </c>
      <c r="B203" t="s">
        <v>90</v>
      </c>
      <c r="C203" t="s">
        <v>964</v>
      </c>
      <c r="D203" t="s">
        <v>34</v>
      </c>
      <c r="E203">
        <v>396314002</v>
      </c>
      <c r="F203" t="s">
        <v>965</v>
      </c>
      <c r="G203" t="s">
        <v>964</v>
      </c>
      <c r="H203" t="s">
        <v>36</v>
      </c>
      <c r="I203" t="s">
        <v>966</v>
      </c>
      <c r="J203" s="1">
        <v>31959</v>
      </c>
      <c r="K203" t="s">
        <v>967</v>
      </c>
      <c r="L203" s="4">
        <v>41244</v>
      </c>
      <c r="M203" s="4">
        <v>43069</v>
      </c>
      <c r="N203" t="s">
        <v>39</v>
      </c>
      <c r="O203" t="s">
        <v>39</v>
      </c>
      <c r="P203" t="s">
        <v>40</v>
      </c>
      <c r="Q203" t="s">
        <v>100</v>
      </c>
      <c r="R203" t="s">
        <v>56</v>
      </c>
      <c r="S203" t="s">
        <v>56</v>
      </c>
      <c r="T203" t="str">
        <f>IF(OR(COUNTIF(U203,"*llc*"),COUNTIF(U203,"*llp*"),COUNTIF(U203,"*PTN*"),COUNTIF(U203,"*ASSN*")),U203,PROPER(U203))</f>
        <v>Robert</v>
      </c>
      <c r="U203" t="str">
        <f>LEFT(V203,FIND(" ",V203,1)-1)</f>
        <v>ROBERT</v>
      </c>
      <c r="V203" t="s">
        <v>968</v>
      </c>
      <c r="X203" t="str">
        <f>Y203</f>
        <v>PO BOX 66</v>
      </c>
      <c r="Y203" t="s">
        <v>215</v>
      </c>
      <c r="AB203" t="s">
        <v>964</v>
      </c>
      <c r="AC203" t="s">
        <v>36</v>
      </c>
      <c r="AD203" s="3">
        <v>748600066</v>
      </c>
      <c r="AE203">
        <v>1856</v>
      </c>
      <c r="AF203">
        <v>17500</v>
      </c>
      <c r="AG203">
        <v>10800</v>
      </c>
      <c r="AH203">
        <v>5.82</v>
      </c>
      <c r="AI203">
        <v>0</v>
      </c>
      <c r="AJ203">
        <v>0</v>
      </c>
    </row>
    <row r="204" spans="1:36" x14ac:dyDescent="0.2">
      <c r="A204">
        <v>388</v>
      </c>
      <c r="B204" t="s">
        <v>90</v>
      </c>
      <c r="C204" t="s">
        <v>1069</v>
      </c>
      <c r="D204" t="s">
        <v>34</v>
      </c>
      <c r="E204">
        <v>397029001</v>
      </c>
      <c r="F204" t="s">
        <v>1070</v>
      </c>
      <c r="G204" t="s">
        <v>1069</v>
      </c>
      <c r="H204" t="s">
        <v>36</v>
      </c>
      <c r="I204" t="s">
        <v>1071</v>
      </c>
      <c r="J204" s="1">
        <v>21551</v>
      </c>
      <c r="K204" t="s">
        <v>48</v>
      </c>
      <c r="L204" s="4">
        <v>41426</v>
      </c>
      <c r="M204" s="4">
        <v>43251</v>
      </c>
      <c r="N204" t="s">
        <v>108</v>
      </c>
      <c r="O204" t="s">
        <v>108</v>
      </c>
      <c r="P204" t="s">
        <v>40</v>
      </c>
      <c r="R204">
        <v>1</v>
      </c>
      <c r="S204">
        <v>5</v>
      </c>
      <c r="T204" t="str">
        <f>IF(OR(COUNTIF(U204,"*llc*"),COUNTIF(U204,"*llp*"),COUNTIF(U204,"*PTN*"),COUNTIF(U204,"*ASSN*")),U204,PROPER(U204))</f>
        <v>Charles</v>
      </c>
      <c r="U204" t="str">
        <f>LEFT(V204,FIND(" ",V204,1)-1)</f>
        <v>CHARLES</v>
      </c>
      <c r="V204" t="s">
        <v>1072</v>
      </c>
      <c r="X204" t="str">
        <f>Y204</f>
        <v>24044 HWY 1 WEST</v>
      </c>
      <c r="Y204" t="s">
        <v>1073</v>
      </c>
      <c r="AB204" t="s">
        <v>1069</v>
      </c>
      <c r="AC204" t="s">
        <v>36</v>
      </c>
      <c r="AD204" s="3">
        <v>748656006</v>
      </c>
      <c r="AE204">
        <v>1041</v>
      </c>
      <c r="AF204">
        <v>6891</v>
      </c>
      <c r="AG204">
        <v>4440</v>
      </c>
      <c r="AH204">
        <v>4.2699999999999996</v>
      </c>
      <c r="AI204">
        <v>5040</v>
      </c>
      <c r="AJ204">
        <v>4.84</v>
      </c>
    </row>
    <row r="205" spans="1:36" x14ac:dyDescent="0.2">
      <c r="A205">
        <v>429</v>
      </c>
      <c r="B205" t="s">
        <v>90</v>
      </c>
      <c r="C205" t="s">
        <v>1157</v>
      </c>
      <c r="D205" t="s">
        <v>34</v>
      </c>
      <c r="E205">
        <v>397865001</v>
      </c>
      <c r="F205" t="s">
        <v>1158</v>
      </c>
      <c r="G205" t="s">
        <v>1157</v>
      </c>
      <c r="H205" t="s">
        <v>36</v>
      </c>
      <c r="I205" t="s">
        <v>1159</v>
      </c>
      <c r="J205" s="1">
        <v>21551</v>
      </c>
      <c r="K205" t="s">
        <v>48</v>
      </c>
      <c r="L205" s="4">
        <v>41275</v>
      </c>
      <c r="M205" s="4">
        <v>43100</v>
      </c>
      <c r="N205" t="s">
        <v>108</v>
      </c>
      <c r="O205" t="s">
        <v>108</v>
      </c>
      <c r="P205" t="s">
        <v>40</v>
      </c>
      <c r="R205">
        <v>1</v>
      </c>
      <c r="S205">
        <v>5</v>
      </c>
      <c r="T205" t="str">
        <f>IF(OR(COUNTIF(U205,"*llc*"),COUNTIF(U205,"*llp*"),COUNTIF(U205,"*PTN*"),COUNTIF(U205,"*ASSN*")),U205,PROPER(U205))</f>
        <v>Charles</v>
      </c>
      <c r="U205" t="str">
        <f>LEFT(V205,FIND(" ",V205,1)-1)</f>
        <v>CHARLES</v>
      </c>
      <c r="V205" t="s">
        <v>1072</v>
      </c>
      <c r="X205" t="str">
        <f>Y205</f>
        <v>24044 HWY 1 WEST</v>
      </c>
      <c r="Y205" t="s">
        <v>1073</v>
      </c>
      <c r="AB205" t="s">
        <v>1069</v>
      </c>
      <c r="AC205" t="s">
        <v>36</v>
      </c>
      <c r="AD205" s="3">
        <v>748656006</v>
      </c>
      <c r="AE205">
        <v>2744</v>
      </c>
      <c r="AF205">
        <v>6939</v>
      </c>
      <c r="AG205">
        <v>11940</v>
      </c>
      <c r="AH205">
        <v>4.3499999999999996</v>
      </c>
      <c r="AI205">
        <v>13500</v>
      </c>
      <c r="AJ205">
        <v>4.92</v>
      </c>
    </row>
    <row r="206" spans="1:36" x14ac:dyDescent="0.2">
      <c r="A206">
        <v>268</v>
      </c>
      <c r="B206" t="s">
        <v>90</v>
      </c>
      <c r="C206" t="s">
        <v>752</v>
      </c>
      <c r="D206" t="s">
        <v>34</v>
      </c>
      <c r="E206">
        <v>394873001</v>
      </c>
      <c r="F206" t="s">
        <v>753</v>
      </c>
      <c r="G206" t="s">
        <v>752</v>
      </c>
      <c r="H206" t="s">
        <v>36</v>
      </c>
      <c r="I206" t="s">
        <v>754</v>
      </c>
      <c r="J206" s="1">
        <v>29007</v>
      </c>
      <c r="K206" t="s">
        <v>48</v>
      </c>
      <c r="L206" s="4">
        <v>33040</v>
      </c>
      <c r="M206" s="4" t="s">
        <v>56</v>
      </c>
      <c r="N206" t="s">
        <v>755</v>
      </c>
      <c r="O206" t="s">
        <v>755</v>
      </c>
      <c r="P206" t="s">
        <v>49</v>
      </c>
      <c r="Q206" t="s">
        <v>100</v>
      </c>
      <c r="R206" t="s">
        <v>56</v>
      </c>
      <c r="S206" t="s">
        <v>56</v>
      </c>
      <c r="T206" t="str">
        <f>IF(OR(COUNTIF(U206,"*llc*"),COUNTIF(U206,"*llp*"),COUNTIF(U206,"*PTN*"),COUNTIF(U206,"*ASSN*")),U206,PROPER(U206))</f>
        <v>Helen</v>
      </c>
      <c r="U206" t="str">
        <f>LEFT(V206,FIND(" ",V206,1)-1)</f>
        <v>HELEN</v>
      </c>
      <c r="V206" t="s">
        <v>756</v>
      </c>
      <c r="X206" t="str">
        <f>Y206</f>
        <v>PO BOX 40</v>
      </c>
      <c r="Y206" t="s">
        <v>757</v>
      </c>
      <c r="AB206" t="s">
        <v>752</v>
      </c>
      <c r="AC206" t="s">
        <v>36</v>
      </c>
      <c r="AD206" s="3">
        <v>749430040</v>
      </c>
      <c r="AE206">
        <v>360</v>
      </c>
      <c r="AF206">
        <v>1000</v>
      </c>
      <c r="AG206">
        <v>2040</v>
      </c>
      <c r="AH206">
        <v>5.67</v>
      </c>
      <c r="AI206">
        <v>0</v>
      </c>
      <c r="AJ206">
        <v>0</v>
      </c>
    </row>
    <row r="207" spans="1:36" x14ac:dyDescent="0.2">
      <c r="A207">
        <v>284</v>
      </c>
      <c r="B207" t="s">
        <v>90</v>
      </c>
      <c r="C207" t="s">
        <v>799</v>
      </c>
      <c r="D207" t="s">
        <v>34</v>
      </c>
      <c r="E207">
        <v>395258003</v>
      </c>
      <c r="F207" t="s">
        <v>800</v>
      </c>
      <c r="G207" t="s">
        <v>799</v>
      </c>
      <c r="H207" t="s">
        <v>36</v>
      </c>
      <c r="I207" t="s">
        <v>801</v>
      </c>
      <c r="J207" s="1">
        <v>31625</v>
      </c>
      <c r="K207" t="s">
        <v>63</v>
      </c>
      <c r="L207" s="4">
        <v>41487</v>
      </c>
      <c r="M207" s="4">
        <v>43312</v>
      </c>
      <c r="N207" t="s">
        <v>39</v>
      </c>
      <c r="O207" t="s">
        <v>39</v>
      </c>
      <c r="P207" t="s">
        <v>49</v>
      </c>
      <c r="R207" t="s">
        <v>56</v>
      </c>
      <c r="S207" t="s">
        <v>56</v>
      </c>
      <c r="T207" t="str">
        <f>IF(OR(COUNTIF(U207,"*llc*"),COUNTIF(U207,"*llp*"),COUNTIF(U207,"*PTN*"),COUNTIF(U207,"*ASSN*")),U207,PROPER(U207))</f>
        <v>Jimmy</v>
      </c>
      <c r="U207" t="str">
        <f>LEFT(V207,FIND(" ",V207,1)-1)</f>
        <v>JIMMY</v>
      </c>
      <c r="V207" t="s">
        <v>802</v>
      </c>
      <c r="W207" t="str">
        <f>Y207</f>
        <v>AND/OR ELLEN MCCLENDON</v>
      </c>
      <c r="X207" t="str">
        <f>Z207</f>
        <v>PO BOX 87</v>
      </c>
      <c r="Y207" t="s">
        <v>803</v>
      </c>
      <c r="Z207" t="s">
        <v>804</v>
      </c>
      <c r="AB207" t="s">
        <v>799</v>
      </c>
      <c r="AC207" t="s">
        <v>36</v>
      </c>
      <c r="AD207" s="3">
        <v>749450087</v>
      </c>
      <c r="AE207">
        <v>750</v>
      </c>
      <c r="AF207">
        <v>3500</v>
      </c>
      <c r="AG207">
        <v>4600</v>
      </c>
      <c r="AH207">
        <v>6.13</v>
      </c>
      <c r="AI207">
        <v>0</v>
      </c>
      <c r="AJ207">
        <v>0</v>
      </c>
    </row>
    <row r="208" spans="1:36" x14ac:dyDescent="0.2">
      <c r="A208">
        <v>302</v>
      </c>
      <c r="B208" t="s">
        <v>90</v>
      </c>
      <c r="C208" t="s">
        <v>854</v>
      </c>
      <c r="D208" t="s">
        <v>34</v>
      </c>
      <c r="E208">
        <v>395566002</v>
      </c>
      <c r="F208" t="s">
        <v>855</v>
      </c>
      <c r="G208" t="s">
        <v>854</v>
      </c>
      <c r="H208" t="s">
        <v>36</v>
      </c>
      <c r="I208" t="s">
        <v>856</v>
      </c>
      <c r="J208" s="1">
        <v>27851</v>
      </c>
      <c r="K208" t="s">
        <v>48</v>
      </c>
      <c r="L208" s="4">
        <v>41365</v>
      </c>
      <c r="M208" s="4">
        <v>43190</v>
      </c>
      <c r="N208" t="s">
        <v>108</v>
      </c>
      <c r="O208" t="s">
        <v>108</v>
      </c>
      <c r="P208" t="s">
        <v>40</v>
      </c>
      <c r="Q208" t="s">
        <v>100</v>
      </c>
      <c r="R208" t="s">
        <v>56</v>
      </c>
      <c r="S208" t="s">
        <v>56</v>
      </c>
      <c r="T208" t="str">
        <f>IF(OR(COUNTIF(U208,"*llc*"),COUNTIF(U208,"*llp*"),COUNTIF(U208,"*PTN*"),COUNTIF(U208,"*ASSN*")),U208,PROPER(U208))</f>
        <v>Gary</v>
      </c>
      <c r="U208" t="str">
        <f>LEFT(V208,FIND(" ",V208,1)-1)</f>
        <v>GARY</v>
      </c>
      <c r="V208" t="s">
        <v>857</v>
      </c>
      <c r="W208" t="str">
        <f>Y208</f>
        <v>AND/OR DEBBIE HODGENS</v>
      </c>
      <c r="X208" t="str">
        <f>Z208</f>
        <v>106 CARSON ROAD</v>
      </c>
      <c r="Y208" t="s">
        <v>858</v>
      </c>
      <c r="Z208" t="s">
        <v>859</v>
      </c>
      <c r="AB208" t="s">
        <v>860</v>
      </c>
      <c r="AC208" t="s">
        <v>36</v>
      </c>
      <c r="AD208" s="3">
        <v>749545170</v>
      </c>
      <c r="AE208">
        <v>481</v>
      </c>
      <c r="AF208">
        <v>10500</v>
      </c>
      <c r="AG208">
        <v>3600</v>
      </c>
      <c r="AH208">
        <v>7.48</v>
      </c>
      <c r="AI208">
        <v>0</v>
      </c>
      <c r="AJ208">
        <v>0</v>
      </c>
    </row>
    <row r="209" spans="1:36" x14ac:dyDescent="0.2">
      <c r="A209">
        <v>475</v>
      </c>
      <c r="B209" t="s">
        <v>90</v>
      </c>
      <c r="C209" t="s">
        <v>1244</v>
      </c>
      <c r="D209" t="s">
        <v>34</v>
      </c>
      <c r="E209">
        <v>398811001</v>
      </c>
      <c r="F209" t="s">
        <v>1245</v>
      </c>
      <c r="G209" t="s">
        <v>1244</v>
      </c>
      <c r="H209" t="s">
        <v>36</v>
      </c>
      <c r="I209" t="s">
        <v>1246</v>
      </c>
      <c r="J209" s="1">
        <v>29495</v>
      </c>
      <c r="K209" t="s">
        <v>48</v>
      </c>
      <c r="L209" s="4">
        <v>42370</v>
      </c>
      <c r="M209" s="4">
        <v>44196</v>
      </c>
      <c r="N209" t="s">
        <v>755</v>
      </c>
      <c r="O209" t="s">
        <v>755</v>
      </c>
      <c r="P209" t="s">
        <v>49</v>
      </c>
      <c r="R209" t="s">
        <v>56</v>
      </c>
      <c r="S209" t="s">
        <v>56</v>
      </c>
      <c r="T209" t="str">
        <f>IF(OR(COUNTIF(U209,"*llc*"),COUNTIF(U209,"*llp*"),COUNTIF(U209,"*PTN*"),COUNTIF(U209,"*ASSN*")),U209,PROPER(U209))</f>
        <v>Mary</v>
      </c>
      <c r="U209" t="str">
        <f>LEFT(V209,FIND(" ",V209,1)-1)</f>
        <v>MARY</v>
      </c>
      <c r="V209" t="s">
        <v>1247</v>
      </c>
      <c r="W209" t="str">
        <f>Y209</f>
        <v>AND DEANA BURNETT</v>
      </c>
      <c r="X209" t="str">
        <f>Z209</f>
        <v>PO BOX 86</v>
      </c>
      <c r="Y209" t="s">
        <v>1248</v>
      </c>
      <c r="Z209" t="s">
        <v>1249</v>
      </c>
      <c r="AB209" t="s">
        <v>1244</v>
      </c>
      <c r="AC209" t="s">
        <v>36</v>
      </c>
      <c r="AD209" s="3">
        <v>749630086</v>
      </c>
      <c r="AE209">
        <v>480</v>
      </c>
      <c r="AF209">
        <v>4075</v>
      </c>
      <c r="AG209">
        <v>4200</v>
      </c>
      <c r="AH209">
        <v>8.75</v>
      </c>
      <c r="AI209">
        <v>0</v>
      </c>
      <c r="AJ209">
        <v>0</v>
      </c>
    </row>
    <row r="210" spans="1:36" x14ac:dyDescent="0.2">
      <c r="A210">
        <v>487</v>
      </c>
      <c r="B210" t="s">
        <v>90</v>
      </c>
      <c r="C210" t="s">
        <v>1270</v>
      </c>
      <c r="D210" t="s">
        <v>34</v>
      </c>
      <c r="E210">
        <v>399042002</v>
      </c>
      <c r="F210" t="s">
        <v>1271</v>
      </c>
      <c r="G210" t="s">
        <v>1270</v>
      </c>
      <c r="H210" t="s">
        <v>36</v>
      </c>
      <c r="I210" t="s">
        <v>1272</v>
      </c>
      <c r="J210" s="1">
        <v>32295</v>
      </c>
      <c r="K210" t="s">
        <v>63</v>
      </c>
      <c r="L210" s="4">
        <v>41456</v>
      </c>
      <c r="M210" s="4">
        <v>43281</v>
      </c>
      <c r="N210" t="s">
        <v>39</v>
      </c>
      <c r="O210" t="s">
        <v>39</v>
      </c>
      <c r="P210" t="s">
        <v>49</v>
      </c>
      <c r="Q210" t="s">
        <v>100</v>
      </c>
      <c r="R210" t="s">
        <v>56</v>
      </c>
      <c r="S210" t="s">
        <v>56</v>
      </c>
      <c r="T210" t="s">
        <v>1360</v>
      </c>
      <c r="U210" t="s">
        <v>1333</v>
      </c>
      <c r="V210" t="s">
        <v>1273</v>
      </c>
      <c r="W210" t="str">
        <f>Y210</f>
        <v>JUDY HOLDERFIELD</v>
      </c>
      <c r="X210" t="str">
        <f>Z210</f>
        <v>PO BOX 635</v>
      </c>
      <c r="Y210" t="s">
        <v>1274</v>
      </c>
      <c r="Z210" t="s">
        <v>1275</v>
      </c>
      <c r="AB210" t="s">
        <v>1276</v>
      </c>
      <c r="AC210" t="s">
        <v>36</v>
      </c>
      <c r="AD210" s="3">
        <v>749660635</v>
      </c>
      <c r="AE210">
        <v>1067</v>
      </c>
      <c r="AF210">
        <v>20343</v>
      </c>
      <c r="AG210">
        <v>9870</v>
      </c>
      <c r="AH210">
        <v>9.25</v>
      </c>
      <c r="AI210">
        <v>0</v>
      </c>
      <c r="AJ210">
        <v>0</v>
      </c>
    </row>
    <row r="211" spans="1:36" x14ac:dyDescent="0.2">
      <c r="A211">
        <v>118</v>
      </c>
      <c r="B211" t="s">
        <v>90</v>
      </c>
      <c r="C211" t="s">
        <v>381</v>
      </c>
      <c r="D211" t="s">
        <v>34</v>
      </c>
      <c r="E211">
        <v>392057002</v>
      </c>
      <c r="F211" t="s">
        <v>382</v>
      </c>
      <c r="G211" t="s">
        <v>381</v>
      </c>
      <c r="H211" t="s">
        <v>36</v>
      </c>
      <c r="I211" t="s">
        <v>383</v>
      </c>
      <c r="J211" s="1">
        <v>28460</v>
      </c>
      <c r="K211" t="s">
        <v>48</v>
      </c>
      <c r="L211" s="4">
        <v>41275</v>
      </c>
      <c r="M211" s="4">
        <v>43100</v>
      </c>
      <c r="N211" t="s">
        <v>230</v>
      </c>
      <c r="O211" t="s">
        <v>230</v>
      </c>
      <c r="P211" t="s">
        <v>49</v>
      </c>
      <c r="R211">
        <v>1</v>
      </c>
      <c r="S211">
        <v>5</v>
      </c>
      <c r="T211" t="str">
        <f>IF(OR(COUNTIF(U211,"*llc*"),COUNTIF(U211,"*llp*"),COUNTIF(U211,"*PTN*"),COUNTIF(U211,"*ASSN*")),U211,PROPER(U211))</f>
        <v>Ruby</v>
      </c>
      <c r="U211" t="str">
        <f>LEFT(V211,FIND(" ",V211,1)-1)</f>
        <v>RUBY</v>
      </c>
      <c r="V211" t="s">
        <v>384</v>
      </c>
      <c r="X211" t="str">
        <f>Z211</f>
        <v>PO BOX 25</v>
      </c>
      <c r="Y211" t="s">
        <v>385</v>
      </c>
      <c r="Z211" t="s">
        <v>129</v>
      </c>
      <c r="AB211" t="s">
        <v>386</v>
      </c>
      <c r="AC211" t="s">
        <v>197</v>
      </c>
      <c r="AD211" s="3">
        <v>754900025</v>
      </c>
      <c r="AE211">
        <v>1400</v>
      </c>
      <c r="AF211">
        <v>8239</v>
      </c>
      <c r="AG211">
        <v>11202</v>
      </c>
      <c r="AH211">
        <v>8</v>
      </c>
      <c r="AI211">
        <v>12324</v>
      </c>
      <c r="AJ211">
        <v>8.8000000000000007</v>
      </c>
    </row>
    <row r="212" spans="1:36" x14ac:dyDescent="0.2">
      <c r="A212">
        <v>300</v>
      </c>
      <c r="B212" t="s">
        <v>90</v>
      </c>
      <c r="C212" t="s">
        <v>849</v>
      </c>
      <c r="D212" t="s">
        <v>34</v>
      </c>
      <c r="E212">
        <v>395533002</v>
      </c>
      <c r="F212" t="s">
        <v>721</v>
      </c>
      <c r="G212" t="s">
        <v>849</v>
      </c>
      <c r="H212" t="s">
        <v>36</v>
      </c>
      <c r="I212" t="s">
        <v>850</v>
      </c>
      <c r="J212" s="1">
        <v>30560</v>
      </c>
      <c r="K212" t="s">
        <v>38</v>
      </c>
      <c r="L212" s="4">
        <v>41518</v>
      </c>
      <c r="M212" s="4">
        <v>43343</v>
      </c>
      <c r="N212" t="s">
        <v>39</v>
      </c>
      <c r="O212" t="s">
        <v>39</v>
      </c>
      <c r="P212" t="s">
        <v>40</v>
      </c>
      <c r="R212">
        <v>1</v>
      </c>
      <c r="S212">
        <v>5</v>
      </c>
      <c r="T212" t="str">
        <f>IF(OR(COUNTIF(U212,"*llc*"),COUNTIF(U212,"*llp*"),COUNTIF(U212,"*PTN*"),COUNTIF(U212,"*ASSN*")),U212,PROPER(U212))</f>
        <v>Carrie</v>
      </c>
      <c r="U212" t="str">
        <f>LEFT(V212,FIND(" ",V212,1)-1)</f>
        <v>CARRIE</v>
      </c>
      <c r="V212" t="s">
        <v>851</v>
      </c>
      <c r="X212" t="str">
        <f>Y212</f>
        <v>906 MORSE RD</v>
      </c>
      <c r="Y212" t="s">
        <v>852</v>
      </c>
      <c r="AB212" t="s">
        <v>853</v>
      </c>
      <c r="AC212" t="s">
        <v>197</v>
      </c>
      <c r="AD212" s="3">
        <v>755513413</v>
      </c>
      <c r="AE212">
        <v>1450</v>
      </c>
      <c r="AF212">
        <v>11068</v>
      </c>
      <c r="AG212">
        <v>12695</v>
      </c>
      <c r="AH212">
        <v>8.76</v>
      </c>
      <c r="AI212">
        <v>13329</v>
      </c>
      <c r="AJ212">
        <v>9.19</v>
      </c>
    </row>
    <row r="213" spans="1:36" x14ac:dyDescent="0.2">
      <c r="A213">
        <v>50</v>
      </c>
      <c r="B213" t="s">
        <v>90</v>
      </c>
      <c r="C213" t="s">
        <v>192</v>
      </c>
      <c r="D213" t="s">
        <v>34</v>
      </c>
      <c r="E213">
        <v>390715001</v>
      </c>
      <c r="F213" t="s">
        <v>84</v>
      </c>
      <c r="G213" t="s">
        <v>192</v>
      </c>
      <c r="H213" t="s">
        <v>36</v>
      </c>
      <c r="I213" t="s">
        <v>193</v>
      </c>
      <c r="J213" s="1">
        <v>25112</v>
      </c>
      <c r="K213" t="s">
        <v>48</v>
      </c>
      <c r="L213" s="4">
        <v>41913</v>
      </c>
      <c r="M213" s="4">
        <v>43738</v>
      </c>
      <c r="N213" t="s">
        <v>39</v>
      </c>
      <c r="O213" t="s">
        <v>39</v>
      </c>
      <c r="P213" t="s">
        <v>49</v>
      </c>
      <c r="R213" t="s">
        <v>56</v>
      </c>
      <c r="S213" t="s">
        <v>56</v>
      </c>
      <c r="T213" t="str">
        <f>IF(OR(COUNTIF(U213,"*llc*"),COUNTIF(U213,"*llp*"),COUNTIF(U213,"*PTN*"),COUNTIF(U213,"*ASSN*")),U213,PROPER(U213))</f>
        <v>CARTER FARMS, LLC</v>
      </c>
      <c r="U213" t="str">
        <f>V213</f>
        <v>CARTER FARMS, LLC</v>
      </c>
      <c r="V213" t="s">
        <v>194</v>
      </c>
      <c r="X213" t="str">
        <f>Y213</f>
        <v>PO BOX 6864</v>
      </c>
      <c r="Y213" t="s">
        <v>195</v>
      </c>
      <c r="AB213" t="s">
        <v>196</v>
      </c>
      <c r="AC213" t="s">
        <v>197</v>
      </c>
      <c r="AD213" s="3">
        <v>757116864</v>
      </c>
      <c r="AE213">
        <v>864</v>
      </c>
      <c r="AF213">
        <v>7536</v>
      </c>
      <c r="AG213">
        <v>5400</v>
      </c>
      <c r="AH213">
        <v>6.25</v>
      </c>
      <c r="AI213">
        <v>0</v>
      </c>
      <c r="AJ213">
        <v>0</v>
      </c>
    </row>
    <row r="214" spans="1:36" x14ac:dyDescent="0.2">
      <c r="A214">
        <v>87</v>
      </c>
      <c r="B214" t="s">
        <v>90</v>
      </c>
      <c r="C214" t="s">
        <v>307</v>
      </c>
      <c r="D214" t="s">
        <v>34</v>
      </c>
      <c r="E214">
        <v>391397001</v>
      </c>
      <c r="F214" t="s">
        <v>308</v>
      </c>
      <c r="G214" t="s">
        <v>307</v>
      </c>
      <c r="H214" t="s">
        <v>36</v>
      </c>
      <c r="I214" t="s">
        <v>309</v>
      </c>
      <c r="J214" s="1">
        <v>21155</v>
      </c>
      <c r="K214" t="s">
        <v>63</v>
      </c>
      <c r="L214" s="4">
        <v>41244</v>
      </c>
      <c r="M214" s="4">
        <v>43069</v>
      </c>
      <c r="N214" t="s">
        <v>39</v>
      </c>
      <c r="O214" t="s">
        <v>39</v>
      </c>
      <c r="P214" t="s">
        <v>40</v>
      </c>
      <c r="R214" t="s">
        <v>56</v>
      </c>
      <c r="S214" t="s">
        <v>56</v>
      </c>
      <c r="T214" t="str">
        <f>IF(OR(COUNTIF(U214,"*llc*"),COUNTIF(U214,"*llp*"),COUNTIF(U214,"*PTN*"),COUNTIF(U214,"*ASSN*")),U214,PROPER(U214))</f>
        <v>Robert</v>
      </c>
      <c r="U214" t="str">
        <f>LEFT(V214,FIND(" ",V214,1)-1)</f>
        <v>ROBERT</v>
      </c>
      <c r="V214" t="s">
        <v>310</v>
      </c>
      <c r="X214" t="str">
        <f>Y214</f>
        <v>PO BOX 6864</v>
      </c>
      <c r="Y214" t="s">
        <v>195</v>
      </c>
      <c r="AB214" t="s">
        <v>196</v>
      </c>
      <c r="AC214" t="s">
        <v>197</v>
      </c>
      <c r="AD214" s="3">
        <v>757116864</v>
      </c>
      <c r="AE214">
        <v>1619</v>
      </c>
      <c r="AF214">
        <v>3805</v>
      </c>
      <c r="AG214">
        <v>12000</v>
      </c>
      <c r="AH214">
        <v>7.41</v>
      </c>
      <c r="AI214">
        <v>13800</v>
      </c>
      <c r="AJ214">
        <v>8.52</v>
      </c>
    </row>
    <row r="215" spans="1:36" x14ac:dyDescent="0.2">
      <c r="A215">
        <v>184</v>
      </c>
      <c r="B215" t="s">
        <v>90</v>
      </c>
      <c r="C215" t="s">
        <v>584</v>
      </c>
      <c r="D215" t="s">
        <v>34</v>
      </c>
      <c r="E215">
        <v>393333001</v>
      </c>
      <c r="F215" t="s">
        <v>585</v>
      </c>
      <c r="G215" t="s">
        <v>584</v>
      </c>
      <c r="H215" t="s">
        <v>36</v>
      </c>
      <c r="I215" t="s">
        <v>586</v>
      </c>
      <c r="J215" s="1">
        <v>23682</v>
      </c>
      <c r="K215" t="s">
        <v>63</v>
      </c>
      <c r="L215" s="4">
        <v>41944</v>
      </c>
      <c r="M215" s="4">
        <v>43769</v>
      </c>
      <c r="N215" t="s">
        <v>108</v>
      </c>
      <c r="O215" t="s">
        <v>108</v>
      </c>
      <c r="P215" t="s">
        <v>40</v>
      </c>
      <c r="Q215" t="s">
        <v>100</v>
      </c>
      <c r="R215" t="s">
        <v>56</v>
      </c>
      <c r="S215" t="s">
        <v>56</v>
      </c>
      <c r="T215" t="str">
        <f>IF(OR(COUNTIF(U215,"*llc*"),COUNTIF(U215,"*llp*"),COUNTIF(U215,"*PTN*"),COUNTIF(U215,"*ASSN*")),U215,PROPER(U215))</f>
        <v>Robert</v>
      </c>
      <c r="U215" t="str">
        <f>LEFT(V215,FIND(" ",V215,1)-1)</f>
        <v>ROBERT</v>
      </c>
      <c r="V215" t="s">
        <v>310</v>
      </c>
      <c r="X215" t="str">
        <f>Y215</f>
        <v>PO BOX 6864</v>
      </c>
      <c r="Y215" t="s">
        <v>195</v>
      </c>
      <c r="AB215" t="s">
        <v>196</v>
      </c>
      <c r="AC215" t="s">
        <v>197</v>
      </c>
      <c r="AD215" s="3">
        <v>757116864</v>
      </c>
      <c r="AE215">
        <v>882</v>
      </c>
      <c r="AF215">
        <v>3500</v>
      </c>
      <c r="AG215">
        <v>6480</v>
      </c>
      <c r="AH215">
        <v>7.35</v>
      </c>
      <c r="AI215">
        <v>0</v>
      </c>
      <c r="AJ215">
        <v>0</v>
      </c>
    </row>
    <row r="216" spans="1:36" x14ac:dyDescent="0.2">
      <c r="A216">
        <v>220</v>
      </c>
      <c r="B216" t="s">
        <v>90</v>
      </c>
      <c r="C216" t="s">
        <v>655</v>
      </c>
      <c r="D216" t="s">
        <v>34</v>
      </c>
      <c r="E216">
        <v>393993003</v>
      </c>
      <c r="F216" t="s">
        <v>84</v>
      </c>
      <c r="G216" t="s">
        <v>655</v>
      </c>
      <c r="H216" t="s">
        <v>36</v>
      </c>
      <c r="I216" t="s">
        <v>656</v>
      </c>
      <c r="J216" s="1">
        <v>29952</v>
      </c>
      <c r="K216" t="s">
        <v>48</v>
      </c>
      <c r="L216" s="4">
        <v>41640</v>
      </c>
      <c r="M216" s="4">
        <v>44196</v>
      </c>
      <c r="N216" t="s">
        <v>39</v>
      </c>
      <c r="O216" t="s">
        <v>39</v>
      </c>
      <c r="P216" t="s">
        <v>40</v>
      </c>
      <c r="Q216" t="s">
        <v>100</v>
      </c>
      <c r="R216" t="s">
        <v>56</v>
      </c>
      <c r="S216" t="s">
        <v>56</v>
      </c>
      <c r="T216" t="str">
        <f>IF(OR(COUNTIF(U216,"*llc*"),COUNTIF(U216,"*llp*"),COUNTIF(U216,"*PTN*"),COUNTIF(U216,"*ASSN*")),U216,PROPER(U216))</f>
        <v>Robert</v>
      </c>
      <c r="U216" t="str">
        <f>LEFT(V216,FIND(" ",V216,1)-1)</f>
        <v>ROBERT</v>
      </c>
      <c r="V216" t="s">
        <v>310</v>
      </c>
      <c r="X216" t="str">
        <f>Y216</f>
        <v>PO BOX 6864</v>
      </c>
      <c r="Y216" t="s">
        <v>195</v>
      </c>
      <c r="AB216" t="s">
        <v>196</v>
      </c>
      <c r="AC216" t="s">
        <v>197</v>
      </c>
      <c r="AD216" s="3">
        <v>757116864</v>
      </c>
      <c r="AE216">
        <v>784</v>
      </c>
      <c r="AF216">
        <v>7000</v>
      </c>
      <c r="AG216">
        <v>6600</v>
      </c>
      <c r="AH216">
        <v>8.42</v>
      </c>
      <c r="AI216">
        <v>0</v>
      </c>
      <c r="AJ216">
        <v>0</v>
      </c>
    </row>
    <row r="217" spans="1:36" x14ac:dyDescent="0.2">
      <c r="A217">
        <v>470</v>
      </c>
      <c r="B217" t="s">
        <v>90</v>
      </c>
      <c r="C217" t="s">
        <v>1228</v>
      </c>
      <c r="D217" t="s">
        <v>34</v>
      </c>
      <c r="E217">
        <v>398701001</v>
      </c>
      <c r="F217" t="s">
        <v>1229</v>
      </c>
      <c r="G217" t="s">
        <v>1228</v>
      </c>
      <c r="H217" t="s">
        <v>36</v>
      </c>
      <c r="I217" t="s">
        <v>1230</v>
      </c>
      <c r="J217" s="1">
        <v>23863</v>
      </c>
      <c r="K217" t="s">
        <v>38</v>
      </c>
      <c r="L217" s="4">
        <v>41395</v>
      </c>
      <c r="M217" s="4">
        <v>43220</v>
      </c>
      <c r="N217" t="s">
        <v>108</v>
      </c>
      <c r="O217" t="s">
        <v>108</v>
      </c>
      <c r="P217" t="s">
        <v>49</v>
      </c>
      <c r="Q217" t="s">
        <v>100</v>
      </c>
      <c r="R217" t="s">
        <v>56</v>
      </c>
      <c r="S217" t="s">
        <v>56</v>
      </c>
      <c r="T217" t="str">
        <f>IF(OR(COUNTIF(U217,"*llc*"),COUNTIF(U217,"*llp*"),COUNTIF(U217,"*PTN*"),COUNTIF(U217,"*ASSN*")),U217,PROPER(U217))</f>
        <v>CARTER FARMS, LLC</v>
      </c>
      <c r="U217" t="str">
        <f>V217</f>
        <v>CARTER FARMS, LLC</v>
      </c>
      <c r="V217" t="s">
        <v>194</v>
      </c>
      <c r="X217" t="str">
        <f>Y217</f>
        <v>PO BOX 6864</v>
      </c>
      <c r="Y217" t="s">
        <v>195</v>
      </c>
      <c r="AB217" t="s">
        <v>196</v>
      </c>
      <c r="AC217" t="s">
        <v>197</v>
      </c>
      <c r="AD217" s="3">
        <v>757116864</v>
      </c>
      <c r="AE217">
        <v>1254</v>
      </c>
      <c r="AF217">
        <v>2800</v>
      </c>
      <c r="AG217">
        <v>6897</v>
      </c>
      <c r="AH217">
        <v>5.5</v>
      </c>
      <c r="AI217">
        <v>0</v>
      </c>
      <c r="AJ217">
        <v>0</v>
      </c>
    </row>
    <row r="218" spans="1:36" x14ac:dyDescent="0.2">
      <c r="A218">
        <v>208</v>
      </c>
      <c r="B218" t="s">
        <v>90</v>
      </c>
      <c r="C218" t="s">
        <v>629</v>
      </c>
      <c r="D218" t="s">
        <v>34</v>
      </c>
      <c r="E218">
        <v>393828001</v>
      </c>
      <c r="F218" t="s">
        <v>630</v>
      </c>
      <c r="G218" t="s">
        <v>629</v>
      </c>
      <c r="H218" t="s">
        <v>36</v>
      </c>
      <c r="I218" t="s">
        <v>631</v>
      </c>
      <c r="J218" s="1">
        <v>21976</v>
      </c>
      <c r="K218" t="s">
        <v>48</v>
      </c>
      <c r="L218" s="4">
        <v>41354</v>
      </c>
      <c r="M218" s="4">
        <v>43910</v>
      </c>
      <c r="N218" t="s">
        <v>39</v>
      </c>
      <c r="O218" t="s">
        <v>39</v>
      </c>
      <c r="P218" t="s">
        <v>40</v>
      </c>
      <c r="Q218" t="s">
        <v>100</v>
      </c>
      <c r="R218" t="s">
        <v>56</v>
      </c>
      <c r="S218" t="s">
        <v>56</v>
      </c>
      <c r="T218" t="str">
        <f>IF(OR(COUNTIF(U218,"*llc*"),COUNTIF(U218,"*llp*"),COUNTIF(U218,"*PTN*"),COUNTIF(U218,"*ASSN*")),U218,PROPER(U218))</f>
        <v>Robert</v>
      </c>
      <c r="U218" t="str">
        <f>LEFT(V218,FIND(" ",V218,1)-1)</f>
        <v>ROBERT</v>
      </c>
      <c r="V218" t="s">
        <v>310</v>
      </c>
      <c r="X218" t="str">
        <f>Y218</f>
        <v>PO BOX 623</v>
      </c>
      <c r="Y218" t="s">
        <v>632</v>
      </c>
      <c r="AB218" t="s">
        <v>633</v>
      </c>
      <c r="AC218" t="s">
        <v>197</v>
      </c>
      <c r="AD218" s="3">
        <v>757570623</v>
      </c>
      <c r="AE218">
        <v>1143</v>
      </c>
      <c r="AF218">
        <v>3554</v>
      </c>
      <c r="AG218">
        <v>7800</v>
      </c>
      <c r="AH218">
        <v>6.82</v>
      </c>
      <c r="AI218">
        <v>0</v>
      </c>
      <c r="AJ218">
        <v>0</v>
      </c>
    </row>
    <row r="219" spans="1:36" x14ac:dyDescent="0.2">
      <c r="A219">
        <v>243</v>
      </c>
      <c r="B219" t="s">
        <v>90</v>
      </c>
      <c r="C219" t="s">
        <v>692</v>
      </c>
      <c r="D219" t="s">
        <v>34</v>
      </c>
      <c r="E219">
        <v>394444002</v>
      </c>
      <c r="F219" t="s">
        <v>693</v>
      </c>
      <c r="G219" t="s">
        <v>692</v>
      </c>
      <c r="H219" t="s">
        <v>36</v>
      </c>
      <c r="I219" t="s">
        <v>694</v>
      </c>
      <c r="J219" s="1">
        <v>33878</v>
      </c>
      <c r="K219" t="s">
        <v>63</v>
      </c>
      <c r="L219" s="4">
        <v>41195</v>
      </c>
      <c r="M219" s="4">
        <v>43020</v>
      </c>
      <c r="N219" t="s">
        <v>39</v>
      </c>
      <c r="O219" t="s">
        <v>39</v>
      </c>
      <c r="P219" t="s">
        <v>40</v>
      </c>
      <c r="Q219" t="s">
        <v>64</v>
      </c>
      <c r="R219">
        <v>1</v>
      </c>
      <c r="S219">
        <v>5</v>
      </c>
      <c r="T219" t="str">
        <f>IF(OR(COUNTIF(U219,"*llc*"),COUNTIF(U219,"*llp*"),COUNTIF(U219,"*PTN*"),COUNTIF(U219,"*ASSN*")),U219,PROPER(U219))</f>
        <v>Jerry</v>
      </c>
      <c r="U219" t="str">
        <f>LEFT(V219,FIND(" ",V219,1)-1)</f>
        <v>JERRY</v>
      </c>
      <c r="V219" t="s">
        <v>695</v>
      </c>
      <c r="X219" t="str">
        <f>Y219</f>
        <v>12610 J RENDON RD</v>
      </c>
      <c r="Y219" t="s">
        <v>696</v>
      </c>
      <c r="AB219" t="s">
        <v>697</v>
      </c>
      <c r="AC219" t="s">
        <v>197</v>
      </c>
      <c r="AD219" s="3">
        <v>760289062</v>
      </c>
      <c r="AE219">
        <v>1067</v>
      </c>
      <c r="AF219">
        <v>19500</v>
      </c>
      <c r="AG219">
        <v>6605</v>
      </c>
      <c r="AH219">
        <v>6.19</v>
      </c>
      <c r="AI219">
        <v>6672</v>
      </c>
      <c r="AJ219">
        <v>6.25</v>
      </c>
    </row>
    <row r="220" spans="1:36" x14ac:dyDescent="0.2">
      <c r="A220">
        <v>97</v>
      </c>
      <c r="B220" t="s">
        <v>90</v>
      </c>
      <c r="C220" t="s">
        <v>337</v>
      </c>
      <c r="D220" t="s">
        <v>34</v>
      </c>
      <c r="E220">
        <v>391639001</v>
      </c>
      <c r="F220" t="s">
        <v>338</v>
      </c>
      <c r="G220" t="s">
        <v>337</v>
      </c>
      <c r="H220" t="s">
        <v>36</v>
      </c>
      <c r="I220" t="s">
        <v>339</v>
      </c>
      <c r="J220" s="1">
        <v>28034</v>
      </c>
      <c r="K220" t="s">
        <v>48</v>
      </c>
      <c r="L220" s="4">
        <v>41548</v>
      </c>
      <c r="M220" s="4">
        <v>43373</v>
      </c>
      <c r="N220" t="s">
        <v>108</v>
      </c>
      <c r="O220" t="s">
        <v>108</v>
      </c>
      <c r="P220" t="s">
        <v>40</v>
      </c>
      <c r="R220" t="s">
        <v>56</v>
      </c>
      <c r="S220" t="s">
        <v>56</v>
      </c>
      <c r="T220" t="str">
        <f>IF(OR(COUNTIF(U220,"*llc*"),COUNTIF(U220,"*llp*"),COUNTIF(U220,"*PTN*"),COUNTIF(U220,"*ASSN*")),U220,PROPER(U220))</f>
        <v>PJ MAR LLC</v>
      </c>
      <c r="U220" t="str">
        <f>V220</f>
        <v>PJ MAR LLC</v>
      </c>
      <c r="V220" t="s">
        <v>340</v>
      </c>
      <c r="X220" t="str">
        <f>Y220</f>
        <v>1307 CIELO VISTA DR</v>
      </c>
      <c r="Y220" t="s">
        <v>341</v>
      </c>
      <c r="AB220" t="s">
        <v>342</v>
      </c>
      <c r="AC220" t="s">
        <v>197</v>
      </c>
      <c r="AD220" s="3">
        <v>762485725</v>
      </c>
      <c r="AE220">
        <v>1400</v>
      </c>
      <c r="AF220">
        <v>14000</v>
      </c>
      <c r="AG220">
        <v>10860</v>
      </c>
      <c r="AH220">
        <v>7.76</v>
      </c>
      <c r="AI220">
        <v>0</v>
      </c>
      <c r="AJ220">
        <v>0</v>
      </c>
    </row>
    <row r="221" spans="1:36" x14ac:dyDescent="0.2">
      <c r="A221">
        <v>376</v>
      </c>
      <c r="B221" t="s">
        <v>90</v>
      </c>
      <c r="C221" t="s">
        <v>1026</v>
      </c>
      <c r="D221" t="s">
        <v>34</v>
      </c>
      <c r="E221">
        <v>396831001</v>
      </c>
      <c r="F221" t="s">
        <v>1027</v>
      </c>
      <c r="G221" t="s">
        <v>1026</v>
      </c>
      <c r="H221" t="s">
        <v>36</v>
      </c>
      <c r="I221" t="s">
        <v>1028</v>
      </c>
      <c r="J221" s="1">
        <v>28004</v>
      </c>
      <c r="K221" t="s">
        <v>48</v>
      </c>
      <c r="L221" s="4">
        <v>41548</v>
      </c>
      <c r="M221" s="4">
        <v>43373</v>
      </c>
      <c r="N221" t="s">
        <v>230</v>
      </c>
      <c r="O221" t="s">
        <v>230</v>
      </c>
      <c r="P221" t="s">
        <v>40</v>
      </c>
      <c r="R221" t="s">
        <v>56</v>
      </c>
      <c r="S221" t="s">
        <v>56</v>
      </c>
      <c r="T221" t="str">
        <f>IF(OR(COUNTIF(U221,"*llc*"),COUNTIF(U221,"*llp*"),COUNTIF(U221,"*PTN*"),COUNTIF(U221,"*ASSN*")),U221,PROPER(U221))</f>
        <v>PJ MAR LLC</v>
      </c>
      <c r="U221" t="str">
        <f>V221</f>
        <v>PJ MAR LLC</v>
      </c>
      <c r="V221" t="s">
        <v>340</v>
      </c>
      <c r="X221" t="str">
        <f>Y221</f>
        <v>1307 CIELO VISTA DR</v>
      </c>
      <c r="Y221" t="s">
        <v>341</v>
      </c>
      <c r="AB221" t="s">
        <v>342</v>
      </c>
      <c r="AC221" t="s">
        <v>197</v>
      </c>
      <c r="AD221" s="3">
        <v>762485725</v>
      </c>
      <c r="AE221">
        <v>1067</v>
      </c>
      <c r="AF221">
        <v>14000</v>
      </c>
      <c r="AG221">
        <v>7140</v>
      </c>
      <c r="AH221">
        <v>6.69</v>
      </c>
      <c r="AI221">
        <v>0</v>
      </c>
      <c r="AJ221">
        <v>0</v>
      </c>
    </row>
    <row r="222" spans="1:36" x14ac:dyDescent="0.2">
      <c r="A222">
        <v>81</v>
      </c>
      <c r="B222" t="s">
        <v>90</v>
      </c>
      <c r="C222" t="s">
        <v>286</v>
      </c>
      <c r="D222" t="s">
        <v>34</v>
      </c>
      <c r="E222">
        <v>391331001</v>
      </c>
      <c r="F222" t="s">
        <v>287</v>
      </c>
      <c r="G222" t="s">
        <v>286</v>
      </c>
      <c r="H222" t="s">
        <v>36</v>
      </c>
      <c r="I222" t="s">
        <v>288</v>
      </c>
      <c r="J222" s="1">
        <v>24654</v>
      </c>
      <c r="K222" t="s">
        <v>63</v>
      </c>
      <c r="L222" s="4">
        <v>39264</v>
      </c>
      <c r="M222" s="4">
        <v>42916</v>
      </c>
      <c r="N222" t="s">
        <v>230</v>
      </c>
      <c r="O222" t="s">
        <v>230</v>
      </c>
      <c r="P222" t="s">
        <v>40</v>
      </c>
      <c r="Q222" t="s">
        <v>100</v>
      </c>
      <c r="R222" t="s">
        <v>56</v>
      </c>
      <c r="S222" t="s">
        <v>56</v>
      </c>
      <c r="T222" t="str">
        <f>IF(OR(COUNTIF(U222,"*llc*"),COUNTIF(U222,"*llp*"),COUNTIF(U222,"*PTN*"),COUNTIF(U222,"*ASSN*")),U222,PROPER(U222))</f>
        <v>CORRAL CREEK LLC</v>
      </c>
      <c r="U222" t="str">
        <f>V222</f>
        <v>CORRAL CREEK LLC</v>
      </c>
      <c r="V222" t="s">
        <v>289</v>
      </c>
      <c r="X222" t="str">
        <f>Y222</f>
        <v>PO BOX 1023</v>
      </c>
      <c r="Y222" t="s">
        <v>290</v>
      </c>
      <c r="AB222" t="s">
        <v>291</v>
      </c>
      <c r="AC222" t="s">
        <v>292</v>
      </c>
      <c r="AD222" s="3">
        <v>816581023</v>
      </c>
      <c r="AE222">
        <v>1624</v>
      </c>
      <c r="AF222">
        <v>7000</v>
      </c>
      <c r="AG222">
        <v>13968</v>
      </c>
      <c r="AH222">
        <v>8.6</v>
      </c>
      <c r="AI222">
        <v>0</v>
      </c>
      <c r="AJ222">
        <v>0</v>
      </c>
    </row>
    <row r="223" spans="1:36" x14ac:dyDescent="0.2">
      <c r="A223">
        <v>145</v>
      </c>
      <c r="B223" t="s">
        <v>90</v>
      </c>
      <c r="C223" t="s">
        <v>478</v>
      </c>
      <c r="D223" t="s">
        <v>34</v>
      </c>
      <c r="E223">
        <v>392596001</v>
      </c>
      <c r="F223" t="s">
        <v>479</v>
      </c>
      <c r="G223" t="s">
        <v>478</v>
      </c>
      <c r="H223" t="s">
        <v>36</v>
      </c>
      <c r="I223" t="s">
        <v>480</v>
      </c>
      <c r="J223" s="1">
        <v>24139</v>
      </c>
      <c r="K223" t="s">
        <v>63</v>
      </c>
      <c r="L223" s="4">
        <v>41671</v>
      </c>
      <c r="M223" s="4">
        <v>43496</v>
      </c>
      <c r="N223" t="s">
        <v>39</v>
      </c>
      <c r="O223" t="s">
        <v>39</v>
      </c>
      <c r="P223" t="s">
        <v>40</v>
      </c>
      <c r="R223">
        <v>1</v>
      </c>
      <c r="S223">
        <v>5</v>
      </c>
      <c r="T223" t="str">
        <f>IF(OR(COUNTIF(U223,"*llc*"),COUNTIF(U223,"*llp*"),COUNTIF(U223,"*PTN*"),COUNTIF(U223,"*ASSN*")),U223,PROPER(U223))</f>
        <v>CORRAL CREEK LLC</v>
      </c>
      <c r="U223" t="str">
        <f>V223</f>
        <v>CORRAL CREEK LLC</v>
      </c>
      <c r="V223" t="s">
        <v>289</v>
      </c>
      <c r="X223" t="str">
        <f>Y223</f>
        <v>PO BOX 1023</v>
      </c>
      <c r="Y223" t="s">
        <v>290</v>
      </c>
      <c r="AB223" t="s">
        <v>291</v>
      </c>
      <c r="AC223" t="s">
        <v>292</v>
      </c>
      <c r="AD223" s="3">
        <v>816581023</v>
      </c>
      <c r="AE223">
        <v>1770</v>
      </c>
      <c r="AF223">
        <v>6788</v>
      </c>
      <c r="AG223">
        <v>11505</v>
      </c>
      <c r="AH223">
        <v>6.5</v>
      </c>
      <c r="AI223">
        <v>13275</v>
      </c>
      <c r="AJ223">
        <v>7.5</v>
      </c>
    </row>
    <row r="224" spans="1:36" x14ac:dyDescent="0.2">
      <c r="A224">
        <v>228</v>
      </c>
      <c r="B224" t="s">
        <v>90</v>
      </c>
      <c r="C224" t="s">
        <v>673</v>
      </c>
      <c r="D224" t="s">
        <v>34</v>
      </c>
      <c r="E224">
        <v>394224001</v>
      </c>
      <c r="F224" t="s">
        <v>674</v>
      </c>
      <c r="G224" t="s">
        <v>673</v>
      </c>
      <c r="H224" t="s">
        <v>36</v>
      </c>
      <c r="I224" t="s">
        <v>675</v>
      </c>
      <c r="J224" s="1">
        <v>25477</v>
      </c>
      <c r="K224" t="s">
        <v>48</v>
      </c>
      <c r="L224" s="4">
        <v>41944</v>
      </c>
      <c r="M224" s="4">
        <v>43769</v>
      </c>
      <c r="N224" t="s">
        <v>230</v>
      </c>
      <c r="O224" t="s">
        <v>230</v>
      </c>
      <c r="P224" t="s">
        <v>40</v>
      </c>
      <c r="R224">
        <v>1</v>
      </c>
      <c r="S224">
        <v>5</v>
      </c>
      <c r="T224" t="str">
        <f>IF(OR(COUNTIF(U224,"*llc*"),COUNTIF(U224,"*llp*"),COUNTIF(U224,"*PTN*"),COUNTIF(U224,"*ASSN*")),U224,PROPER(U224))</f>
        <v>CORRAL CREEK LLC</v>
      </c>
      <c r="U224" t="str">
        <f>V224</f>
        <v>CORRAL CREEK LLC</v>
      </c>
      <c r="V224" t="s">
        <v>289</v>
      </c>
      <c r="X224" t="str">
        <f>Y224</f>
        <v>PO BOX 1023</v>
      </c>
      <c r="Y224" t="s">
        <v>290</v>
      </c>
      <c r="AB224" t="s">
        <v>291</v>
      </c>
      <c r="AC224" t="s">
        <v>292</v>
      </c>
      <c r="AD224" s="3">
        <v>816581023</v>
      </c>
      <c r="AE224">
        <v>1056</v>
      </c>
      <c r="AF224">
        <v>7000</v>
      </c>
      <c r="AG224">
        <v>6864</v>
      </c>
      <c r="AH224">
        <v>6.5</v>
      </c>
      <c r="AI224">
        <v>7392</v>
      </c>
      <c r="AJ224">
        <v>7</v>
      </c>
    </row>
    <row r="225" spans="1:36" x14ac:dyDescent="0.2">
      <c r="A225">
        <v>327</v>
      </c>
      <c r="B225" t="s">
        <v>90</v>
      </c>
      <c r="C225" t="s">
        <v>923</v>
      </c>
      <c r="D225" t="s">
        <v>34</v>
      </c>
      <c r="E225">
        <v>396006001</v>
      </c>
      <c r="F225" t="s">
        <v>924</v>
      </c>
      <c r="G225" t="s">
        <v>923</v>
      </c>
      <c r="H225" t="s">
        <v>36</v>
      </c>
      <c r="I225" t="s">
        <v>925</v>
      </c>
      <c r="J225" s="1">
        <v>24777</v>
      </c>
      <c r="K225" t="s">
        <v>926</v>
      </c>
      <c r="L225" s="4">
        <v>39387</v>
      </c>
      <c r="M225" s="4">
        <v>43039</v>
      </c>
      <c r="N225" t="s">
        <v>230</v>
      </c>
      <c r="O225" t="s">
        <v>230</v>
      </c>
      <c r="P225" t="s">
        <v>40</v>
      </c>
      <c r="Q225" t="s">
        <v>100</v>
      </c>
      <c r="R225" t="s">
        <v>56</v>
      </c>
      <c r="S225" t="s">
        <v>56</v>
      </c>
      <c r="T225" t="str">
        <f>IF(OR(COUNTIF(U225,"*llc*"),COUNTIF(U225,"*llp*"),COUNTIF(U225,"*PTN*"),COUNTIF(U225,"*ASSN*")),U225,PROPER(U225))</f>
        <v>CORRAL CREEK LLC</v>
      </c>
      <c r="U225" t="str">
        <f>V225</f>
        <v>CORRAL CREEK LLC</v>
      </c>
      <c r="V225" t="s">
        <v>289</v>
      </c>
      <c r="X225" t="str">
        <f>Y225</f>
        <v>PO BOX 1023</v>
      </c>
      <c r="Y225" t="s">
        <v>290</v>
      </c>
      <c r="AB225" t="s">
        <v>291</v>
      </c>
      <c r="AC225" t="s">
        <v>292</v>
      </c>
      <c r="AD225" s="3">
        <v>816581023</v>
      </c>
      <c r="AE225">
        <v>1499</v>
      </c>
      <c r="AF225">
        <v>14850</v>
      </c>
      <c r="AG225">
        <v>12888</v>
      </c>
      <c r="AH225">
        <v>8.6</v>
      </c>
      <c r="AI225">
        <v>0</v>
      </c>
      <c r="AJ225">
        <v>0</v>
      </c>
    </row>
    <row r="226" spans="1:36" x14ac:dyDescent="0.2">
      <c r="A226">
        <v>478</v>
      </c>
      <c r="B226" t="s">
        <v>90</v>
      </c>
      <c r="C226" t="s">
        <v>1253</v>
      </c>
      <c r="D226" t="s">
        <v>34</v>
      </c>
      <c r="E226">
        <v>398855001</v>
      </c>
      <c r="F226" t="s">
        <v>1254</v>
      </c>
      <c r="G226" t="s">
        <v>1253</v>
      </c>
      <c r="H226" t="s">
        <v>36</v>
      </c>
      <c r="I226" t="s">
        <v>1255</v>
      </c>
      <c r="J226" s="1">
        <v>24351</v>
      </c>
      <c r="K226" t="s">
        <v>63</v>
      </c>
      <c r="L226" s="4">
        <v>38961</v>
      </c>
      <c r="M226" s="4">
        <v>42613</v>
      </c>
      <c r="N226" t="s">
        <v>230</v>
      </c>
      <c r="O226" t="s">
        <v>230</v>
      </c>
      <c r="P226" t="s">
        <v>40</v>
      </c>
      <c r="R226" t="s">
        <v>56</v>
      </c>
      <c r="S226" t="s">
        <v>56</v>
      </c>
      <c r="T226" t="str">
        <f>IF(OR(COUNTIF(U226,"*llc*"),COUNTIF(U226,"*llp*"),COUNTIF(U226,"*PTN*"),COUNTIF(U226,"*ASSN*")),U226,PROPER(U226))</f>
        <v>CORRAL CREEK LLC</v>
      </c>
      <c r="U226" t="str">
        <f>V226</f>
        <v>CORRAL CREEK LLC</v>
      </c>
      <c r="V226" t="s">
        <v>289</v>
      </c>
      <c r="X226" t="str">
        <f>Y226</f>
        <v>PO BOX 1023</v>
      </c>
      <c r="Y226" t="s">
        <v>290</v>
      </c>
      <c r="AB226" t="s">
        <v>291</v>
      </c>
      <c r="AC226" t="s">
        <v>292</v>
      </c>
      <c r="AD226" s="3">
        <v>816581023</v>
      </c>
      <c r="AE226">
        <v>1405</v>
      </c>
      <c r="AF226">
        <v>7500</v>
      </c>
      <c r="AG226">
        <v>13137</v>
      </c>
      <c r="AH226">
        <v>9.35</v>
      </c>
      <c r="AI226">
        <v>0</v>
      </c>
      <c r="AJ226">
        <v>0</v>
      </c>
    </row>
    <row r="227" spans="1:36" x14ac:dyDescent="0.2">
      <c r="A227">
        <v>481</v>
      </c>
      <c r="B227" t="s">
        <v>90</v>
      </c>
      <c r="C227" t="s">
        <v>1264</v>
      </c>
      <c r="D227" t="s">
        <v>34</v>
      </c>
      <c r="E227">
        <v>398921001</v>
      </c>
      <c r="F227" t="s">
        <v>1265</v>
      </c>
      <c r="G227" t="s">
        <v>1264</v>
      </c>
      <c r="H227" t="s">
        <v>36</v>
      </c>
      <c r="I227" t="s">
        <v>1266</v>
      </c>
      <c r="J227" s="1">
        <v>23590</v>
      </c>
      <c r="K227" t="s">
        <v>48</v>
      </c>
      <c r="L227" s="4">
        <v>39661</v>
      </c>
      <c r="M227" s="4">
        <v>43312</v>
      </c>
      <c r="N227" t="s">
        <v>230</v>
      </c>
      <c r="O227" t="s">
        <v>230</v>
      </c>
      <c r="P227" t="s">
        <v>40</v>
      </c>
      <c r="R227">
        <v>1</v>
      </c>
      <c r="S227">
        <v>5</v>
      </c>
      <c r="T227" t="str">
        <f>IF(OR(COUNTIF(U227,"*llc*"),COUNTIF(U227,"*llp*"),COUNTIF(U227,"*PTN*"),COUNTIF(U227,"*ASSN*")),U227,PROPER(U227))</f>
        <v>CORRAL CREEK LLC</v>
      </c>
      <c r="U227" t="str">
        <f>V227</f>
        <v>CORRAL CREEK LLC</v>
      </c>
      <c r="V227" t="s">
        <v>289</v>
      </c>
      <c r="X227" t="str">
        <f>Y227</f>
        <v>PO BOX 1023</v>
      </c>
      <c r="Y227" t="s">
        <v>290</v>
      </c>
      <c r="AB227" t="s">
        <v>291</v>
      </c>
      <c r="AC227" t="s">
        <v>292</v>
      </c>
      <c r="AD227" s="3">
        <v>816581023</v>
      </c>
      <c r="AE227">
        <v>1179</v>
      </c>
      <c r="AF227">
        <v>2619</v>
      </c>
      <c r="AG227">
        <v>10608</v>
      </c>
      <c r="AH227">
        <v>9</v>
      </c>
      <c r="AI227">
        <v>10608</v>
      </c>
      <c r="AJ227">
        <v>9</v>
      </c>
    </row>
    <row r="228" spans="1:36" x14ac:dyDescent="0.2">
      <c r="A228">
        <v>44</v>
      </c>
      <c r="B228" t="s">
        <v>90</v>
      </c>
      <c r="C228" t="s">
        <v>171</v>
      </c>
      <c r="D228" t="s">
        <v>34</v>
      </c>
      <c r="E228">
        <v>390594001</v>
      </c>
      <c r="F228" t="s">
        <v>172</v>
      </c>
      <c r="G228" t="s">
        <v>171</v>
      </c>
      <c r="H228" t="s">
        <v>36</v>
      </c>
      <c r="I228" t="s">
        <v>173</v>
      </c>
      <c r="J228" s="1">
        <v>22341</v>
      </c>
      <c r="K228" t="s">
        <v>63</v>
      </c>
      <c r="L228" s="4">
        <v>40725</v>
      </c>
      <c r="M228" s="4">
        <v>42551</v>
      </c>
      <c r="N228" t="s">
        <v>108</v>
      </c>
      <c r="O228" t="s">
        <v>108</v>
      </c>
      <c r="P228" t="s">
        <v>40</v>
      </c>
      <c r="Q228" t="s">
        <v>100</v>
      </c>
      <c r="R228" t="s">
        <v>56</v>
      </c>
      <c r="S228" t="s">
        <v>56</v>
      </c>
      <c r="T228" t="str">
        <f>IF(OR(COUNTIF(U228,"*llc*"),COUNTIF(U228,"*llp*"),COUNTIF(U228,"*PTN*"),COUNTIF(U228,"*ASSN*")),U228,PROPER(U228))</f>
        <v>Betty</v>
      </c>
      <c r="U228" t="s">
        <v>1324</v>
      </c>
      <c r="V228" t="s">
        <v>174</v>
      </c>
      <c r="X228" t="str">
        <f>Z228</f>
        <v>1406 E 19TH ST</v>
      </c>
      <c r="Y228" t="s">
        <v>175</v>
      </c>
      <c r="Z228" t="s">
        <v>176</v>
      </c>
      <c r="AB228" t="s">
        <v>177</v>
      </c>
      <c r="AC228" t="s">
        <v>178</v>
      </c>
      <c r="AD228" s="3">
        <v>820014828</v>
      </c>
      <c r="AE228">
        <v>1872</v>
      </c>
      <c r="AF228">
        <v>5000</v>
      </c>
      <c r="AG228">
        <v>9350</v>
      </c>
      <c r="AH228">
        <v>4.99</v>
      </c>
      <c r="AI228">
        <v>10284</v>
      </c>
      <c r="AJ228">
        <v>5.49</v>
      </c>
    </row>
    <row r="229" spans="1:36" x14ac:dyDescent="0.2">
      <c r="A229">
        <v>322</v>
      </c>
      <c r="B229" t="s">
        <v>90</v>
      </c>
      <c r="C229" t="s">
        <v>917</v>
      </c>
      <c r="D229" t="s">
        <v>34</v>
      </c>
      <c r="E229">
        <v>395918001</v>
      </c>
      <c r="F229" t="s">
        <v>918</v>
      </c>
      <c r="G229" t="s">
        <v>917</v>
      </c>
      <c r="H229" t="s">
        <v>36</v>
      </c>
      <c r="I229" t="s">
        <v>919</v>
      </c>
      <c r="J229" s="1">
        <v>28369</v>
      </c>
      <c r="K229" t="s">
        <v>48</v>
      </c>
      <c r="L229" s="4">
        <v>41153</v>
      </c>
      <c r="M229" s="4">
        <v>42978</v>
      </c>
      <c r="N229" t="s">
        <v>230</v>
      </c>
      <c r="O229" t="s">
        <v>230</v>
      </c>
      <c r="P229" t="s">
        <v>40</v>
      </c>
      <c r="R229">
        <v>1</v>
      </c>
      <c r="S229">
        <v>5</v>
      </c>
      <c r="T229" t="str">
        <f>IF(OR(COUNTIF(U229,"*llc*"),COUNTIF(U229,"*llp*"),COUNTIF(U229,"*PTN*"),COUNTIF(U229,"*ASSN*")),U229,PROPER(U229))</f>
        <v>Jacobs Family Trust</v>
      </c>
      <c r="U229" t="str">
        <f>V229</f>
        <v>JACOBS FAMILY TRUST</v>
      </c>
      <c r="V229" t="s">
        <v>1330</v>
      </c>
      <c r="X229" t="str">
        <f>Y229</f>
        <v>2303 E BRIGANTINE DR</v>
      </c>
      <c r="Y229" t="s">
        <v>920</v>
      </c>
      <c r="AB229" t="s">
        <v>921</v>
      </c>
      <c r="AC229" t="s">
        <v>922</v>
      </c>
      <c r="AD229" s="3">
        <v>836166627</v>
      </c>
      <c r="AE229">
        <v>1400</v>
      </c>
      <c r="AF229">
        <v>15000</v>
      </c>
      <c r="AG229">
        <v>11550</v>
      </c>
      <c r="AH229">
        <v>8.25</v>
      </c>
      <c r="AI229">
        <v>12705</v>
      </c>
      <c r="AJ229">
        <v>9.08</v>
      </c>
    </row>
    <row r="230" spans="1:36" x14ac:dyDescent="0.2">
      <c r="A230">
        <v>52</v>
      </c>
      <c r="B230" t="s">
        <v>90</v>
      </c>
      <c r="C230" t="s">
        <v>203</v>
      </c>
      <c r="D230" t="s">
        <v>34</v>
      </c>
      <c r="E230">
        <v>390748001</v>
      </c>
      <c r="F230" t="s">
        <v>204</v>
      </c>
      <c r="G230" t="s">
        <v>203</v>
      </c>
      <c r="H230" t="s">
        <v>36</v>
      </c>
      <c r="I230" t="s">
        <v>205</v>
      </c>
      <c r="J230" s="1">
        <v>22890</v>
      </c>
      <c r="K230" t="s">
        <v>48</v>
      </c>
      <c r="L230" s="4">
        <v>41167</v>
      </c>
      <c r="M230" s="4">
        <v>42992</v>
      </c>
      <c r="N230" t="s">
        <v>108</v>
      </c>
      <c r="O230" t="s">
        <v>108</v>
      </c>
      <c r="P230" t="s">
        <v>49</v>
      </c>
      <c r="R230" t="s">
        <v>56</v>
      </c>
      <c r="S230" t="s">
        <v>56</v>
      </c>
      <c r="T230" t="str">
        <f>IF(OR(COUNTIF(U230,"*llc*"),COUNTIF(U230,"*llp*"),COUNTIF(U230,"*PTN*"),COUNTIF(U230,"*ASSN*")),U230,PROPER(U230))</f>
        <v>CHARLES LIEBERT TRUST PO LLC</v>
      </c>
      <c r="U230" t="str">
        <f>V230</f>
        <v>CHARLES LIEBERT TRUST PO LLC</v>
      </c>
      <c r="V230" t="s">
        <v>206</v>
      </c>
      <c r="X230" t="str">
        <f>Z230</f>
        <v>PO BOX 45086</v>
      </c>
      <c r="Y230" t="s">
        <v>207</v>
      </c>
      <c r="Z230" t="s">
        <v>208</v>
      </c>
      <c r="AB230" t="s">
        <v>209</v>
      </c>
      <c r="AC230" t="s">
        <v>210</v>
      </c>
      <c r="AD230" s="3">
        <v>850645086</v>
      </c>
      <c r="AE230">
        <v>2218</v>
      </c>
      <c r="AF230">
        <v>6860</v>
      </c>
      <c r="AG230">
        <v>11090</v>
      </c>
      <c r="AH230">
        <v>5</v>
      </c>
      <c r="AI230">
        <v>0</v>
      </c>
      <c r="AJ230">
        <v>0</v>
      </c>
    </row>
    <row r="231" spans="1:36" x14ac:dyDescent="0.2">
      <c r="A231">
        <v>122</v>
      </c>
      <c r="B231" t="s">
        <v>90</v>
      </c>
      <c r="C231" t="s">
        <v>404</v>
      </c>
      <c r="D231" t="s">
        <v>34</v>
      </c>
      <c r="E231">
        <v>392134001</v>
      </c>
      <c r="F231" t="s">
        <v>405</v>
      </c>
      <c r="G231" t="s">
        <v>404</v>
      </c>
      <c r="H231" t="s">
        <v>36</v>
      </c>
      <c r="I231" t="s">
        <v>406</v>
      </c>
      <c r="J231" s="1">
        <v>22647</v>
      </c>
      <c r="K231" t="s">
        <v>48</v>
      </c>
      <c r="L231" s="4">
        <v>40924</v>
      </c>
      <c r="M231" s="4">
        <v>42750</v>
      </c>
      <c r="N231" t="s">
        <v>108</v>
      </c>
      <c r="O231" t="s">
        <v>108</v>
      </c>
      <c r="P231" t="s">
        <v>49</v>
      </c>
      <c r="R231" t="s">
        <v>56</v>
      </c>
      <c r="S231" t="s">
        <v>56</v>
      </c>
      <c r="T231" t="str">
        <f>IF(OR(COUNTIF(U231,"*llc*"),COUNTIF(U231,"*llp*"),COUNTIF(U231,"*PTN*"),COUNTIF(U231,"*ASSN*")),U231,PROPER(U231))</f>
        <v>CHARLES LIEBERT TRUST PO LLC</v>
      </c>
      <c r="U231" t="str">
        <f>V231</f>
        <v>CHARLES LIEBERT TRUST PO LLC</v>
      </c>
      <c r="V231" t="s">
        <v>206</v>
      </c>
      <c r="X231" t="str">
        <f>Z231</f>
        <v>PO BOX 45086</v>
      </c>
      <c r="Y231" t="s">
        <v>207</v>
      </c>
      <c r="Z231" t="s">
        <v>208</v>
      </c>
      <c r="AB231" t="s">
        <v>209</v>
      </c>
      <c r="AC231" t="s">
        <v>210</v>
      </c>
      <c r="AD231" s="3">
        <v>850645086</v>
      </c>
      <c r="AE231">
        <v>1573</v>
      </c>
      <c r="AF231">
        <v>6930</v>
      </c>
      <c r="AG231">
        <v>7612</v>
      </c>
      <c r="AH231">
        <v>4.84</v>
      </c>
      <c r="AI231">
        <v>0</v>
      </c>
      <c r="AJ231">
        <v>0</v>
      </c>
    </row>
    <row r="232" spans="1:36" x14ac:dyDescent="0.2">
      <c r="A232">
        <v>258</v>
      </c>
      <c r="B232" t="s">
        <v>90</v>
      </c>
      <c r="C232" t="s">
        <v>731</v>
      </c>
      <c r="D232" t="s">
        <v>34</v>
      </c>
      <c r="E232">
        <v>394719001</v>
      </c>
      <c r="F232" t="s">
        <v>732</v>
      </c>
      <c r="G232" t="s">
        <v>731</v>
      </c>
      <c r="H232" t="s">
        <v>36</v>
      </c>
      <c r="I232" t="s">
        <v>733</v>
      </c>
      <c r="J232" s="1">
        <v>21245</v>
      </c>
      <c r="K232" t="s">
        <v>48</v>
      </c>
      <c r="L232" s="4">
        <v>41671</v>
      </c>
      <c r="M232" s="4">
        <v>43496</v>
      </c>
      <c r="N232" t="s">
        <v>108</v>
      </c>
      <c r="O232" t="s">
        <v>108</v>
      </c>
      <c r="P232" t="s">
        <v>49</v>
      </c>
      <c r="R232">
        <v>1</v>
      </c>
      <c r="S232">
        <v>5</v>
      </c>
      <c r="T232" t="str">
        <f>IF(OR(COUNTIF(U232,"*llc*"),COUNTIF(U232,"*llp*"),COUNTIF(U232,"*PTN*"),COUNTIF(U232,"*ASSN*")),U232,PROPER(U232))</f>
        <v>CHARLES LIEBERT TRUST PO LLC</v>
      </c>
      <c r="U232" t="str">
        <f>V232</f>
        <v>CHARLES LIEBERT TRUST PO LLC</v>
      </c>
      <c r="V232" t="s">
        <v>206</v>
      </c>
      <c r="W232" t="str">
        <f>Y232</f>
        <v>C/O WILLOW LIEBERT</v>
      </c>
      <c r="X232" t="str">
        <f>Z232</f>
        <v>PO BOX 45086</v>
      </c>
      <c r="Y232" t="s">
        <v>207</v>
      </c>
      <c r="Z232" t="s">
        <v>208</v>
      </c>
      <c r="AB232" t="s">
        <v>209</v>
      </c>
      <c r="AC232" t="s">
        <v>210</v>
      </c>
      <c r="AD232" s="3">
        <v>850645086</v>
      </c>
      <c r="AE232">
        <v>1715</v>
      </c>
      <c r="AF232">
        <v>6840</v>
      </c>
      <c r="AG232">
        <v>14715</v>
      </c>
      <c r="AH232">
        <v>8.58</v>
      </c>
      <c r="AI232">
        <v>15435</v>
      </c>
      <c r="AJ232">
        <v>9</v>
      </c>
    </row>
    <row r="233" spans="1:36" x14ac:dyDescent="0.2">
      <c r="A233">
        <v>96</v>
      </c>
      <c r="B233" t="s">
        <v>90</v>
      </c>
      <c r="C233" t="s">
        <v>331</v>
      </c>
      <c r="D233" t="s">
        <v>34</v>
      </c>
      <c r="E233">
        <v>391584001</v>
      </c>
      <c r="F233" t="s">
        <v>332</v>
      </c>
      <c r="G233" t="s">
        <v>331</v>
      </c>
      <c r="H233" t="s">
        <v>36</v>
      </c>
      <c r="I233" t="s">
        <v>333</v>
      </c>
      <c r="J233" s="1">
        <v>23377</v>
      </c>
      <c r="K233" t="s">
        <v>48</v>
      </c>
      <c r="L233" s="4">
        <v>39814</v>
      </c>
      <c r="M233" s="4">
        <v>43465</v>
      </c>
      <c r="N233" t="s">
        <v>39</v>
      </c>
      <c r="O233" t="s">
        <v>39</v>
      </c>
      <c r="P233" t="s">
        <v>40</v>
      </c>
      <c r="R233">
        <v>1</v>
      </c>
      <c r="S233">
        <v>5</v>
      </c>
      <c r="T233" t="str">
        <f>IF(OR(COUNTIF(U233,"*llc*"),COUNTIF(U233,"*llp*"),COUNTIF(U233,"*PTN*"),COUNTIF(U233,"*ASSN*")),U233,PROPER(U233))</f>
        <v>Thomas</v>
      </c>
      <c r="U233" t="str">
        <f>LEFT(V233,FIND(" ",V233,1)-1)</f>
        <v>THOMAS</v>
      </c>
      <c r="V233" t="s">
        <v>334</v>
      </c>
      <c r="X233" t="str">
        <f>Y233</f>
        <v>175 BIRCH BLVD STE A</v>
      </c>
      <c r="Y233" t="s">
        <v>335</v>
      </c>
      <c r="AB233" t="s">
        <v>336</v>
      </c>
      <c r="AC233" t="s">
        <v>210</v>
      </c>
      <c r="AD233" s="3">
        <v>863365635</v>
      </c>
      <c r="AE233">
        <v>1662</v>
      </c>
      <c r="AF233">
        <v>5662</v>
      </c>
      <c r="AG233">
        <v>14900</v>
      </c>
      <c r="AH233">
        <v>8.9700000000000006</v>
      </c>
      <c r="AI233">
        <v>16380</v>
      </c>
      <c r="AJ233">
        <v>9.86</v>
      </c>
    </row>
    <row r="234" spans="1:36" x14ac:dyDescent="0.2">
      <c r="A234">
        <v>126</v>
      </c>
      <c r="B234" t="s">
        <v>90</v>
      </c>
      <c r="C234" t="s">
        <v>415</v>
      </c>
      <c r="D234" t="s">
        <v>34</v>
      </c>
      <c r="E234">
        <v>392222001</v>
      </c>
      <c r="F234" t="s">
        <v>416</v>
      </c>
      <c r="G234" t="s">
        <v>415</v>
      </c>
      <c r="H234" t="s">
        <v>36</v>
      </c>
      <c r="I234" t="s">
        <v>417</v>
      </c>
      <c r="J234" s="1">
        <v>25538</v>
      </c>
      <c r="K234" t="s">
        <v>48</v>
      </c>
      <c r="L234" s="4">
        <v>40148</v>
      </c>
      <c r="M234" s="4">
        <v>43799</v>
      </c>
      <c r="N234" t="s">
        <v>39</v>
      </c>
      <c r="O234" t="s">
        <v>39</v>
      </c>
      <c r="P234" t="s">
        <v>40</v>
      </c>
      <c r="R234">
        <v>1</v>
      </c>
      <c r="S234">
        <v>5</v>
      </c>
      <c r="T234" t="str">
        <f>IF(OR(COUNTIF(U234,"*llc*"),COUNTIF(U234,"*llp*"),COUNTIF(U234,"*PTN*"),COUNTIF(U234,"*ASSN*")),U234,PROPER(U234))</f>
        <v>Thomas</v>
      </c>
      <c r="U234" t="str">
        <f>LEFT(V234,FIND(" ",V234,1)-1)</f>
        <v>THOMAS</v>
      </c>
      <c r="V234" t="s">
        <v>334</v>
      </c>
      <c r="X234" t="str">
        <f>Y234</f>
        <v>175 BIRCH BLVD STE A</v>
      </c>
      <c r="Y234" t="s">
        <v>335</v>
      </c>
      <c r="AB234" t="s">
        <v>336</v>
      </c>
      <c r="AC234" t="s">
        <v>210</v>
      </c>
      <c r="AD234" s="3">
        <v>863365635</v>
      </c>
      <c r="AE234">
        <v>1056</v>
      </c>
      <c r="AF234">
        <v>7000</v>
      </c>
      <c r="AG234">
        <v>8976</v>
      </c>
      <c r="AH234">
        <v>8.5</v>
      </c>
      <c r="AI234">
        <v>9876</v>
      </c>
      <c r="AJ234">
        <v>9.35</v>
      </c>
    </row>
    <row r="235" spans="1:36" x14ac:dyDescent="0.2">
      <c r="A235">
        <v>14</v>
      </c>
      <c r="B235" t="s">
        <v>32</v>
      </c>
      <c r="C235" t="s">
        <v>83</v>
      </c>
      <c r="D235" t="s">
        <v>34</v>
      </c>
      <c r="E235">
        <v>398470001</v>
      </c>
      <c r="F235" t="s">
        <v>84</v>
      </c>
      <c r="G235" t="s">
        <v>83</v>
      </c>
      <c r="H235" t="s">
        <v>36</v>
      </c>
      <c r="I235" t="s">
        <v>85</v>
      </c>
      <c r="J235" s="1">
        <v>25689</v>
      </c>
      <c r="K235" t="s">
        <v>63</v>
      </c>
      <c r="L235" s="4">
        <v>42125</v>
      </c>
      <c r="M235" s="4">
        <v>43951</v>
      </c>
      <c r="N235" t="s">
        <v>39</v>
      </c>
      <c r="O235" t="s">
        <v>39</v>
      </c>
      <c r="P235" t="s">
        <v>40</v>
      </c>
      <c r="R235" t="s">
        <v>56</v>
      </c>
      <c r="S235" t="s">
        <v>56</v>
      </c>
      <c r="T235" t="str">
        <f>IF(OR(COUNTIF(U235,"*llc*"),COUNTIF(U235,"*llp*"),COUNTIF(U235,"*PTN*"),COUNTIF(U235,"*ASSN*")),U235,PROPER(U235))</f>
        <v>Jodie</v>
      </c>
      <c r="U235" t="str">
        <f>LEFT(V235,FIND(" ",V235,1)-1)</f>
        <v>JODIE</v>
      </c>
      <c r="V235" t="s">
        <v>86</v>
      </c>
      <c r="X235" t="str">
        <f>Y235</f>
        <v>24120 HUNTRIDGE DR</v>
      </c>
      <c r="Y235" t="s">
        <v>87</v>
      </c>
      <c r="AB235" t="s">
        <v>88</v>
      </c>
      <c r="AC235" t="s">
        <v>89</v>
      </c>
      <c r="AD235" s="3">
        <v>925622212</v>
      </c>
      <c r="AE235">
        <v>1248</v>
      </c>
      <c r="AF235">
        <v>6823</v>
      </c>
      <c r="AG235">
        <v>6648</v>
      </c>
      <c r="AH235">
        <v>5.33</v>
      </c>
      <c r="AI235">
        <v>0</v>
      </c>
      <c r="AJ235">
        <v>0</v>
      </c>
    </row>
    <row r="236" spans="1:36" x14ac:dyDescent="0.2">
      <c r="A236">
        <v>496</v>
      </c>
      <c r="B236" t="s">
        <v>90</v>
      </c>
      <c r="C236" t="s">
        <v>1299</v>
      </c>
      <c r="D236" t="s">
        <v>34</v>
      </c>
      <c r="E236">
        <v>399229002</v>
      </c>
      <c r="F236" t="s">
        <v>1300</v>
      </c>
      <c r="G236" t="s">
        <v>1299</v>
      </c>
      <c r="H236" t="s">
        <v>36</v>
      </c>
      <c r="I236" t="s">
        <v>1301</v>
      </c>
      <c r="J236" s="1">
        <v>30621</v>
      </c>
      <c r="K236" t="s">
        <v>38</v>
      </c>
      <c r="L236" s="4">
        <v>41579</v>
      </c>
      <c r="M236" s="4">
        <v>43404</v>
      </c>
      <c r="N236" t="s">
        <v>39</v>
      </c>
      <c r="O236" t="s">
        <v>39</v>
      </c>
      <c r="P236" t="s">
        <v>40</v>
      </c>
      <c r="R236">
        <v>1</v>
      </c>
      <c r="S236">
        <v>5</v>
      </c>
      <c r="T236" t="str">
        <f>IF(OR(COUNTIF(U236,"*llc*"),COUNTIF(U236,"*llp*"),COUNTIF(U236,"*PTN*"),COUNTIF(U236,"*ASSN*")),U236,PROPER(U236))</f>
        <v>Darin</v>
      </c>
      <c r="U236" t="str">
        <f>LEFT(V236,FIND(" ",V236,1)-1)</f>
        <v>DARIN</v>
      </c>
      <c r="V236" t="s">
        <v>1302</v>
      </c>
      <c r="X236" t="str">
        <f>Y236</f>
        <v>23901 SUSANA WAY</v>
      </c>
      <c r="Y236" t="s">
        <v>1303</v>
      </c>
      <c r="AB236" t="s">
        <v>88</v>
      </c>
      <c r="AC236" t="s">
        <v>89</v>
      </c>
      <c r="AD236" s="3">
        <v>925625202</v>
      </c>
      <c r="AE236">
        <v>2406</v>
      </c>
      <c r="AF236">
        <v>17500</v>
      </c>
      <c r="AG236">
        <v>13200</v>
      </c>
      <c r="AH236">
        <v>5.49</v>
      </c>
      <c r="AI236">
        <v>14124</v>
      </c>
      <c r="AJ236">
        <v>5.87</v>
      </c>
    </row>
    <row r="237" spans="1:36" x14ac:dyDescent="0.2">
      <c r="A237">
        <v>140</v>
      </c>
      <c r="B237" t="s">
        <v>90</v>
      </c>
      <c r="C237" t="s">
        <v>454</v>
      </c>
      <c r="D237" t="s">
        <v>34</v>
      </c>
      <c r="E237">
        <v>392486001</v>
      </c>
      <c r="F237" t="s">
        <v>455</v>
      </c>
      <c r="G237" t="s">
        <v>454</v>
      </c>
      <c r="H237" t="s">
        <v>36</v>
      </c>
      <c r="I237" t="s">
        <v>456</v>
      </c>
      <c r="J237" s="1">
        <v>23743</v>
      </c>
      <c r="K237" t="s">
        <v>63</v>
      </c>
      <c r="L237" s="4">
        <v>42005</v>
      </c>
      <c r="M237" s="4">
        <v>43830</v>
      </c>
      <c r="N237" t="s">
        <v>230</v>
      </c>
      <c r="O237" t="s">
        <v>230</v>
      </c>
      <c r="P237" t="s">
        <v>49</v>
      </c>
      <c r="Q237" t="s">
        <v>100</v>
      </c>
      <c r="R237" t="s">
        <v>56</v>
      </c>
      <c r="S237" t="s">
        <v>56</v>
      </c>
      <c r="T237" t="str">
        <f>IF(OR(COUNTIF(U237,"*llc*"),COUNTIF(U237,"*llp*"),COUNTIF(U237,"*PTN*"),COUNTIF(U237,"*ASSN*")),U237,PROPER(U237))</f>
        <v>Jack And Carol Frank</v>
      </c>
      <c r="U237" t="str">
        <f>V237</f>
        <v>JACK AND CAROL FRANK</v>
      </c>
      <c r="V237" t="s">
        <v>457</v>
      </c>
      <c r="X237" t="str">
        <f>Z237</f>
        <v>33 ROCKINGHAM DR</v>
      </c>
      <c r="Y237" t="s">
        <v>458</v>
      </c>
      <c r="Z237" t="s">
        <v>459</v>
      </c>
      <c r="AB237" t="s">
        <v>460</v>
      </c>
      <c r="AC237" t="s">
        <v>89</v>
      </c>
      <c r="AD237" s="3">
        <v>926604225</v>
      </c>
      <c r="AE237">
        <v>1663</v>
      </c>
      <c r="AF237">
        <v>7000</v>
      </c>
      <c r="AG237">
        <v>8520</v>
      </c>
      <c r="AH237">
        <v>5.12</v>
      </c>
      <c r="AI237">
        <v>0</v>
      </c>
      <c r="AJ237">
        <v>0</v>
      </c>
    </row>
    <row r="238" spans="1:36" x14ac:dyDescent="0.2">
      <c r="A238">
        <v>428</v>
      </c>
      <c r="B238" t="s">
        <v>90</v>
      </c>
      <c r="C238" t="s">
        <v>1149</v>
      </c>
      <c r="D238" t="s">
        <v>34</v>
      </c>
      <c r="E238">
        <v>397854001</v>
      </c>
      <c r="F238" t="s">
        <v>1150</v>
      </c>
      <c r="G238" t="s">
        <v>1149</v>
      </c>
      <c r="H238" t="s">
        <v>36</v>
      </c>
      <c r="I238" t="s">
        <v>1151</v>
      </c>
      <c r="J238" s="1">
        <v>28338</v>
      </c>
      <c r="K238" t="s">
        <v>48</v>
      </c>
      <c r="L238" s="4">
        <v>41513</v>
      </c>
      <c r="M238" s="4">
        <v>43338</v>
      </c>
      <c r="N238" t="s">
        <v>755</v>
      </c>
      <c r="O238" t="s">
        <v>755</v>
      </c>
      <c r="R238">
        <v>1</v>
      </c>
      <c r="S238">
        <v>5</v>
      </c>
      <c r="T238" t="str">
        <f>IF(OR(COUNTIF(U238,"*llc*"),COUNTIF(U238,"*llp*"),COUNTIF(U238,"*PTN*"),COUNTIF(U238,"*ASSN*")),U238,PROPER(U238))</f>
        <v>Dighton &amp; Martha</v>
      </c>
      <c r="U238" t="s">
        <v>1338</v>
      </c>
      <c r="V238" t="s">
        <v>1152</v>
      </c>
      <c r="X238" t="str">
        <f>AA238</f>
        <v>PO BOX 3704</v>
      </c>
      <c r="Y238" t="s">
        <v>1153</v>
      </c>
      <c r="Z238" t="s">
        <v>1154</v>
      </c>
      <c r="AA238" t="s">
        <v>1155</v>
      </c>
      <c r="AB238" t="s">
        <v>1156</v>
      </c>
      <c r="AC238" t="s">
        <v>89</v>
      </c>
      <c r="AD238" s="3">
        <v>928570704</v>
      </c>
      <c r="AE238">
        <v>425</v>
      </c>
      <c r="AF238">
        <v>14786</v>
      </c>
      <c r="AG238">
        <v>2575</v>
      </c>
      <c r="AH238">
        <v>6.06</v>
      </c>
      <c r="AI238">
        <v>2833</v>
      </c>
      <c r="AJ238">
        <v>6.67</v>
      </c>
    </row>
    <row r="239" spans="1:36" x14ac:dyDescent="0.2">
      <c r="A239">
        <v>23</v>
      </c>
      <c r="B239" t="s">
        <v>90</v>
      </c>
      <c r="C239" t="s">
        <v>105</v>
      </c>
      <c r="D239" t="s">
        <v>34</v>
      </c>
      <c r="E239">
        <v>390176001</v>
      </c>
      <c r="F239" t="s">
        <v>106</v>
      </c>
      <c r="G239" t="s">
        <v>105</v>
      </c>
      <c r="H239" t="s">
        <v>36</v>
      </c>
      <c r="I239" t="s">
        <v>107</v>
      </c>
      <c r="J239" s="1">
        <v>23043</v>
      </c>
      <c r="K239" t="s">
        <v>48</v>
      </c>
      <c r="L239" s="4">
        <v>41306</v>
      </c>
      <c r="M239" s="4">
        <v>43131</v>
      </c>
      <c r="N239" t="s">
        <v>108</v>
      </c>
      <c r="O239" t="s">
        <v>108</v>
      </c>
      <c r="P239" t="s">
        <v>49</v>
      </c>
      <c r="R239">
        <v>1</v>
      </c>
      <c r="S239">
        <v>5</v>
      </c>
      <c r="T239" t="str">
        <f>IF(OR(COUNTIF(U239,"*llc*"),COUNTIF(U239,"*llp*"),COUNTIF(U239,"*PTN*"),COUNTIF(U239,"*ASSN*")),U239,PROPER(U239))</f>
        <v>Eleanor</v>
      </c>
      <c r="U239" t="str">
        <f>LEFT(V239,FIND(" ",V239,1)-1)</f>
        <v>ELEANOR</v>
      </c>
      <c r="V239" t="s">
        <v>109</v>
      </c>
      <c r="X239" t="str">
        <f>Y239</f>
        <v>29229 ROAD 400</v>
      </c>
      <c r="Y239" t="s">
        <v>110</v>
      </c>
      <c r="AB239" t="s">
        <v>111</v>
      </c>
      <c r="AC239" t="s">
        <v>89</v>
      </c>
      <c r="AD239" s="3">
        <v>936368132</v>
      </c>
      <c r="AE239">
        <v>1257</v>
      </c>
      <c r="AF239">
        <v>7000</v>
      </c>
      <c r="AG239">
        <v>5592</v>
      </c>
      <c r="AH239">
        <v>4.45</v>
      </c>
      <c r="AI239">
        <v>6156</v>
      </c>
      <c r="AJ239">
        <v>4.9000000000000004</v>
      </c>
    </row>
    <row r="240" spans="1:36" x14ac:dyDescent="0.2">
      <c r="A240">
        <v>132</v>
      </c>
      <c r="B240" t="s">
        <v>90</v>
      </c>
      <c r="C240" t="s">
        <v>427</v>
      </c>
      <c r="D240" t="s">
        <v>34</v>
      </c>
      <c r="E240">
        <v>392354001</v>
      </c>
      <c r="F240" t="s">
        <v>428</v>
      </c>
      <c r="G240" t="s">
        <v>427</v>
      </c>
      <c r="H240" t="s">
        <v>36</v>
      </c>
      <c r="I240" t="s">
        <v>429</v>
      </c>
      <c r="J240" s="1">
        <v>22494</v>
      </c>
      <c r="K240" t="s">
        <v>63</v>
      </c>
      <c r="L240" s="4">
        <v>40756</v>
      </c>
      <c r="M240" s="4">
        <v>42582</v>
      </c>
      <c r="N240" t="s">
        <v>39</v>
      </c>
      <c r="O240" t="s">
        <v>39</v>
      </c>
      <c r="P240" t="s">
        <v>40</v>
      </c>
      <c r="Q240" t="s">
        <v>100</v>
      </c>
      <c r="R240" t="s">
        <v>56</v>
      </c>
      <c r="S240" t="s">
        <v>56</v>
      </c>
      <c r="T240" t="str">
        <f>IF(OR(COUNTIF(U240,"*llc*"),COUNTIF(U240,"*llp*"),COUNTIF(U240,"*PTN*"),COUNTIF(U240,"*ASSN*")),U240,PROPER(U240))</f>
        <v>WOLFE PARTNERS LLC</v>
      </c>
      <c r="U240" t="str">
        <f>V240</f>
        <v>WOLFE PARTNERS LLC</v>
      </c>
      <c r="V240" t="s">
        <v>430</v>
      </c>
      <c r="X240" t="str">
        <f>Z240</f>
        <v>104 TIBURON BLVD STE 100</v>
      </c>
      <c r="Y240" t="s">
        <v>431</v>
      </c>
      <c r="Z240" t="s">
        <v>432</v>
      </c>
      <c r="AB240" t="s">
        <v>433</v>
      </c>
      <c r="AC240" t="s">
        <v>89</v>
      </c>
      <c r="AD240" s="3">
        <v>949412431</v>
      </c>
      <c r="AE240">
        <v>1210</v>
      </c>
      <c r="AF240">
        <v>4800</v>
      </c>
      <c r="AG240">
        <v>8470</v>
      </c>
      <c r="AH240">
        <v>7</v>
      </c>
      <c r="AI240">
        <v>9312</v>
      </c>
      <c r="AJ240">
        <v>7.7</v>
      </c>
    </row>
    <row r="241" spans="1:36" x14ac:dyDescent="0.2">
      <c r="A241">
        <v>134</v>
      </c>
      <c r="B241" t="s">
        <v>90</v>
      </c>
      <c r="C241" t="s">
        <v>434</v>
      </c>
      <c r="D241" t="s">
        <v>34</v>
      </c>
      <c r="E241">
        <v>392398002</v>
      </c>
      <c r="F241" t="s">
        <v>435</v>
      </c>
      <c r="G241" t="s">
        <v>434</v>
      </c>
      <c r="H241" t="s">
        <v>36</v>
      </c>
      <c r="I241" t="s">
        <v>436</v>
      </c>
      <c r="J241" s="1">
        <v>30956</v>
      </c>
      <c r="K241" t="s">
        <v>38</v>
      </c>
      <c r="L241" s="4">
        <v>41883</v>
      </c>
      <c r="M241" s="4">
        <v>43708</v>
      </c>
      <c r="N241" t="s">
        <v>39</v>
      </c>
      <c r="O241" t="s">
        <v>39</v>
      </c>
      <c r="P241" t="s">
        <v>40</v>
      </c>
      <c r="R241">
        <v>1</v>
      </c>
      <c r="S241">
        <v>5</v>
      </c>
      <c r="T241" t="str">
        <f>IF(OR(COUNTIF(U241,"*llc*"),COUNTIF(U241,"*llp*"),COUNTIF(U241,"*PTN*"),COUNTIF(U241,"*ASSN*")),U241,PROPER(U241))</f>
        <v>Mr. Smith</v>
      </c>
      <c r="U241" t="s">
        <v>1321</v>
      </c>
      <c r="V241" t="s">
        <v>437</v>
      </c>
      <c r="X241" t="str">
        <f>Z241</f>
        <v>334 RIGG ST</v>
      </c>
      <c r="Y241" t="s">
        <v>438</v>
      </c>
      <c r="Z241" t="s">
        <v>439</v>
      </c>
      <c r="AB241" t="s">
        <v>440</v>
      </c>
      <c r="AC241" t="s">
        <v>89</v>
      </c>
      <c r="AD241" s="3">
        <v>950603541</v>
      </c>
      <c r="AE241">
        <v>1034</v>
      </c>
      <c r="AF241">
        <v>14000</v>
      </c>
      <c r="AG241">
        <v>9926</v>
      </c>
      <c r="AH241">
        <v>9.6</v>
      </c>
      <c r="AI241">
        <v>10443</v>
      </c>
      <c r="AJ241">
        <v>10.1</v>
      </c>
    </row>
    <row r="242" spans="1:36" x14ac:dyDescent="0.2">
      <c r="A242">
        <v>395</v>
      </c>
      <c r="B242" t="s">
        <v>90</v>
      </c>
      <c r="C242" t="s">
        <v>368</v>
      </c>
      <c r="D242" t="s">
        <v>34</v>
      </c>
      <c r="E242">
        <v>397172002</v>
      </c>
      <c r="F242" t="s">
        <v>1084</v>
      </c>
      <c r="G242" t="s">
        <v>368</v>
      </c>
      <c r="H242" t="s">
        <v>36</v>
      </c>
      <c r="I242" t="s">
        <v>1085</v>
      </c>
      <c r="J242" s="1">
        <v>32509</v>
      </c>
      <c r="K242" t="s">
        <v>63</v>
      </c>
      <c r="L242" s="4">
        <v>41640</v>
      </c>
      <c r="M242" s="4">
        <v>43465</v>
      </c>
      <c r="N242" t="s">
        <v>39</v>
      </c>
      <c r="O242" t="s">
        <v>39</v>
      </c>
      <c r="P242" t="s">
        <v>40</v>
      </c>
      <c r="Q242" t="s">
        <v>100</v>
      </c>
      <c r="R242" t="s">
        <v>56</v>
      </c>
      <c r="S242" t="s">
        <v>56</v>
      </c>
      <c r="T242" t="str">
        <f>IF(OR(COUNTIF(U242,"*llc*"),COUNTIF(U242,"*llp*"),COUNTIF(U242,"*PTN*"),COUNTIF(U242,"*ASSN*")),U242,PROPER(U242))</f>
        <v>Carolyn</v>
      </c>
      <c r="U242" t="str">
        <f>LEFT(V242,FIND(" ",V242,1)-1)</f>
        <v>CAROLYN</v>
      </c>
      <c r="V242" t="s">
        <v>1086</v>
      </c>
      <c r="X242" t="str">
        <f>Y242</f>
        <v>131 JUNIPER AVE</v>
      </c>
      <c r="Y242" t="s">
        <v>1087</v>
      </c>
      <c r="AB242" t="s">
        <v>1088</v>
      </c>
      <c r="AC242" t="s">
        <v>89</v>
      </c>
      <c r="AD242" s="3">
        <v>953013739</v>
      </c>
      <c r="AE242">
        <v>725</v>
      </c>
      <c r="AF242">
        <v>33489</v>
      </c>
      <c r="AG242">
        <v>6000</v>
      </c>
      <c r="AH242">
        <v>8.2799999999999994</v>
      </c>
      <c r="AI242">
        <v>0</v>
      </c>
      <c r="AJ242">
        <v>0</v>
      </c>
    </row>
    <row r="243" spans="1:36" x14ac:dyDescent="0.2">
      <c r="A243">
        <v>278</v>
      </c>
      <c r="B243" t="s">
        <v>90</v>
      </c>
      <c r="C243" t="s">
        <v>775</v>
      </c>
      <c r="D243" t="s">
        <v>34</v>
      </c>
      <c r="E243">
        <v>395170002</v>
      </c>
      <c r="F243" t="s">
        <v>776</v>
      </c>
      <c r="G243" t="s">
        <v>775</v>
      </c>
      <c r="H243" t="s">
        <v>36</v>
      </c>
      <c r="I243" t="s">
        <v>777</v>
      </c>
      <c r="J243" s="1">
        <v>32082</v>
      </c>
      <c r="K243" t="s">
        <v>63</v>
      </c>
      <c r="L243" s="4">
        <v>41944</v>
      </c>
      <c r="M243" s="4">
        <v>43769</v>
      </c>
      <c r="N243" t="s">
        <v>39</v>
      </c>
      <c r="O243" t="s">
        <v>39</v>
      </c>
      <c r="P243" t="s">
        <v>49</v>
      </c>
      <c r="Q243" t="s">
        <v>100</v>
      </c>
      <c r="R243" t="s">
        <v>56</v>
      </c>
      <c r="S243" t="s">
        <v>56</v>
      </c>
      <c r="T243" t="str">
        <f>IF(OR(COUNTIF(U243,"*llc*"),COUNTIF(U243,"*llp*"),COUNTIF(U243,"*PTN*"),COUNTIF(U243,"*ASSN*")),U243,PROPER(U243))</f>
        <v>Royce</v>
      </c>
      <c r="U243" t="str">
        <f>LEFT(V243,FIND(" ",V243,1)-1)</f>
        <v>ROYCE</v>
      </c>
      <c r="V243" t="s">
        <v>778</v>
      </c>
      <c r="X243" t="str">
        <f>Y243</f>
        <v>5544 MONTIA COURT</v>
      </c>
      <c r="Y243" t="s">
        <v>779</v>
      </c>
      <c r="AB243" t="s">
        <v>780</v>
      </c>
      <c r="AC243" t="s">
        <v>89</v>
      </c>
      <c r="AD243" s="3">
        <v>956625310</v>
      </c>
      <c r="AE243">
        <v>1034</v>
      </c>
      <c r="AF243">
        <v>6042</v>
      </c>
      <c r="AG243">
        <v>10224</v>
      </c>
      <c r="AH243">
        <v>9.89</v>
      </c>
      <c r="AI243">
        <v>0</v>
      </c>
      <c r="AJ243">
        <v>0</v>
      </c>
    </row>
    <row r="244" spans="1:36" x14ac:dyDescent="0.2">
      <c r="A244">
        <v>316</v>
      </c>
      <c r="B244" t="s">
        <v>90</v>
      </c>
      <c r="C244" t="s">
        <v>905</v>
      </c>
      <c r="D244" t="s">
        <v>34</v>
      </c>
      <c r="E244">
        <v>395764002</v>
      </c>
      <c r="F244" t="s">
        <v>906</v>
      </c>
      <c r="G244" t="s">
        <v>905</v>
      </c>
      <c r="H244" t="s">
        <v>36</v>
      </c>
      <c r="I244" t="s">
        <v>907</v>
      </c>
      <c r="J244" s="1">
        <v>31503</v>
      </c>
      <c r="K244" t="s">
        <v>38</v>
      </c>
      <c r="L244" s="4">
        <v>42461</v>
      </c>
      <c r="M244" s="4">
        <v>44286</v>
      </c>
      <c r="N244" t="s">
        <v>39</v>
      </c>
      <c r="O244" t="s">
        <v>39</v>
      </c>
      <c r="P244" t="s">
        <v>49</v>
      </c>
      <c r="R244">
        <v>1</v>
      </c>
      <c r="S244">
        <v>5</v>
      </c>
      <c r="T244" t="str">
        <f>IF(OR(COUNTIF(U244,"*llc*"),COUNTIF(U244,"*llp*"),COUNTIF(U244,"*PTN*"),COUNTIF(U244,"*ASSN*")),U244,PROPER(U244))</f>
        <v>Sir / Madam</v>
      </c>
      <c r="U244" t="s">
        <v>1312</v>
      </c>
      <c r="V244" t="s">
        <v>908</v>
      </c>
      <c r="X244" t="str">
        <f>AA244</f>
        <v>25 NW 23RD PL STE 287</v>
      </c>
      <c r="Y244" t="s">
        <v>909</v>
      </c>
      <c r="Z244" t="s">
        <v>910</v>
      </c>
      <c r="AA244" t="s">
        <v>911</v>
      </c>
      <c r="AB244" t="s">
        <v>912</v>
      </c>
      <c r="AC244" t="s">
        <v>913</v>
      </c>
      <c r="AD244" s="3">
        <v>972105580</v>
      </c>
      <c r="AE244">
        <v>1400</v>
      </c>
      <c r="AF244">
        <v>17500</v>
      </c>
      <c r="AG244">
        <v>12800</v>
      </c>
      <c r="AH244">
        <v>9.14</v>
      </c>
      <c r="AI244">
        <v>14080</v>
      </c>
      <c r="AJ244">
        <v>10.06</v>
      </c>
    </row>
    <row r="245" spans="1:36" x14ac:dyDescent="0.2">
      <c r="A245">
        <v>152</v>
      </c>
      <c r="B245" t="s">
        <v>90</v>
      </c>
      <c r="C245" t="s">
        <v>490</v>
      </c>
      <c r="D245" t="s">
        <v>34</v>
      </c>
      <c r="E245">
        <v>392739001</v>
      </c>
      <c r="F245" t="s">
        <v>491</v>
      </c>
      <c r="G245" t="s">
        <v>490</v>
      </c>
      <c r="H245" t="s">
        <v>36</v>
      </c>
      <c r="I245" t="s">
        <v>492</v>
      </c>
      <c r="J245" s="1">
        <v>22767</v>
      </c>
      <c r="K245" t="s">
        <v>63</v>
      </c>
      <c r="L245" s="4">
        <v>41045</v>
      </c>
      <c r="M245" s="4">
        <v>42870</v>
      </c>
      <c r="N245" t="s">
        <v>39</v>
      </c>
      <c r="O245" t="s">
        <v>39</v>
      </c>
      <c r="P245" t="s">
        <v>40</v>
      </c>
      <c r="Q245" t="s">
        <v>100</v>
      </c>
      <c r="R245" t="s">
        <v>56</v>
      </c>
      <c r="S245" t="s">
        <v>56</v>
      </c>
      <c r="T245" t="str">
        <f>IF(OR(COUNTIF(U245,"*llc*"),COUNTIF(U245,"*llp*"),COUNTIF(U245,"*PTN*"),COUNTIF(U245,"*ASSN*")),U245,PROPER(U245))</f>
        <v>Mrs. Visser</v>
      </c>
      <c r="U245" t="s">
        <v>1349</v>
      </c>
      <c r="V245" t="s">
        <v>493</v>
      </c>
      <c r="X245" t="str">
        <f>Z245</f>
        <v>11004 COLVOS DR NW</v>
      </c>
      <c r="Y245" t="s">
        <v>494</v>
      </c>
      <c r="Z245" t="s">
        <v>495</v>
      </c>
      <c r="AB245" t="s">
        <v>496</v>
      </c>
      <c r="AC245" t="s">
        <v>497</v>
      </c>
      <c r="AD245" s="3">
        <v>983327529</v>
      </c>
      <c r="AE245">
        <v>1500</v>
      </c>
      <c r="AF245">
        <v>10500</v>
      </c>
      <c r="AG245">
        <v>8400</v>
      </c>
      <c r="AH245">
        <v>5.6</v>
      </c>
      <c r="AI245">
        <v>0</v>
      </c>
      <c r="AJ245">
        <v>0</v>
      </c>
    </row>
    <row r="246" spans="1:36" x14ac:dyDescent="0.2">
      <c r="A246">
        <v>242</v>
      </c>
      <c r="B246" t="s">
        <v>90</v>
      </c>
      <c r="C246" t="s">
        <v>688</v>
      </c>
      <c r="D246" t="s">
        <v>34</v>
      </c>
      <c r="E246">
        <v>394389001</v>
      </c>
      <c r="F246" t="s">
        <v>689</v>
      </c>
      <c r="G246" t="s">
        <v>688</v>
      </c>
      <c r="H246" t="s">
        <v>36</v>
      </c>
      <c r="I246" t="s">
        <v>690</v>
      </c>
      <c r="J246" s="1">
        <v>26481</v>
      </c>
      <c r="K246" t="s">
        <v>48</v>
      </c>
      <c r="L246" s="4">
        <v>41091</v>
      </c>
      <c r="M246" s="4">
        <v>42916</v>
      </c>
      <c r="N246" t="s">
        <v>108</v>
      </c>
      <c r="O246" t="s">
        <v>108</v>
      </c>
      <c r="P246" t="s">
        <v>40</v>
      </c>
      <c r="R246">
        <v>1</v>
      </c>
      <c r="S246">
        <v>5</v>
      </c>
      <c r="T246" t="str">
        <f>IF(OR(COUNTIF(U246,"*llc*"),COUNTIF(U246,"*llp*"),COUNTIF(U246,"*PTN*"),COUNTIF(U246,"*ASSN*")),U246,PROPER(U246))</f>
        <v>Darlene Visser</v>
      </c>
      <c r="U246" t="s">
        <v>1310</v>
      </c>
      <c r="V246" t="s">
        <v>691</v>
      </c>
      <c r="W246" t="str">
        <f>Y246</f>
        <v>C/O DARLENE VISSER</v>
      </c>
      <c r="X246" t="str">
        <f>Z246</f>
        <v>11004 COLVOS DR NW</v>
      </c>
      <c r="Y246" t="s">
        <v>494</v>
      </c>
      <c r="Z246" t="s">
        <v>495</v>
      </c>
      <c r="AB246" t="s">
        <v>496</v>
      </c>
      <c r="AC246" t="s">
        <v>497</v>
      </c>
      <c r="AD246" s="3">
        <v>983327529</v>
      </c>
      <c r="AE246">
        <v>960</v>
      </c>
      <c r="AF246">
        <v>6185</v>
      </c>
      <c r="AG246">
        <v>6600</v>
      </c>
      <c r="AH246">
        <v>6.88</v>
      </c>
      <c r="AI246">
        <v>7200</v>
      </c>
      <c r="AJ246">
        <v>7.5</v>
      </c>
    </row>
    <row r="247" spans="1:36" x14ac:dyDescent="0.2">
      <c r="A247">
        <v>265</v>
      </c>
      <c r="B247" t="s">
        <v>90</v>
      </c>
      <c r="C247" t="s">
        <v>742</v>
      </c>
      <c r="D247" t="s">
        <v>34</v>
      </c>
      <c r="E247">
        <v>394818002</v>
      </c>
      <c r="F247" t="s">
        <v>743</v>
      </c>
      <c r="G247" t="s">
        <v>742</v>
      </c>
      <c r="H247" t="s">
        <v>36</v>
      </c>
      <c r="I247" t="s">
        <v>744</v>
      </c>
      <c r="J247" s="1">
        <v>28550</v>
      </c>
      <c r="K247" t="s">
        <v>48</v>
      </c>
      <c r="L247" s="4">
        <v>41334</v>
      </c>
      <c r="M247" s="4">
        <v>43159</v>
      </c>
      <c r="N247" t="s">
        <v>230</v>
      </c>
      <c r="O247" t="s">
        <v>230</v>
      </c>
      <c r="P247" t="s">
        <v>40</v>
      </c>
      <c r="R247" t="s">
        <v>56</v>
      </c>
      <c r="S247" t="s">
        <v>56</v>
      </c>
      <c r="T247" t="str">
        <f>IF(OR(COUNTIF(U247,"*llc*"),COUNTIF(U247,"*llp*"),COUNTIF(U247,"*PTN*"),COUNTIF(U247,"*ASSN*")),U247,PROPER(U247))</f>
        <v>Javco Mortgage Inc</v>
      </c>
      <c r="U247" t="str">
        <f>V247</f>
        <v>JAVCO MORTGAGE INC</v>
      </c>
      <c r="V247" t="s">
        <v>745</v>
      </c>
      <c r="X247" t="str">
        <f>Y247</f>
        <v>11004 COLVOS DR NW</v>
      </c>
      <c r="Y247" t="s">
        <v>495</v>
      </c>
      <c r="AB247" t="s">
        <v>496</v>
      </c>
      <c r="AC247" t="s">
        <v>497</v>
      </c>
      <c r="AD247" s="3">
        <v>983327529</v>
      </c>
      <c r="AE247">
        <v>1067</v>
      </c>
      <c r="AF247">
        <v>21000</v>
      </c>
      <c r="AG247">
        <v>8544</v>
      </c>
      <c r="AH247">
        <v>8.01</v>
      </c>
      <c r="AI247">
        <v>0</v>
      </c>
      <c r="AJ247">
        <v>0</v>
      </c>
    </row>
    <row r="248" spans="1:36" x14ac:dyDescent="0.2">
      <c r="A248">
        <v>365</v>
      </c>
      <c r="B248" t="s">
        <v>90</v>
      </c>
      <c r="C248" t="s">
        <v>1004</v>
      </c>
      <c r="D248" t="s">
        <v>34</v>
      </c>
      <c r="E248">
        <v>396655001</v>
      </c>
      <c r="F248" t="s">
        <v>1005</v>
      </c>
      <c r="G248" t="s">
        <v>1004</v>
      </c>
      <c r="H248" t="s">
        <v>36</v>
      </c>
      <c r="I248" t="s">
        <v>1006</v>
      </c>
      <c r="J248" s="1">
        <v>27668</v>
      </c>
      <c r="K248" t="s">
        <v>48</v>
      </c>
      <c r="L248" s="4">
        <v>42278</v>
      </c>
      <c r="M248" s="4">
        <v>44104</v>
      </c>
      <c r="N248" t="s">
        <v>39</v>
      </c>
      <c r="O248" t="s">
        <v>39</v>
      </c>
      <c r="P248" t="s">
        <v>40</v>
      </c>
      <c r="Q248" t="s">
        <v>100</v>
      </c>
      <c r="R248" t="s">
        <v>56</v>
      </c>
      <c r="S248" t="s">
        <v>56</v>
      </c>
      <c r="T248" t="str">
        <f>IF(OR(COUNTIF(U248,"*llc*"),COUNTIF(U248,"*llp*"),COUNTIF(U248,"*PTN*"),COUNTIF(U248,"*ASSN*")),U248,PROPER(U248))</f>
        <v>National Investment Properties Inc</v>
      </c>
      <c r="U248" t="str">
        <f>V248</f>
        <v>NATIONAL INVESTMENT PROPERTIES INC</v>
      </c>
      <c r="V248" t="s">
        <v>691</v>
      </c>
      <c r="W248" t="str">
        <f>Y248</f>
        <v>C/O DARLENE VISSER</v>
      </c>
      <c r="X248" t="str">
        <f>Z248</f>
        <v>11004 COLVOS DR NW</v>
      </c>
      <c r="Y248" t="s">
        <v>494</v>
      </c>
      <c r="Z248" t="s">
        <v>495</v>
      </c>
      <c r="AB248" t="s">
        <v>496</v>
      </c>
      <c r="AC248" t="s">
        <v>497</v>
      </c>
      <c r="AD248" s="3">
        <v>983327529</v>
      </c>
      <c r="AE248">
        <v>1856</v>
      </c>
      <c r="AF248">
        <v>17500</v>
      </c>
      <c r="AG248">
        <v>14400</v>
      </c>
      <c r="AH248">
        <v>7.76</v>
      </c>
      <c r="AI248">
        <v>0</v>
      </c>
      <c r="AJ248">
        <v>0</v>
      </c>
    </row>
    <row r="249" spans="1:36" x14ac:dyDescent="0.2">
      <c r="A249">
        <v>444</v>
      </c>
      <c r="B249" t="s">
        <v>90</v>
      </c>
      <c r="C249" t="s">
        <v>1186</v>
      </c>
      <c r="D249" t="s">
        <v>34</v>
      </c>
      <c r="E249">
        <v>398206001</v>
      </c>
      <c r="F249" t="s">
        <v>1187</v>
      </c>
      <c r="G249" t="s">
        <v>1186</v>
      </c>
      <c r="H249" t="s">
        <v>36</v>
      </c>
      <c r="I249" t="s">
        <v>1188</v>
      </c>
      <c r="J249" s="1">
        <v>22678</v>
      </c>
      <c r="K249" t="s">
        <v>48</v>
      </c>
      <c r="L249" s="4">
        <v>40940</v>
      </c>
      <c r="M249" s="4">
        <v>42766</v>
      </c>
      <c r="N249" t="s">
        <v>108</v>
      </c>
      <c r="O249" t="s">
        <v>108</v>
      </c>
      <c r="P249" t="s">
        <v>49</v>
      </c>
      <c r="R249">
        <v>1</v>
      </c>
      <c r="S249">
        <v>5</v>
      </c>
      <c r="T249" t="str">
        <f>IF(OR(COUNTIF(U249,"*llc*"),COUNTIF(U249,"*llp*"),COUNTIF(U249,"*PTN*"),COUNTIF(U249,"*ASSN*")),U249,PROPER(U249))</f>
        <v>National Investment Properties Inc</v>
      </c>
      <c r="U249" t="str">
        <f>V249</f>
        <v>NATIONAL INVESTMENT PROPERTIES INC</v>
      </c>
      <c r="V249" t="s">
        <v>691</v>
      </c>
      <c r="W249" t="str">
        <f>Y249</f>
        <v>C/O DARLENE VISSER</v>
      </c>
      <c r="X249" t="str">
        <f>Z249</f>
        <v>11004 COLVOS DR NW</v>
      </c>
      <c r="Y249" t="s">
        <v>494</v>
      </c>
      <c r="Z249" t="s">
        <v>495</v>
      </c>
      <c r="AB249" t="s">
        <v>496</v>
      </c>
      <c r="AC249" t="s">
        <v>497</v>
      </c>
      <c r="AD249" s="3">
        <v>983327529</v>
      </c>
      <c r="AE249">
        <v>2110</v>
      </c>
      <c r="AF249">
        <v>7000</v>
      </c>
      <c r="AG249">
        <v>10560</v>
      </c>
      <c r="AH249">
        <v>5</v>
      </c>
      <c r="AI249">
        <v>11616</v>
      </c>
      <c r="AJ249">
        <v>5.51</v>
      </c>
    </row>
    <row r="250" spans="1:36" x14ac:dyDescent="0.2">
      <c r="A250">
        <v>415</v>
      </c>
      <c r="B250" t="s">
        <v>90</v>
      </c>
      <c r="C250" t="s">
        <v>1122</v>
      </c>
      <c r="D250" t="s">
        <v>34</v>
      </c>
      <c r="E250">
        <v>397590001</v>
      </c>
      <c r="F250" t="s">
        <v>1123</v>
      </c>
      <c r="G250" t="s">
        <v>1122</v>
      </c>
      <c r="H250" t="s">
        <v>36</v>
      </c>
      <c r="I250" t="s">
        <v>1124</v>
      </c>
      <c r="J250" s="1">
        <v>24898</v>
      </c>
      <c r="K250" t="s">
        <v>48</v>
      </c>
      <c r="L250" s="4">
        <v>41334</v>
      </c>
      <c r="M250" s="4">
        <v>43159</v>
      </c>
      <c r="N250" t="s">
        <v>39</v>
      </c>
      <c r="O250" t="s">
        <v>39</v>
      </c>
      <c r="P250" t="s">
        <v>49</v>
      </c>
      <c r="R250">
        <v>1</v>
      </c>
      <c r="S250">
        <v>5</v>
      </c>
      <c r="T250" t="str">
        <f>IF(OR(COUNTIF(U250,"*llc*"),COUNTIF(U250,"*llp*"),COUNTIF(U250,"*PTN*"),COUNTIF(U250,"*ASSN*")),U250,PROPER(U250))</f>
        <v>Gregory</v>
      </c>
      <c r="U250" t="str">
        <f>LEFT(V250,FIND(" ",V250,1)-1)</f>
        <v>GREGORY</v>
      </c>
      <c r="V250" t="s">
        <v>1125</v>
      </c>
      <c r="X250" t="str">
        <f>Y250</f>
        <v>440 W HIGHWAY 130</v>
      </c>
      <c r="Y250" t="s">
        <v>1126</v>
      </c>
      <c r="AB250" t="s">
        <v>1127</v>
      </c>
      <c r="AC250" t="s">
        <v>36</v>
      </c>
      <c r="AD250" s="3" t="s">
        <v>1128</v>
      </c>
      <c r="AE250">
        <v>2264</v>
      </c>
      <c r="AF250">
        <v>8750</v>
      </c>
      <c r="AG250">
        <v>12000</v>
      </c>
      <c r="AH250">
        <v>5.3</v>
      </c>
      <c r="AI250">
        <v>13200</v>
      </c>
      <c r="AJ250">
        <v>5.83</v>
      </c>
    </row>
  </sheetData>
  <autoFilter ref="A1:AJ250">
    <sortState ref="A2:AJ250">
      <sortCondition ref="AD1:AD2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CheapMainOffices2b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2016-11-26T05:25:03Z</dcterms:created>
  <dcterms:modified xsi:type="dcterms:W3CDTF">2016-11-26T06:22:41Z</dcterms:modified>
</cp:coreProperties>
</file>