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codeName="ThisWorkbook"/>
  <xr:revisionPtr revIDLastSave="0" documentId="13_ncr:1_{98C8C53B-F776-43A0-BCE8-4803B34C187C}" xr6:coauthVersionLast="45" xr6:coauthVersionMax="45"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5" i="11" l="1"/>
  <c r="H44" i="11"/>
  <c r="H43" i="11"/>
  <c r="H42" i="11"/>
  <c r="H41" i="11"/>
  <c r="H40" i="11"/>
  <c r="H39" i="11"/>
  <c r="H38" i="11"/>
  <c r="H37" i="11"/>
  <c r="H36" i="11"/>
  <c r="H35" i="11"/>
  <c r="H34" i="11"/>
  <c r="H33" i="11"/>
  <c r="H32" i="11"/>
  <c r="H31" i="11"/>
  <c r="H30" i="11"/>
  <c r="H29" i="11"/>
  <c r="H28" i="11"/>
  <c r="H7" i="11" l="1"/>
  <c r="E9" i="11" l="1"/>
  <c r="F19" i="11" l="1"/>
  <c r="H19" i="11" s="1"/>
  <c r="E10" i="11"/>
  <c r="I5" i="11"/>
  <c r="H27" i="11"/>
  <c r="H26" i="11"/>
  <c r="H25" i="11"/>
  <c r="H24" i="11"/>
  <c r="H22" i="11"/>
  <c r="H18" i="11"/>
  <c r="H17" i="11"/>
  <c r="H13" i="11"/>
  <c r="H8" i="11"/>
  <c r="H9" i="11" l="1"/>
  <c r="E11" i="11"/>
  <c r="I6" i="11"/>
  <c r="H23" i="11" l="1"/>
  <c r="H10" i="11"/>
  <c r="H20" i="11"/>
  <c r="H14" i="11"/>
  <c r="E12" i="11"/>
  <c r="J5" i="11"/>
  <c r="K5" i="11" s="1"/>
  <c r="L5" i="11" s="1"/>
  <c r="M5" i="11" s="1"/>
  <c r="N5" i="11" s="1"/>
  <c r="O5" i="11" s="1"/>
  <c r="P5" i="11" s="1"/>
  <c r="I4" i="11"/>
  <c r="H21" i="11" l="1"/>
  <c r="H15" i="11"/>
  <c r="H11" i="11"/>
  <c r="H12" i="11"/>
  <c r="P4" i="11"/>
  <c r="Q5" i="11"/>
  <c r="R5" i="11" s="1"/>
  <c r="S5" i="11" s="1"/>
  <c r="T5" i="11" s="1"/>
  <c r="U5" i="11" s="1"/>
  <c r="V5" i="11" s="1"/>
  <c r="W5" i="11" s="1"/>
  <c r="J6" i="11"/>
  <c r="H16"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<sst xmlns="http://schemas.openxmlformats.org/spreadsheetml/2006/main" count="78" uniqueCount="72">
  <si>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</si>
  <si>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</si>
  <si>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</si>
  <si>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</si>
  <si>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</si>
  <si>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</si>
  <si>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</si>
  <si>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</si>
  <si>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</si>
  <si>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</si>
  <si>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</si>
  <si>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</si>
  <si>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</si>
  <si>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</si>
  <si>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</si>
  <si>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</si>
  <si>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</si>
  <si>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</si>
  <si>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</si>
  <si>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</si>
  <si>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</si>
  <si>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</si>
  <si>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</si>
  <si>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</si>
  <si>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</si>
  <si>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</si>
  <si>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</si>
  <si>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</si>
  <si>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</si>
  <si>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</si>
  <si>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</si>
  <si>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</si>
  <si>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</si>
  <si>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Alarm Security System</t>
  </si>
  <si>
    <t>Califorina State University, East Bay</t>
  </si>
  <si>
    <t>Requirement Phase</t>
  </si>
  <si>
    <t xml:space="preserve">Outline different sections of Requirement doc. </t>
  </si>
  <si>
    <t>Analyze Requirement document</t>
  </si>
  <si>
    <t>First Draft of Requirement doc., Review UML</t>
  </si>
  <si>
    <t xml:space="preserve">Turn in all the documents </t>
  </si>
  <si>
    <t>Set up the Client class</t>
  </si>
  <si>
    <t>Set up Home Alarm class</t>
  </si>
  <si>
    <t>Set up 911-Dispatch class</t>
  </si>
  <si>
    <t xml:space="preserve">Implementation [Part 1] </t>
  </si>
  <si>
    <t xml:space="preserve">Part </t>
  </si>
  <si>
    <t>Implement [Part 2 class objects/methods]</t>
  </si>
  <si>
    <t>Implement client object/methods</t>
  </si>
  <si>
    <t>Implement CO Detector object/methods</t>
  </si>
  <si>
    <t>Implement Fire Department object/methods</t>
  </si>
  <si>
    <t>Stimulate Camera object</t>
  </si>
  <si>
    <t>P</t>
  </si>
  <si>
    <t>Implementation [Part 2.1 class object/method]</t>
  </si>
  <si>
    <t>Smoke Alarm object/methods</t>
  </si>
  <si>
    <t>Ambulance object/methods</t>
  </si>
  <si>
    <t>Monitor SetUp w/ Client</t>
  </si>
  <si>
    <t>Door/Window Censor object/methods</t>
  </si>
  <si>
    <t>Police Station object/methods</t>
  </si>
  <si>
    <t>Implementation [Part 2.2 class object/method]</t>
  </si>
  <si>
    <t>Combine Camera w/ Home Alarm System</t>
  </si>
  <si>
    <t>Combine all objects/methods for Home Alarm</t>
  </si>
  <si>
    <t>Combine all objects/methods for 911-Dispatch</t>
  </si>
  <si>
    <t>Implementation [Part 2.3 class object/method]</t>
  </si>
  <si>
    <t>Test the Monitor with Client method</t>
  </si>
  <si>
    <t>Implementation [Part 2.4 class object/method]</t>
  </si>
  <si>
    <t>Stimulating Crime News object</t>
  </si>
  <si>
    <t>Testing Home-Alarm using Monitor console</t>
  </si>
  <si>
    <t>Tesing 911-Dispatch using Monitor console</t>
  </si>
  <si>
    <t>Test Monitor GUI with Client object</t>
  </si>
  <si>
    <t xml:space="preserve">Implement Monitor GUI </t>
  </si>
  <si>
    <t>Test Monitor GUI with Home-Alarm object</t>
  </si>
  <si>
    <t>Test Monitor GUI with 911-Dispatch object</t>
  </si>
  <si>
    <t>Implementation [Part 2.5 class object/method]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</si>
</sst>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65" fontId="8" fillId="0" borderId="3" xfId="9" applyFo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5"/>
  <sheetViews>
    <sheetView showGridLines="0" tabSelected="1" showRuler="0" zoomScale="83" zoomScaleNormal="40" zoomScalePageLayoutView="70" workbookViewId="0">
      <pane ySplit="6" topLeftCell="A37" activePane="bottomLeft" state="frozen"/>
      <selection pane="bottomLeft" activeCell="B43" sqref="B43"/>
    </sheetView>
  </sheetViews>
  <sheetFormatPr defaultRowHeight="30" customHeight="1" x14ac:dyDescent="0.35"/>
  <cols>
    <col min="1" max="1" width="2.7265625" style="48"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71" width="2.54296875" customWidth="1"/>
  </cols>
  <sheetData>
    <row r="1" spans="1:71" ht="30" customHeight="1" x14ac:dyDescent="0.65">
      <c r="A1" s="49" t="s">
        <v>24</v>
      </c>
      <c r="B1" s="52" t="s">
        <v>33</v>
      </c>
      <c r="C1" s="1"/>
      <c r="D1" s="2"/>
      <c r="E1" s="4"/>
      <c r="F1" s="37"/>
      <c r="H1" s="2"/>
      <c r="I1" s="13" t="s">
        <v>10</v>
      </c>
    </row>
    <row r="2" spans="1:71" ht="30" customHeight="1" x14ac:dyDescent="0.45">
      <c r="A2" s="48" t="s">
        <v>22</v>
      </c>
      <c r="B2" s="53" t="s">
        <v>34</v>
      </c>
      <c r="I2" s="50" t="s">
        <v>15</v>
      </c>
    </row>
    <row r="3" spans="1:71" ht="30" customHeight="1" x14ac:dyDescent="0.35">
      <c r="A3" s="48" t="s">
        <v>25</v>
      </c>
      <c r="B3" s="54"/>
      <c r="C3" s="74" t="s">
        <v>0</v>
      </c>
      <c r="D3" s="75"/>
      <c r="E3" s="77">
        <v>43878</v>
      </c>
      <c r="F3" s="77"/>
    </row>
    <row r="4" spans="1:71" ht="30" customHeight="1" x14ac:dyDescent="0.35">
      <c r="A4" s="49" t="s">
        <v>26</v>
      </c>
      <c r="C4" s="74" t="s">
        <v>6</v>
      </c>
      <c r="D4" s="75"/>
      <c r="E4" s="6">
        <v>1</v>
      </c>
      <c r="I4" s="71">
        <f>I5</f>
        <v>43878</v>
      </c>
      <c r="J4" s="72"/>
      <c r="K4" s="72"/>
      <c r="L4" s="72"/>
      <c r="M4" s="72"/>
      <c r="N4" s="72"/>
      <c r="O4" s="73"/>
      <c r="P4" s="71">
        <f>P5</f>
        <v>43885</v>
      </c>
      <c r="Q4" s="72"/>
      <c r="R4" s="72"/>
      <c r="S4" s="72"/>
      <c r="T4" s="72"/>
      <c r="U4" s="72"/>
      <c r="V4" s="73"/>
      <c r="W4" s="71">
        <f>W5</f>
        <v>43892</v>
      </c>
      <c r="X4" s="72"/>
      <c r="Y4" s="72"/>
      <c r="Z4" s="72"/>
      <c r="AA4" s="72"/>
      <c r="AB4" s="72"/>
      <c r="AC4" s="73"/>
      <c r="AD4" s="71">
        <f>AD5</f>
        <v>43899</v>
      </c>
      <c r="AE4" s="72"/>
      <c r="AF4" s="72"/>
      <c r="AG4" s="72"/>
      <c r="AH4" s="72"/>
      <c r="AI4" s="72"/>
      <c r="AJ4" s="73"/>
      <c r="AK4" s="71">
        <f>AK5</f>
        <v>43906</v>
      </c>
      <c r="AL4" s="72"/>
      <c r="AM4" s="72"/>
      <c r="AN4" s="72"/>
      <c r="AO4" s="72"/>
      <c r="AP4" s="72"/>
      <c r="AQ4" s="73"/>
      <c r="AR4" s="71">
        <f>AR5</f>
        <v>43913</v>
      </c>
      <c r="AS4" s="72"/>
      <c r="AT4" s="72"/>
      <c r="AU4" s="72"/>
      <c r="AV4" s="72"/>
      <c r="AW4" s="72"/>
      <c r="AX4" s="73"/>
      <c r="AY4" s="71">
        <f>AY5</f>
        <v>43920</v>
      </c>
      <c r="AZ4" s="72"/>
      <c r="BA4" s="72"/>
      <c r="BB4" s="72"/>
      <c r="BC4" s="72"/>
      <c r="BD4" s="72"/>
      <c r="BE4" s="73"/>
      <c r="BF4" s="71">
        <f>BF5</f>
        <v>43927</v>
      </c>
      <c r="BG4" s="72"/>
      <c r="BH4" s="72"/>
      <c r="BI4" s="72"/>
      <c r="BJ4" s="72"/>
      <c r="BK4" s="72"/>
      <c r="BL4" s="73"/>
      <c r="BM4" s="71">
        <f>BM5</f>
        <v>43934</v>
      </c>
      <c r="BN4" s="72"/>
      <c r="BO4" s="72"/>
      <c r="BP4" s="72"/>
      <c r="BQ4" s="72"/>
      <c r="BR4" s="72"/>
      <c r="BS4" s="73"/>
    </row>
    <row r="5" spans="1:71" ht="15" customHeight="1" x14ac:dyDescent="0.35">
      <c r="A5" s="49" t="s">
        <v>27</v>
      </c>
      <c r="B5" s="76"/>
      <c r="C5" s="76"/>
      <c r="D5" s="76"/>
      <c r="E5" s="76"/>
      <c r="F5" s="76"/>
      <c r="G5" s="76"/>
      <c r="I5" s="10">
        <f>Project_Start-WEEKDAY(Project_Start,1)+2+7*(Display_Week-1)</f>
        <v>43878</v>
      </c>
      <c r="J5" s="9">
        <f>I5+1</f>
        <v>43879</v>
      </c>
      <c r="K5" s="9">
        <f t="shared" ref="K5:AX5" si="0">J5+1</f>
        <v>43880</v>
      </c>
      <c r="L5" s="9">
        <f t="shared" si="0"/>
        <v>43881</v>
      </c>
      <c r="M5" s="9">
        <f t="shared" si="0"/>
        <v>43882</v>
      </c>
      <c r="N5" s="9">
        <f t="shared" si="0"/>
        <v>43883</v>
      </c>
      <c r="O5" s="11">
        <f t="shared" si="0"/>
        <v>43884</v>
      </c>
      <c r="P5" s="10">
        <f>O5+1</f>
        <v>43885</v>
      </c>
      <c r="Q5" s="9">
        <f>P5+1</f>
        <v>43886</v>
      </c>
      <c r="R5" s="9">
        <f t="shared" si="0"/>
        <v>43887</v>
      </c>
      <c r="S5" s="9">
        <f t="shared" si="0"/>
        <v>43888</v>
      </c>
      <c r="T5" s="9">
        <f t="shared" si="0"/>
        <v>43889</v>
      </c>
      <c r="U5" s="9">
        <f t="shared" si="0"/>
        <v>43890</v>
      </c>
      <c r="V5" s="11">
        <f t="shared" si="0"/>
        <v>43891</v>
      </c>
      <c r="W5" s="10">
        <f>V5+1</f>
        <v>43892</v>
      </c>
      <c r="X5" s="9">
        <f>W5+1</f>
        <v>43893</v>
      </c>
      <c r="Y5" s="9">
        <f t="shared" si="0"/>
        <v>43894</v>
      </c>
      <c r="Z5" s="9">
        <f t="shared" si="0"/>
        <v>43895</v>
      </c>
      <c r="AA5" s="9">
        <f t="shared" si="0"/>
        <v>43896</v>
      </c>
      <c r="AB5" s="9">
        <f t="shared" si="0"/>
        <v>43897</v>
      </c>
      <c r="AC5" s="11">
        <f t="shared" si="0"/>
        <v>43898</v>
      </c>
      <c r="AD5" s="10">
        <f>AC5+1</f>
        <v>43899</v>
      </c>
      <c r="AE5" s="9">
        <f>AD5+1</f>
        <v>43900</v>
      </c>
      <c r="AF5" s="9">
        <f t="shared" si="0"/>
        <v>43901</v>
      </c>
      <c r="AG5" s="9">
        <f t="shared" si="0"/>
        <v>43902</v>
      </c>
      <c r="AH5" s="9">
        <f t="shared" si="0"/>
        <v>43903</v>
      </c>
      <c r="AI5" s="9">
        <f t="shared" si="0"/>
        <v>43904</v>
      </c>
      <c r="AJ5" s="11">
        <f t="shared" si="0"/>
        <v>43905</v>
      </c>
      <c r="AK5" s="10">
        <f>AJ5+1</f>
        <v>43906</v>
      </c>
      <c r="AL5" s="9">
        <f>AK5+1</f>
        <v>43907</v>
      </c>
      <c r="AM5" s="9">
        <f t="shared" si="0"/>
        <v>43908</v>
      </c>
      <c r="AN5" s="9">
        <f t="shared" si="0"/>
        <v>43909</v>
      </c>
      <c r="AO5" s="9">
        <f t="shared" si="0"/>
        <v>43910</v>
      </c>
      <c r="AP5" s="9">
        <f t="shared" si="0"/>
        <v>43911</v>
      </c>
      <c r="AQ5" s="11">
        <f t="shared" si="0"/>
        <v>43912</v>
      </c>
      <c r="AR5" s="10">
        <f>AQ5+1</f>
        <v>43913</v>
      </c>
      <c r="AS5" s="9">
        <f>AR5+1</f>
        <v>43914</v>
      </c>
      <c r="AT5" s="9">
        <f t="shared" si="0"/>
        <v>43915</v>
      </c>
      <c r="AU5" s="9">
        <f t="shared" si="0"/>
        <v>43916</v>
      </c>
      <c r="AV5" s="9">
        <f t="shared" si="0"/>
        <v>43917</v>
      </c>
      <c r="AW5" s="9">
        <f t="shared" si="0"/>
        <v>43918</v>
      </c>
      <c r="AX5" s="11">
        <f t="shared" si="0"/>
        <v>43919</v>
      </c>
      <c r="AY5" s="10">
        <f>AX5+1</f>
        <v>43920</v>
      </c>
      <c r="AZ5" s="9">
        <f>AY5+1</f>
        <v>43921</v>
      </c>
      <c r="BA5" s="9">
        <f t="shared" ref="BA5:BE5" si="1">AZ5+1</f>
        <v>43922</v>
      </c>
      <c r="BB5" s="9">
        <f t="shared" si="1"/>
        <v>43923</v>
      </c>
      <c r="BC5" s="9">
        <f t="shared" si="1"/>
        <v>43924</v>
      </c>
      <c r="BD5" s="9">
        <f t="shared" si="1"/>
        <v>43925</v>
      </c>
      <c r="BE5" s="11">
        <f t="shared" si="1"/>
        <v>43926</v>
      </c>
      <c r="BF5" s="10">
        <f>BE5+1</f>
        <v>43927</v>
      </c>
      <c r="BG5" s="9">
        <f>BF5+1</f>
        <v>43928</v>
      </c>
      <c r="BH5" s="9">
        <f t="shared" ref="BH5:BL5" si="2">BG5+1</f>
        <v>43929</v>
      </c>
      <c r="BI5" s="9">
        <f t="shared" si="2"/>
        <v>43930</v>
      </c>
      <c r="BJ5" s="9">
        <f t="shared" si="2"/>
        <v>43931</v>
      </c>
      <c r="BK5" s="9">
        <f t="shared" si="2"/>
        <v>43932</v>
      </c>
      <c r="BL5" s="11">
        <f t="shared" si="2"/>
        <v>43933</v>
      </c>
      <c r="BM5" s="10">
        <f>BL5+1</f>
        <v>43934</v>
      </c>
      <c r="BN5" s="9">
        <f>BM5+1</f>
        <v>43935</v>
      </c>
      <c r="BO5" s="9">
        <f t="shared" ref="BO5" si="3">BN5+1</f>
        <v>43936</v>
      </c>
      <c r="BP5" s="9">
        <f t="shared" ref="BP5" si="4">BO5+1</f>
        <v>43937</v>
      </c>
      <c r="BQ5" s="9">
        <f t="shared" ref="BQ5" si="5">BP5+1</f>
        <v>43938</v>
      </c>
      <c r="BR5" s="9">
        <f t="shared" ref="BR5" si="6">BQ5+1</f>
        <v>43939</v>
      </c>
      <c r="BS5" s="11">
        <f t="shared" ref="BS5" si="7">BR5+1</f>
        <v>43940</v>
      </c>
    </row>
    <row r="6" spans="1:71" ht="30" customHeight="1" thickBot="1" x14ac:dyDescent="0.4">
      <c r="A6" s="4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48" t="s">
        <v>23</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row>
    <row r="8" spans="1:71" s="3" customFormat="1" ht="30" customHeight="1" thickBot="1" x14ac:dyDescent="0.4">
      <c r="A8" s="49" t="s">
        <v>29</v>
      </c>
      <c r="B8" s="15" t="s">
        <v>35</v>
      </c>
      <c r="C8" s="59"/>
      <c r="D8" s="16"/>
      <c r="E8" s="17"/>
      <c r="F8" s="18"/>
      <c r="G8" s="14"/>
      <c r="H8" s="14" t="str">
        <f t="shared" ref="H8:H45" si="12">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row>
    <row r="9" spans="1:71" s="3" customFormat="1" ht="30" customHeight="1" thickBot="1" x14ac:dyDescent="0.4">
      <c r="A9" s="49" t="s">
        <v>30</v>
      </c>
      <c r="B9" s="67" t="s">
        <v>37</v>
      </c>
      <c r="C9" s="60"/>
      <c r="D9" s="19">
        <v>0</v>
      </c>
      <c r="E9" s="55">
        <f>Project_Start</f>
        <v>43878</v>
      </c>
      <c r="F9" s="55">
        <v>43879</v>
      </c>
      <c r="G9" s="14"/>
      <c r="H9" s="14">
        <f t="shared" si="12"/>
        <v>2</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row>
    <row r="10" spans="1:71" s="3" customFormat="1" ht="30" customHeight="1" thickBot="1" x14ac:dyDescent="0.4">
      <c r="A10" s="49" t="s">
        <v>31</v>
      </c>
      <c r="B10" s="67" t="s">
        <v>36</v>
      </c>
      <c r="C10" s="60"/>
      <c r="D10" s="19">
        <v>0</v>
      </c>
      <c r="E10" s="55">
        <f>F9</f>
        <v>43879</v>
      </c>
      <c r="F10" s="55">
        <v>43880</v>
      </c>
      <c r="G10" s="14"/>
      <c r="H10" s="14">
        <f t="shared" si="12"/>
        <v>2</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row>
    <row r="11" spans="1:71" s="3" customFormat="1" ht="30" customHeight="1" thickBot="1" x14ac:dyDescent="0.4">
      <c r="A11" s="48"/>
      <c r="B11" s="67" t="s">
        <v>38</v>
      </c>
      <c r="C11" s="60"/>
      <c r="D11" s="19">
        <v>0</v>
      </c>
      <c r="E11" s="55">
        <f>F10</f>
        <v>43880</v>
      </c>
      <c r="F11" s="55">
        <v>43881</v>
      </c>
      <c r="G11" s="14"/>
      <c r="H11" s="14">
        <f t="shared" si="12"/>
        <v>2</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row>
    <row r="12" spans="1:71" s="3" customFormat="1" ht="30" customHeight="1" thickBot="1" x14ac:dyDescent="0.4">
      <c r="A12" s="48"/>
      <c r="B12" s="67" t="s">
        <v>39</v>
      </c>
      <c r="C12" s="60"/>
      <c r="D12" s="19">
        <v>0</v>
      </c>
      <c r="E12" s="55">
        <f>F11</f>
        <v>43881</v>
      </c>
      <c r="F12" s="55">
        <v>43882</v>
      </c>
      <c r="G12" s="14"/>
      <c r="H12" s="14">
        <f t="shared" si="12"/>
        <v>2</v>
      </c>
      <c r="I12" s="35"/>
      <c r="J12" s="35"/>
      <c r="K12" s="35"/>
      <c r="L12" s="35"/>
      <c r="M12" s="35"/>
      <c r="N12" s="35"/>
      <c r="O12" s="35"/>
      <c r="P12" s="35"/>
      <c r="Q12" s="35"/>
      <c r="R12" s="35"/>
      <c r="S12" s="35"/>
      <c r="T12" s="35"/>
      <c r="U12" s="35"/>
      <c r="V12" s="35"/>
      <c r="W12" s="35"/>
      <c r="X12" s="35"/>
      <c r="Y12" s="36"/>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row>
    <row r="13" spans="1:71" s="3" customFormat="1" ht="30" customHeight="1" thickBot="1" x14ac:dyDescent="0.4">
      <c r="A13" s="49" t="s">
        <v>32</v>
      </c>
      <c r="B13" s="20" t="s">
        <v>43</v>
      </c>
      <c r="C13" s="61"/>
      <c r="D13" s="21"/>
      <c r="E13" s="22"/>
      <c r="F13" s="23"/>
      <c r="G13" s="14"/>
      <c r="H13" s="14" t="str">
        <f t="shared" si="12"/>
        <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row>
    <row r="14" spans="1:71" s="3" customFormat="1" ht="30" customHeight="1" thickBot="1" x14ac:dyDescent="0.4">
      <c r="A14" s="49"/>
      <c r="B14" s="68" t="s">
        <v>40</v>
      </c>
      <c r="C14" s="62"/>
      <c r="D14" s="24">
        <v>0</v>
      </c>
      <c r="E14" s="56">
        <v>43885</v>
      </c>
      <c r="F14" s="56">
        <v>43889</v>
      </c>
      <c r="G14" s="14"/>
      <c r="H14" s="14">
        <f t="shared" si="12"/>
        <v>5</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row>
    <row r="15" spans="1:71" s="3" customFormat="1" ht="30" customHeight="1" thickBot="1" x14ac:dyDescent="0.4">
      <c r="A15" s="48"/>
      <c r="B15" s="68" t="s">
        <v>41</v>
      </c>
      <c r="C15" s="62"/>
      <c r="D15" s="24">
        <v>0</v>
      </c>
      <c r="E15" s="56">
        <v>43886</v>
      </c>
      <c r="F15" s="56">
        <v>43890</v>
      </c>
      <c r="G15" s="14"/>
      <c r="H15" s="14">
        <f t="shared" si="12"/>
        <v>5</v>
      </c>
      <c r="I15" s="35"/>
      <c r="J15" s="35"/>
      <c r="K15" s="35"/>
      <c r="L15" s="35"/>
      <c r="M15" s="35"/>
      <c r="N15" s="35"/>
      <c r="O15" s="35"/>
      <c r="P15" s="35"/>
      <c r="Q15" s="35"/>
      <c r="R15" s="35"/>
      <c r="S15" s="35"/>
      <c r="T15" s="35"/>
      <c r="U15" s="36"/>
      <c r="V15" s="36"/>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row>
    <row r="16" spans="1:71" s="3" customFormat="1" ht="30" customHeight="1" thickBot="1" x14ac:dyDescent="0.4">
      <c r="A16" s="48"/>
      <c r="B16" s="68" t="s">
        <v>42</v>
      </c>
      <c r="C16" s="62"/>
      <c r="D16" s="24">
        <v>0</v>
      </c>
      <c r="E16" s="56">
        <v>43887</v>
      </c>
      <c r="F16" s="56">
        <v>43891</v>
      </c>
      <c r="G16" s="14"/>
      <c r="H16" s="14">
        <f t="shared" si="12"/>
        <v>5</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row>
    <row r="17" spans="1:71" s="3" customFormat="1" ht="30" customHeight="1" thickBot="1" x14ac:dyDescent="0.4">
      <c r="A17" s="48" t="s">
        <v>44</v>
      </c>
      <c r="B17" s="25" t="s">
        <v>45</v>
      </c>
      <c r="C17" s="63"/>
      <c r="D17" s="26"/>
      <c r="E17" s="27"/>
      <c r="F17" s="28"/>
      <c r="G17" s="14"/>
      <c r="H17" s="14" t="str">
        <f t="shared" si="12"/>
        <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row>
    <row r="18" spans="1:71" s="3" customFormat="1" ht="30" customHeight="1" thickBot="1" x14ac:dyDescent="0.4">
      <c r="A18" s="48"/>
      <c r="B18" s="69" t="s">
        <v>46</v>
      </c>
      <c r="C18" s="64"/>
      <c r="D18" s="29">
        <v>0</v>
      </c>
      <c r="E18" s="57">
        <v>43892</v>
      </c>
      <c r="F18" s="57">
        <v>43895</v>
      </c>
      <c r="G18" s="14"/>
      <c r="H18" s="14">
        <f t="shared" si="12"/>
        <v>4</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row>
    <row r="19" spans="1:71" s="3" customFormat="1" ht="30" customHeight="1" thickBot="1" x14ac:dyDescent="0.4">
      <c r="A19" s="48"/>
      <c r="B19" s="69" t="s">
        <v>47</v>
      </c>
      <c r="C19" s="64"/>
      <c r="D19" s="29">
        <v>0</v>
      </c>
      <c r="E19" s="57">
        <v>43893</v>
      </c>
      <c r="F19" s="57">
        <f>E19+4</f>
        <v>43897</v>
      </c>
      <c r="G19" s="14"/>
      <c r="H19" s="14">
        <f t="shared" si="12"/>
        <v>5</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row>
    <row r="20" spans="1:71" s="3" customFormat="1" ht="30" customHeight="1" thickBot="1" x14ac:dyDescent="0.4">
      <c r="A20" s="48"/>
      <c r="B20" s="69" t="s">
        <v>48</v>
      </c>
      <c r="C20" s="64"/>
      <c r="D20" s="29">
        <v>0</v>
      </c>
      <c r="E20" s="57">
        <v>43894</v>
      </c>
      <c r="F20" s="57">
        <v>43898</v>
      </c>
      <c r="G20" s="14"/>
      <c r="H20" s="14">
        <f t="shared" si="12"/>
        <v>5</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row>
    <row r="21" spans="1:71" s="3" customFormat="1" ht="30" customHeight="1" thickBot="1" x14ac:dyDescent="0.4">
      <c r="A21" s="48"/>
      <c r="B21" s="69" t="s">
        <v>49</v>
      </c>
      <c r="C21" s="64"/>
      <c r="D21" s="29">
        <v>0</v>
      </c>
      <c r="E21" s="57">
        <v>43896</v>
      </c>
      <c r="F21" s="57">
        <v>43899</v>
      </c>
      <c r="G21" s="14"/>
      <c r="H21" s="14">
        <f t="shared" si="12"/>
        <v>4</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row>
    <row r="22" spans="1:71" s="3" customFormat="1" ht="30" customHeight="1" thickBot="1" x14ac:dyDescent="0.4">
      <c r="A22" s="48" t="s">
        <v>50</v>
      </c>
      <c r="B22" s="30" t="s">
        <v>51</v>
      </c>
      <c r="C22" s="65"/>
      <c r="D22" s="31"/>
      <c r="E22" s="32"/>
      <c r="F22" s="33"/>
      <c r="G22" s="14"/>
      <c r="H22" s="14" t="str">
        <f t="shared" si="12"/>
        <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row>
    <row r="23" spans="1:71" s="3" customFormat="1" ht="30" customHeight="1" thickBot="1" x14ac:dyDescent="0.4">
      <c r="A23" s="48"/>
      <c r="B23" s="70" t="s">
        <v>52</v>
      </c>
      <c r="C23" s="66"/>
      <c r="D23" s="34">
        <v>0</v>
      </c>
      <c r="E23" s="58">
        <v>43897</v>
      </c>
      <c r="F23" s="58">
        <v>43901</v>
      </c>
      <c r="G23" s="14"/>
      <c r="H23" s="14">
        <f t="shared" si="12"/>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row>
    <row r="24" spans="1:71" s="3" customFormat="1" ht="30" customHeight="1" thickBot="1" x14ac:dyDescent="0.4">
      <c r="A24" s="48"/>
      <c r="B24" s="70" t="s">
        <v>53</v>
      </c>
      <c r="C24" s="66"/>
      <c r="D24" s="34">
        <v>0</v>
      </c>
      <c r="E24" s="58">
        <v>43899</v>
      </c>
      <c r="F24" s="58">
        <v>43903</v>
      </c>
      <c r="G24" s="14"/>
      <c r="H24" s="14">
        <f t="shared" si="12"/>
        <v>5</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row>
    <row r="25" spans="1:71" s="3" customFormat="1" ht="30" customHeight="1" thickBot="1" x14ac:dyDescent="0.4">
      <c r="A25" s="48"/>
      <c r="B25" s="70" t="s">
        <v>54</v>
      </c>
      <c r="C25" s="66"/>
      <c r="D25" s="34">
        <v>0</v>
      </c>
      <c r="E25" s="58">
        <v>43901</v>
      </c>
      <c r="F25" s="58">
        <v>43904</v>
      </c>
      <c r="G25" s="14"/>
      <c r="H25" s="14">
        <f t="shared" si="12"/>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row>
    <row r="26" spans="1:71" s="3" customFormat="1" ht="30" customHeight="1" thickBot="1" x14ac:dyDescent="0.4">
      <c r="A26" s="48"/>
      <c r="B26" s="70" t="s">
        <v>55</v>
      </c>
      <c r="C26" s="66"/>
      <c r="D26" s="34">
        <v>0</v>
      </c>
      <c r="E26" s="58">
        <v>43903</v>
      </c>
      <c r="F26" s="58">
        <v>43907</v>
      </c>
      <c r="G26" s="14"/>
      <c r="H26" s="14">
        <f t="shared" si="12"/>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row>
    <row r="27" spans="1:71" s="3" customFormat="1" ht="30" customHeight="1" thickBot="1" x14ac:dyDescent="0.4">
      <c r="A27" s="48"/>
      <c r="B27" s="70" t="s">
        <v>56</v>
      </c>
      <c r="C27" s="66"/>
      <c r="D27" s="34">
        <v>0</v>
      </c>
      <c r="E27" s="58">
        <v>43902</v>
      </c>
      <c r="F27" s="58">
        <v>43906</v>
      </c>
      <c r="G27" s="14"/>
      <c r="H27" s="14">
        <f t="shared" si="12"/>
        <v>5</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row>
    <row r="28" spans="1:71" s="3" customFormat="1" ht="30" customHeight="1" thickBot="1" x14ac:dyDescent="0.4">
      <c r="A28" s="48" t="s">
        <v>50</v>
      </c>
      <c r="B28" s="30" t="s">
        <v>57</v>
      </c>
      <c r="C28" s="65"/>
      <c r="D28" s="31"/>
      <c r="E28" s="32"/>
      <c r="F28" s="33"/>
      <c r="G28" s="14"/>
      <c r="H28" s="14" t="str">
        <f t="shared" si="12"/>
        <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row>
    <row r="29" spans="1:71" s="3" customFormat="1" ht="30" customHeight="1" thickBot="1" x14ac:dyDescent="0.4">
      <c r="A29" s="48"/>
      <c r="B29" s="70" t="s">
        <v>58</v>
      </c>
      <c r="C29" s="66"/>
      <c r="D29" s="34">
        <v>0</v>
      </c>
      <c r="E29" s="58">
        <v>43905</v>
      </c>
      <c r="F29" s="58">
        <v>43909</v>
      </c>
      <c r="G29" s="14"/>
      <c r="H29" s="14">
        <f t="shared" si="12"/>
        <v>5</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row>
    <row r="30" spans="1:71" s="3" customFormat="1" ht="30" customHeight="1" thickBot="1" x14ac:dyDescent="0.4">
      <c r="A30" s="48"/>
      <c r="B30" s="70" t="s">
        <v>59</v>
      </c>
      <c r="C30" s="66"/>
      <c r="D30" s="34">
        <v>0</v>
      </c>
      <c r="E30" s="58">
        <v>43910</v>
      </c>
      <c r="F30" s="58">
        <v>43915</v>
      </c>
      <c r="G30" s="14"/>
      <c r="H30" s="14">
        <f t="shared" si="12"/>
        <v>6</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row>
    <row r="31" spans="1:71" s="3" customFormat="1" ht="30" customHeight="1" thickBot="1" x14ac:dyDescent="0.4">
      <c r="A31" s="48"/>
      <c r="B31" s="70" t="s">
        <v>60</v>
      </c>
      <c r="C31" s="66"/>
      <c r="D31" s="34">
        <v>0</v>
      </c>
      <c r="E31" s="58">
        <v>43911</v>
      </c>
      <c r="F31" s="58">
        <v>43916</v>
      </c>
      <c r="G31" s="14"/>
      <c r="H31" s="14">
        <f t="shared" si="12"/>
        <v>6</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row>
    <row r="32" spans="1:71" s="3" customFormat="1" ht="30" customHeight="1" thickBot="1" x14ac:dyDescent="0.4">
      <c r="A32" s="48" t="s">
        <v>50</v>
      </c>
      <c r="B32" s="30" t="s">
        <v>61</v>
      </c>
      <c r="C32" s="65"/>
      <c r="D32" s="31"/>
      <c r="E32" s="32"/>
      <c r="F32" s="33"/>
      <c r="G32" s="14"/>
      <c r="H32" s="14" t="str">
        <f t="shared" si="12"/>
        <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row>
    <row r="33" spans="1:71" s="3" customFormat="1" ht="30" customHeight="1" thickBot="1" x14ac:dyDescent="0.4">
      <c r="A33" s="48"/>
      <c r="B33" s="70" t="s">
        <v>62</v>
      </c>
      <c r="C33" s="66"/>
      <c r="D33" s="34">
        <v>0</v>
      </c>
      <c r="E33" s="58">
        <v>43910</v>
      </c>
      <c r="F33" s="58">
        <v>43915</v>
      </c>
      <c r="G33" s="14"/>
      <c r="H33" s="14">
        <f t="shared" si="12"/>
        <v>6</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row>
    <row r="34" spans="1:71" s="3" customFormat="1" ht="30" customHeight="1" thickBot="1" x14ac:dyDescent="0.4">
      <c r="A34" s="48"/>
      <c r="B34" s="70" t="s">
        <v>65</v>
      </c>
      <c r="C34" s="66"/>
      <c r="D34" s="34">
        <v>0</v>
      </c>
      <c r="E34" s="58">
        <v>43916</v>
      </c>
      <c r="F34" s="58">
        <v>43920</v>
      </c>
      <c r="G34" s="14"/>
      <c r="H34" s="14">
        <f t="shared" si="12"/>
        <v>5</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row>
    <row r="35" spans="1:71" s="3" customFormat="1" ht="30" customHeight="1" thickBot="1" x14ac:dyDescent="0.4">
      <c r="A35" s="48"/>
      <c r="B35" s="70" t="s">
        <v>66</v>
      </c>
      <c r="C35" s="66"/>
      <c r="D35" s="34">
        <v>0</v>
      </c>
      <c r="E35" s="58">
        <v>43917</v>
      </c>
      <c r="F35" s="58">
        <v>43921</v>
      </c>
      <c r="G35" s="14"/>
      <c r="H35" s="14">
        <f t="shared" si="12"/>
        <v>5</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row>
    <row r="36" spans="1:71" s="3" customFormat="1" ht="30" customHeight="1" thickBot="1" x14ac:dyDescent="0.4">
      <c r="A36" s="48" t="s">
        <v>50</v>
      </c>
      <c r="B36" s="30" t="s">
        <v>63</v>
      </c>
      <c r="C36" s="65"/>
      <c r="D36" s="31"/>
      <c r="E36" s="32"/>
      <c r="F36" s="33"/>
      <c r="G36" s="14"/>
      <c r="H36" s="14" t="str">
        <f t="shared" si="12"/>
        <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row>
    <row r="37" spans="1:71" s="3" customFormat="1" ht="30" customHeight="1" thickBot="1" x14ac:dyDescent="0.4">
      <c r="A37" s="48"/>
      <c r="B37" s="70" t="s">
        <v>64</v>
      </c>
      <c r="C37" s="66"/>
      <c r="D37" s="34">
        <v>0</v>
      </c>
      <c r="E37" s="58">
        <v>43917</v>
      </c>
      <c r="F37" s="58">
        <v>43922</v>
      </c>
      <c r="G37" s="14"/>
      <c r="H37" s="14">
        <f t="shared" si="12"/>
        <v>6</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row>
    <row r="38" spans="1:71" s="3" customFormat="1" ht="30" customHeight="1" thickBot="1" x14ac:dyDescent="0.4">
      <c r="A38" s="48"/>
      <c r="B38" s="70" t="s">
        <v>68</v>
      </c>
      <c r="C38" s="66"/>
      <c r="D38" s="34">
        <v>0</v>
      </c>
      <c r="E38" s="58">
        <v>43921</v>
      </c>
      <c r="F38" s="58">
        <v>43924</v>
      </c>
      <c r="G38" s="14"/>
      <c r="H38" s="14">
        <f t="shared" si="12"/>
        <v>4</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row>
    <row r="39" spans="1:71" s="3" customFormat="1" ht="30" customHeight="1" thickBot="1" x14ac:dyDescent="0.4">
      <c r="A39" s="48"/>
      <c r="B39" s="70" t="s">
        <v>67</v>
      </c>
      <c r="C39" s="66"/>
      <c r="D39" s="34">
        <v>0</v>
      </c>
      <c r="E39" s="58">
        <v>43911</v>
      </c>
      <c r="F39" s="58">
        <v>43916</v>
      </c>
      <c r="G39" s="14"/>
      <c r="H39" s="14">
        <f t="shared" si="12"/>
        <v>6</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row>
    <row r="40" spans="1:71" s="3" customFormat="1" ht="30" customHeight="1" thickBot="1" x14ac:dyDescent="0.4">
      <c r="A40" s="48"/>
      <c r="B40" s="70" t="s">
        <v>69</v>
      </c>
      <c r="C40" s="66"/>
      <c r="D40" s="34">
        <v>0</v>
      </c>
      <c r="E40" s="58">
        <v>43911</v>
      </c>
      <c r="F40" s="58">
        <v>43917</v>
      </c>
      <c r="G40" s="14"/>
      <c r="H40" s="14">
        <f t="shared" si="12"/>
        <v>7</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row>
    <row r="41" spans="1:71" s="3" customFormat="1" ht="30" customHeight="1" thickBot="1" x14ac:dyDescent="0.4">
      <c r="A41" s="48"/>
      <c r="B41" s="70" t="s">
        <v>70</v>
      </c>
      <c r="C41" s="66"/>
      <c r="D41" s="34">
        <v>0</v>
      </c>
      <c r="E41" s="58">
        <v>43922</v>
      </c>
      <c r="F41" s="58">
        <v>43929</v>
      </c>
      <c r="G41" s="14"/>
      <c r="H41" s="14">
        <f t="shared" si="12"/>
        <v>8</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row>
    <row r="42" spans="1:71" s="3" customFormat="1" ht="30" customHeight="1" thickBot="1" x14ac:dyDescent="0.4">
      <c r="A42" s="48" t="s">
        <v>50</v>
      </c>
      <c r="B42" s="30" t="s">
        <v>71</v>
      </c>
      <c r="C42" s="65"/>
      <c r="D42" s="31"/>
      <c r="E42" s="32"/>
      <c r="F42" s="33"/>
      <c r="G42" s="14"/>
      <c r="H42" s="14" t="str">
        <f t="shared" si="12"/>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row>
    <row r="43" spans="1:71" s="3" customFormat="1" ht="30" customHeight="1" thickBot="1" x14ac:dyDescent="0.4">
      <c r="A43" s="48"/>
      <c r="B43" s="70"/>
      <c r="C43" s="66"/>
      <c r="D43" s="34">
        <v>0</v>
      </c>
      <c r="E43" s="58">
        <v>43910</v>
      </c>
      <c r="F43" s="58">
        <v>43915</v>
      </c>
      <c r="G43" s="14"/>
      <c r="H43" s="14">
        <f t="shared" si="12"/>
        <v>6</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row>
    <row r="44" spans="1:71" s="3" customFormat="1" ht="30" customHeight="1" thickBot="1" x14ac:dyDescent="0.4">
      <c r="A44" s="48"/>
      <c r="B44" s="70"/>
      <c r="C44" s="66"/>
      <c r="D44" s="34">
        <v>0</v>
      </c>
      <c r="E44" s="58">
        <v>43916</v>
      </c>
      <c r="F44" s="58">
        <v>43920</v>
      </c>
      <c r="G44" s="14"/>
      <c r="H44" s="14">
        <f t="shared" si="12"/>
        <v>5</v>
      </c>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row>
    <row r="45" spans="1:71" s="3" customFormat="1" ht="30" customHeight="1" thickBot="1" x14ac:dyDescent="0.4">
      <c r="A45" s="48"/>
      <c r="B45" s="70"/>
      <c r="C45" s="66"/>
      <c r="D45" s="34">
        <v>0</v>
      </c>
      <c r="E45" s="58">
        <v>43917</v>
      </c>
      <c r="F45" s="58">
        <v>43921</v>
      </c>
      <c r="G45" s="14"/>
      <c r="H45" s="14">
        <f t="shared" si="12"/>
        <v>5</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row>
  </sheetData>
  <mergeCells count="13">
    <mergeCell ref="C3:D3"/>
    <mergeCell ref="C4:D4"/>
    <mergeCell ref="B5:G5"/>
    <mergeCell ref="AK4:AQ4"/>
    <mergeCell ref="AR4:AX4"/>
    <mergeCell ref="BM4:BS4"/>
    <mergeCell ref="AY4:BE4"/>
    <mergeCell ref="BF4:BL4"/>
    <mergeCell ref="E3:F3"/>
    <mergeCell ref="I4:O4"/>
    <mergeCell ref="P4:V4"/>
    <mergeCell ref="W4:AC4"/>
    <mergeCell ref="AD4:AJ4"/>
  </mergeCells>
  <phoneticPr fontId="21" type="noConversion"/>
  <conditionalFormatting sqref="D7:D27">
    <cfRule type="dataBar" priority="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27">
    <cfRule type="expression" dxfId="20" priority="63">
      <formula>AND(TODAY()&gt;=I$5,TODAY()&lt;J$5)</formula>
    </cfRule>
  </conditionalFormatting>
  <conditionalFormatting sqref="I7:BS27">
    <cfRule type="expression" dxfId="19" priority="57">
      <formula>AND(task_start&lt;=I$5,ROUNDDOWN((task_end-task_start+1)*task_progress,0)+task_start-1&gt;=I$5)</formula>
    </cfRule>
    <cfRule type="expression" dxfId="18" priority="58" stopIfTrue="1">
      <formula>AND(task_end&gt;=I$5,task_start&lt;J$5)</formula>
    </cfRule>
  </conditionalFormatting>
  <conditionalFormatting sqref="D28:D31">
    <cfRule type="dataBar" priority="21">
      <dataBar>
        <cfvo type="num" val="0"/>
        <cfvo type="num" val="1"/>
        <color theme="0" tint="-0.249977111117893"/>
      </dataBar>
      <extLst>
        <ext xmlns:x14="http://schemas.microsoft.com/office/spreadsheetml/2009/9/main" uri="{B025F937-C7B1-47D3-B67F-A62EFF666E3E}">
          <x14:id>{30A91E14-2FED-4299-8D5E-8F02FB906C52}</x14:id>
        </ext>
      </extLst>
    </cfRule>
  </conditionalFormatting>
  <conditionalFormatting sqref="I28:BS31">
    <cfRule type="expression" dxfId="17" priority="24">
      <formula>AND(TODAY()&gt;=I$5,TODAY()&lt;J$5)</formula>
    </cfRule>
  </conditionalFormatting>
  <conditionalFormatting sqref="I28:BS31">
    <cfRule type="expression" dxfId="16" priority="22">
      <formula>AND(task_start&lt;=I$5,ROUNDDOWN((task_end-task_start+1)*task_progress,0)+task_start-1&gt;=I$5)</formula>
    </cfRule>
    <cfRule type="expression" dxfId="15" priority="23" stopIfTrue="1">
      <formula>AND(task_end&gt;=I$5,task_start&lt;J$5)</formula>
    </cfRule>
  </conditionalFormatting>
  <conditionalFormatting sqref="D32:D35">
    <cfRule type="dataBar" priority="17">
      <dataBar>
        <cfvo type="num" val="0"/>
        <cfvo type="num" val="1"/>
        <color theme="0" tint="-0.249977111117893"/>
      </dataBar>
      <extLst>
        <ext xmlns:x14="http://schemas.microsoft.com/office/spreadsheetml/2009/9/main" uri="{B025F937-C7B1-47D3-B67F-A62EFF666E3E}">
          <x14:id>{7DF482E5-A137-43AA-8CBB-B76BFCB5A806}</x14:id>
        </ext>
      </extLst>
    </cfRule>
  </conditionalFormatting>
  <conditionalFormatting sqref="I32:BS35">
    <cfRule type="expression" dxfId="14" priority="20">
      <formula>AND(TODAY()&gt;=I$5,TODAY()&lt;J$5)</formula>
    </cfRule>
  </conditionalFormatting>
  <conditionalFormatting sqref="I32:BS35">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36:D39">
    <cfRule type="dataBar" priority="13">
      <dataBar>
        <cfvo type="num" val="0"/>
        <cfvo type="num" val="1"/>
        <color theme="0" tint="-0.249977111117893"/>
      </dataBar>
      <extLst>
        <ext xmlns:x14="http://schemas.microsoft.com/office/spreadsheetml/2009/9/main" uri="{B025F937-C7B1-47D3-B67F-A62EFF666E3E}">
          <x14:id>{73FCD749-CF5E-4427-B91F-AFF5EBD07E8E}</x14:id>
        </ext>
      </extLst>
    </cfRule>
  </conditionalFormatting>
  <conditionalFormatting sqref="I36:BS39">
    <cfRule type="expression" dxfId="11" priority="16">
      <formula>AND(TODAY()&gt;=I$5,TODAY()&lt;J$5)</formula>
    </cfRule>
  </conditionalFormatting>
  <conditionalFormatting sqref="I36:BS39">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40">
    <cfRule type="dataBar" priority="9">
      <dataBar>
        <cfvo type="num" val="0"/>
        <cfvo type="num" val="1"/>
        <color theme="0" tint="-0.249977111117893"/>
      </dataBar>
      <extLst>
        <ext xmlns:x14="http://schemas.microsoft.com/office/spreadsheetml/2009/9/main" uri="{B025F937-C7B1-47D3-B67F-A62EFF666E3E}">
          <x14:id>{060729FB-2506-4E6D-8F33-86411887EF8A}</x14:id>
        </ext>
      </extLst>
    </cfRule>
  </conditionalFormatting>
  <conditionalFormatting sqref="I40:BS40">
    <cfRule type="expression" dxfId="8" priority="12">
      <formula>AND(TODAY()&gt;=I$5,TODAY()&lt;J$5)</formula>
    </cfRule>
  </conditionalFormatting>
  <conditionalFormatting sqref="I40:BS40">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41">
    <cfRule type="dataBar" priority="5">
      <dataBar>
        <cfvo type="num" val="0"/>
        <cfvo type="num" val="1"/>
        <color theme="0" tint="-0.249977111117893"/>
      </dataBar>
      <extLst>
        <ext xmlns:x14="http://schemas.microsoft.com/office/spreadsheetml/2009/9/main" uri="{B025F937-C7B1-47D3-B67F-A62EFF666E3E}">
          <x14:id>{048E8A5E-25EF-40B7-AEB5-BEECEB77343E}</x14:id>
        </ext>
      </extLst>
    </cfRule>
  </conditionalFormatting>
  <conditionalFormatting sqref="I41:BS41">
    <cfRule type="expression" dxfId="5" priority="8">
      <formula>AND(TODAY()&gt;=I$5,TODAY()&lt;J$5)</formula>
    </cfRule>
  </conditionalFormatting>
  <conditionalFormatting sqref="I41:BS41">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42:D45">
    <cfRule type="dataBar" priority="1">
      <dataBar>
        <cfvo type="num" val="0"/>
        <cfvo type="num" val="1"/>
        <color theme="0" tint="-0.249977111117893"/>
      </dataBar>
      <extLst>
        <ext xmlns:x14="http://schemas.microsoft.com/office/spreadsheetml/2009/9/main" uri="{B025F937-C7B1-47D3-B67F-A62EFF666E3E}">
          <x14:id>{D4E9F909-CDB4-42FE-87FA-58CADECAD969}</x14:id>
        </ext>
      </extLst>
    </cfRule>
  </conditionalFormatting>
  <conditionalFormatting sqref="I42:BS45">
    <cfRule type="expression" dxfId="2" priority="4">
      <formula>AND(TODAY()&gt;=I$5,TODAY()&lt;J$5)</formula>
    </cfRule>
  </conditionalFormatting>
  <conditionalFormatting sqref="I42:BS45">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 xmlns:xm="http://schemas.microsoft.com/office/excel/2006/main">
          <x14:cfRule type="dataBar" id="{30A91E14-2FED-4299-8D5E-8F02FB906C52}">
            <x14:dataBar minLength="0" maxLength="100" gradient="0">
              <x14:cfvo type="num">
                <xm:f>0</xm:f>
              </x14:cfvo>
              <x14:cfvo type="num">
                <xm:f>1</xm:f>
              </x14:cfvo>
              <x14:negativeFillColor rgb="FFFF0000"/>
              <x14:axisColor rgb="FF000000"/>
            </x14:dataBar>
          </x14:cfRule>
          <xm:sqref>D28:D31</xm:sqref>
        </x14:conditionalFormatting>
        <x14:conditionalFormatting xmlns:xm="http://schemas.microsoft.com/office/excel/2006/main">
          <x14:cfRule type="dataBar" id="{7DF482E5-A137-43AA-8CBB-B76BFCB5A806}">
            <x14:dataBar minLength="0" maxLength="100" gradient="0">
              <x14:cfvo type="num">
                <xm:f>0</xm:f>
              </x14:cfvo>
              <x14:cfvo type="num">
                <xm:f>1</xm:f>
              </x14:cfvo>
              <x14:negativeFillColor rgb="FFFF0000"/>
              <x14:axisColor rgb="FF000000"/>
            </x14:dataBar>
          </x14:cfRule>
          <xm:sqref>D32:D35</xm:sqref>
        </x14:conditionalFormatting>
        <x14:conditionalFormatting xmlns:xm="http://schemas.microsoft.com/office/excel/2006/main">
          <x14:cfRule type="dataBar" id="{73FCD749-CF5E-4427-B91F-AFF5EBD07E8E}">
            <x14:dataBar minLength="0" maxLength="100" gradient="0">
              <x14:cfvo type="num">
                <xm:f>0</xm:f>
              </x14:cfvo>
              <x14:cfvo type="num">
                <xm:f>1</xm:f>
              </x14:cfvo>
              <x14:negativeFillColor rgb="FFFF0000"/>
              <x14:axisColor rgb="FF000000"/>
            </x14:dataBar>
          </x14:cfRule>
          <xm:sqref>D36:D39</xm:sqref>
        </x14:conditionalFormatting>
        <x14:conditionalFormatting xmlns:xm="http://schemas.microsoft.com/office/excel/2006/main">
          <x14:cfRule type="dataBar" id="{060729FB-2506-4E6D-8F33-86411887EF8A}">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048E8A5E-25EF-40B7-AEB5-BEECEB77343E}">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D4E9F909-CDB4-42FE-87FA-58CADECAD969}">
            <x14:dataBar minLength="0" maxLength="100" gradient="0">
              <x14:cfvo type="num">
                <xm:f>0</xm:f>
              </x14:cfvo>
              <x14:cfvo type="num">
                <xm:f>1</xm:f>
              </x14:cfvo>
              <x14:negativeFillColor rgb="FFFF0000"/>
              <x14:axisColor rgb="FF000000"/>
            </x14:dataBar>
          </x14:cfRule>
          <xm:sqref>D42:D45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38" customWidth="1"/>
    <col min="2" max="16384" width="9.1796875" style="2"/>
  </cols>
  <sheetData>
    <row r="1" spans="1:2" ht="46.5" customHeight="1" x14ac:dyDescent="0.3"/>
    <row r="2" spans="1:2" s="40" customFormat="1" ht="15.5" x14ac:dyDescent="0.35">
      <c r="A2" s="39" t="s">
        <v>10</v>
      </c>
      <c r="B2" s="39"/>
    </row>
    <row r="3" spans="1:2" s="44" customFormat="1" ht="27" customHeight="1" x14ac:dyDescent="0.35">
      <c r="A3" s="45" t="s">
        <v>15</v>
      </c>
      <c r="B3" s="45"/>
    </row>
    <row r="4" spans="1:2" s="41" customFormat="1" ht="26" x14ac:dyDescent="0.6">
      <c r="A4" s="42" t="s">
        <v>9</v>
      </c>
    </row>
    <row r="5" spans="1:2" ht="74.150000000000006" customHeight="1" x14ac:dyDescent="0.3">
      <c r="A5" s="43" t="s">
        <v>18</v>
      </c>
    </row>
    <row r="6" spans="1:2" ht="26.25" customHeight="1" x14ac:dyDescent="0.3">
      <c r="A6" s="42" t="s">
        <v>21</v>
      </c>
    </row>
    <row r="7" spans="1:2" s="38" customFormat="1" ht="205" customHeight="1" x14ac:dyDescent="0.35">
      <c r="A7" s="47" t="s">
        <v>20</v>
      </c>
    </row>
    <row r="8" spans="1:2" s="41" customFormat="1" ht="26" x14ac:dyDescent="0.6">
      <c r="A8" s="42" t="s">
        <v>11</v>
      </c>
    </row>
    <row r="9" spans="1:2" ht="58" x14ac:dyDescent="0.3">
      <c r="A9" s="43" t="s">
        <v>19</v>
      </c>
    </row>
    <row r="10" spans="1:2" s="38" customFormat="1" ht="28" customHeight="1" x14ac:dyDescent="0.35">
      <c r="A10" s="46" t="s">
        <v>17</v>
      </c>
    </row>
    <row r="11" spans="1:2" s="41" customFormat="1" ht="26" x14ac:dyDescent="0.6">
      <c r="A11" s="42" t="s">
        <v>8</v>
      </c>
    </row>
    <row r="12" spans="1:2" ht="29" x14ac:dyDescent="0.3">
      <c r="A12" s="43" t="s">
        <v>16</v>
      </c>
    </row>
    <row r="13" spans="1:2" s="38" customFormat="1" ht="28" customHeight="1" x14ac:dyDescent="0.35">
      <c r="A13" s="46" t="s">
        <v>2</v>
      </c>
    </row>
    <row r="14" spans="1:2" s="41" customFormat="1" ht="26" x14ac:dyDescent="0.6">
      <c r="A14" s="42" t="s">
        <v>12</v>
      </c>
    </row>
    <row r="15" spans="1:2" ht="75" customHeight="1" x14ac:dyDescent="0.3">
      <c r="A15" s="43" t="s">
        <v>13</v>
      </c>
    </row>
    <row r="16" spans="1:2" ht="72.5" x14ac:dyDescent="0.3">
      <c r="A16" s="4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2020-02-16T08:05:35Z</dcterms:modified>
</cp:coreProperties>
</file>