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ThisWorkbook"/>
  <xr:revisionPtr revIDLastSave="0" documentId="13_ncr:1_{02E7AFE3-F7B1-3D41-8E4C-048151EAED78}" xr6:coauthVersionLast="45" xr6:coauthVersionMax="45" xr10:uidLastSave="{00000000-0000-0000-0000-000000000000}"/>
  <bookViews>
    <workbookView xWindow="0" yWindow="46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11" l="1"/>
  <c r="H12" i="11"/>
  <c r="H49" i="11" l="1"/>
  <c r="H48" i="11"/>
  <c r="H47" i="11"/>
  <c r="H46" i="11"/>
  <c r="H45" i="11"/>
  <c r="E9" i="11"/>
  <c r="H44" i="11" l="1"/>
  <c r="H43" i="11"/>
  <c r="H42" i="11"/>
  <c r="H41" i="11"/>
  <c r="H19" i="11"/>
  <c r="H40" i="11"/>
  <c r="H39" i="11"/>
  <c r="H38" i="11"/>
  <c r="H37" i="11"/>
  <c r="H36" i="11"/>
  <c r="H35" i="11"/>
  <c r="H34" i="11"/>
  <c r="H33" i="11"/>
  <c r="H32" i="11"/>
  <c r="H7" i="11" l="1"/>
  <c r="H23" i="11" l="1"/>
  <c r="I5" i="11"/>
  <c r="H31" i="11"/>
  <c r="H30" i="11"/>
  <c r="H28" i="11"/>
  <c r="H26" i="11"/>
  <c r="H22" i="11"/>
  <c r="H21" i="11"/>
  <c r="H16" i="11"/>
  <c r="H8" i="11"/>
  <c r="H9" i="11" l="1"/>
  <c r="I6" i="11"/>
  <c r="H27" i="11" l="1"/>
  <c r="H10" i="11"/>
  <c r="H25" i="11"/>
  <c r="H17" i="11"/>
  <c r="J5" i="11"/>
  <c r="K5" i="11" s="1"/>
  <c r="L5" i="11" s="1"/>
  <c r="M5" i="11" s="1"/>
  <c r="N5" i="11" s="1"/>
  <c r="O5" i="11" s="1"/>
  <c r="P5" i="11" s="1"/>
  <c r="I4" i="11"/>
  <c r="H29" i="11" l="1"/>
  <c r="H18" i="11"/>
  <c r="H11" i="11"/>
  <c r="H15"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<sst xmlns="http://schemas.openxmlformats.org/spreadsheetml/2006/main" count="84" uniqueCount="78">
  <si>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</si>
  <si>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</si>
  <si>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</si>
  <si>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</si>
  <si>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</si>
  <si>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</si>
  <si>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</si>
  <si>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</si>
  <si>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</si>
  <si>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</si>
  <si>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</si>
  <si>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</si>
  <si>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</si>
  <si>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</si>
  <si>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</si>
  <si>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</si>
  <si>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</si>
  <si>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</si>
  <si>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</si>
  <si>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</si>
  <si>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</si>
  <si>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</si>
  <si>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</si>
  <si>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</si>
  <si>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</si>
  <si>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</si>
  <si>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</si>
  <si>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</si>
  <si>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</si>
  <si>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</si>
  <si>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</si>
  <si>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</si>
  <si>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</si>
  <si>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</si>
  <si>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</si>
  <si>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</si>
  <si>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</si>
  <si>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</si>
  <si>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</si>
  <si>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</si>
  <si>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</si>
  <si>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</si>
  <si>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</si>
  <si>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</si>
  <si>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</si>
  <si>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</si>
  <si>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</si>
  <si>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</si>
  <si>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</si>
  <si>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</si>
  <si>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</si>
  <si>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</si>
  <si>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</si>
  <si>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</si>
  <si>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</si>
  <si>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</si>
  <si>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</si>
  <si>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</si>
  <si>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</si>
  <si>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</si>
  <si>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News Feed</t>
  </si>
  <si>
    <t>Combine all Stations ot 911Dispatch</t>
  </si>
  <si>
    <t>Combine all sensors to Home Alarm</t>
  </si>
  <si>
    <t>Combine client and newsfeed to monitor</t>
  </si>
  <si>
    <t>Finalize Home Alarm</t>
  </si>
  <si>
    <t>Finalize 911 Dispatch</t>
  </si>
  <si>
    <t>Debug</t>
  </si>
  <si>
    <t>Implementt GUI Emergency buttons</t>
  </si>
  <si>
    <t>Implement GUI 911 Response Display</t>
  </si>
  <si>
    <t>Implement GUI Sensor Info Arm and Disarm</t>
  </si>
  <si>
    <t>Implement Monitor to 911Dispatch connection</t>
  </si>
  <si>
    <t>Implement Monitor to Home Alarm connection</t>
  </si>
  <si>
    <t>Implement Motion Sensor</t>
  </si>
  <si>
    <t>Finalize Monitor/News Feed</t>
  </si>
  <si>
    <t>Implement Client/Newsfeed/password to Monitor</t>
  </si>
  <si>
    <t>Design specification</t>
  </si>
  <si>
    <t>OO(object-oriented) Analysis</t>
  </si>
  <si>
    <t>Model Interaction [Use Cases/Test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</si>
</sst>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23" fillId="12" borderId="11" xfId="0" applyFont="1" applyFill="1" applyBorder="1" applyAlignment="1">
      <alignment horizontal="left"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9"/>
  <sheetViews>
    <sheetView showGridLines="0" tabSelected="1" showRuler="0" zoomScale="83" zoomScaleNormal="40" zoomScalePageLayoutView="70" workbookViewId="0">
      <pane ySplit="6" topLeftCell="A16" activePane="bottomLeft" state="frozen"/>
      <selection pane="bottomLeft" activeCell="D19" sqref="D19"/>
    </sheetView>
  </sheetViews>
  <sheetFormatPr baseColWidth="10" defaultColWidth="8.83203125" defaultRowHeight="30" customHeight="1" x14ac:dyDescent="0.2"/>
  <cols>
    <col min="1" max="1" width="2.6640625" style="2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33</v>
      </c>
      <c r="C1" s="1"/>
      <c r="D1" s="2"/>
      <c r="E1" s="4"/>
      <c r="F1" s="17"/>
      <c r="H1" s="2"/>
      <c r="I1" s="13" t="s">
        <v>10</v>
      </c>
    </row>
    <row r="2" spans="1:71" ht="30" customHeight="1" x14ac:dyDescent="0.25">
      <c r="A2" s="28" t="s">
        <v>22</v>
      </c>
      <c r="B2" s="33" t="s">
        <v>34</v>
      </c>
      <c r="I2" s="30" t="s">
        <v>15</v>
      </c>
    </row>
    <row r="3" spans="1:71" ht="30" customHeight="1" x14ac:dyDescent="0.2">
      <c r="A3" s="28" t="s">
        <v>25</v>
      </c>
      <c r="B3" s="34"/>
      <c r="C3" s="69" t="s">
        <v>0</v>
      </c>
      <c r="D3" s="70"/>
      <c r="E3" s="75">
        <v>43878</v>
      </c>
      <c r="F3" s="75"/>
    </row>
    <row r="4" spans="1:71" ht="30" customHeight="1" x14ac:dyDescent="0.2">
      <c r="A4" s="29" t="s">
        <v>26</v>
      </c>
      <c r="C4" s="69" t="s">
        <v>6</v>
      </c>
      <c r="D4" s="70"/>
      <c r="E4" s="6">
        <v>1</v>
      </c>
      <c r="I4" s="72">
        <f>I5</f>
        <v>43878</v>
      </c>
      <c r="J4" s="73"/>
      <c r="K4" s="73"/>
      <c r="L4" s="73"/>
      <c r="M4" s="73"/>
      <c r="N4" s="73"/>
      <c r="O4" s="74"/>
      <c r="P4" s="72">
        <f>P5</f>
        <v>43885</v>
      </c>
      <c r="Q4" s="73"/>
      <c r="R4" s="73"/>
      <c r="S4" s="73"/>
      <c r="T4" s="73"/>
      <c r="U4" s="73"/>
      <c r="V4" s="74"/>
      <c r="W4" s="72">
        <f>W5</f>
        <v>43892</v>
      </c>
      <c r="X4" s="73"/>
      <c r="Y4" s="73"/>
      <c r="Z4" s="73"/>
      <c r="AA4" s="73"/>
      <c r="AB4" s="73"/>
      <c r="AC4" s="74"/>
      <c r="AD4" s="72">
        <f>AD5</f>
        <v>43899</v>
      </c>
      <c r="AE4" s="73"/>
      <c r="AF4" s="73"/>
      <c r="AG4" s="73"/>
      <c r="AH4" s="73"/>
      <c r="AI4" s="73"/>
      <c r="AJ4" s="74"/>
      <c r="AK4" s="72">
        <f>AK5</f>
        <v>43906</v>
      </c>
      <c r="AL4" s="73"/>
      <c r="AM4" s="73"/>
      <c r="AN4" s="73"/>
      <c r="AO4" s="73"/>
      <c r="AP4" s="73"/>
      <c r="AQ4" s="74"/>
      <c r="AR4" s="72">
        <f>AR5</f>
        <v>43913</v>
      </c>
      <c r="AS4" s="73"/>
      <c r="AT4" s="73"/>
      <c r="AU4" s="73"/>
      <c r="AV4" s="73"/>
      <c r="AW4" s="73"/>
      <c r="AX4" s="74"/>
      <c r="AY4" s="72">
        <f>AY5</f>
        <v>43920</v>
      </c>
      <c r="AZ4" s="73"/>
      <c r="BA4" s="73"/>
      <c r="BB4" s="73"/>
      <c r="BC4" s="73"/>
      <c r="BD4" s="73"/>
      <c r="BE4" s="74"/>
      <c r="BF4" s="72">
        <f>BF5</f>
        <v>43927</v>
      </c>
      <c r="BG4" s="73"/>
      <c r="BH4" s="73"/>
      <c r="BI4" s="73"/>
      <c r="BJ4" s="73"/>
      <c r="BK4" s="73"/>
      <c r="BL4" s="74"/>
      <c r="BM4" s="72">
        <f>BM5</f>
        <v>43934</v>
      </c>
      <c r="BN4" s="73"/>
      <c r="BO4" s="73"/>
      <c r="BP4" s="73"/>
      <c r="BQ4" s="73"/>
      <c r="BR4" s="73"/>
      <c r="BS4" s="74"/>
    </row>
    <row r="5" spans="1:71" ht="15" customHeight="1" x14ac:dyDescent="0.2">
      <c r="A5" s="29" t="s">
        <v>27</v>
      </c>
      <c r="B5" s="71"/>
      <c r="C5" s="71"/>
      <c r="D5" s="71"/>
      <c r="E5" s="71"/>
      <c r="F5" s="71"/>
      <c r="G5" s="71"/>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35</v>
      </c>
      <c r="C8" s="36"/>
      <c r="D8" s="37"/>
      <c r="E8" s="38"/>
      <c r="F8" s="38"/>
      <c r="G8" s="14"/>
      <c r="H8" s="14" t="str">
        <f t="shared" ref="H8:H4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37</v>
      </c>
      <c r="C9" s="40"/>
      <c r="D9" s="41">
        <v>1</v>
      </c>
      <c r="E9" s="42">
        <f>Project_Start</f>
        <v>43878</v>
      </c>
      <c r="F9" s="42">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36</v>
      </c>
      <c r="C10" s="40"/>
      <c r="D10" s="67">
        <v>1</v>
      </c>
      <c r="E10" s="42">
        <v>43878</v>
      </c>
      <c r="F10" s="42">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8"/>
      <c r="B11" s="39" t="s">
        <v>38</v>
      </c>
      <c r="C11" s="40"/>
      <c r="D11" s="41">
        <v>1</v>
      </c>
      <c r="E11" s="42">
        <v>43878</v>
      </c>
      <c r="F11" s="42">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39" t="s">
        <v>39</v>
      </c>
      <c r="C12" s="40"/>
      <c r="D12" s="41">
        <v>1</v>
      </c>
      <c r="E12" s="42">
        <v>43878</v>
      </c>
      <c r="F12" s="42">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39" t="s">
        <v>75</v>
      </c>
      <c r="C13" s="40"/>
      <c r="D13" s="41">
        <v>1</v>
      </c>
      <c r="E13" s="42">
        <v>43885</v>
      </c>
      <c r="F13" s="42">
        <v>43891</v>
      </c>
      <c r="G13" s="14"/>
      <c r="H13" s="14"/>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39" t="s">
        <v>76</v>
      </c>
      <c r="C14" s="40"/>
      <c r="D14" s="41">
        <v>1</v>
      </c>
      <c r="E14" s="42">
        <v>43885</v>
      </c>
      <c r="F14" s="42">
        <v>43891</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c r="B15" s="39" t="s">
        <v>77</v>
      </c>
      <c r="C15" s="40"/>
      <c r="D15" s="41">
        <v>1</v>
      </c>
      <c r="E15" s="42">
        <v>43885</v>
      </c>
      <c r="F15" s="42">
        <v>43891</v>
      </c>
      <c r="G15" s="14"/>
      <c r="H15" s="14">
        <f t="shared" si="12"/>
        <v>7</v>
      </c>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9" t="s">
        <v>32</v>
      </c>
      <c r="B16" s="43" t="s">
        <v>43</v>
      </c>
      <c r="C16" s="44"/>
      <c r="D16" s="45"/>
      <c r="E16" s="46"/>
      <c r="F16" s="46"/>
      <c r="G16" s="14"/>
      <c r="H16" s="14" t="str">
        <f t="shared" si="12"/>
        <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9"/>
      <c r="B17" s="47" t="s">
        <v>40</v>
      </c>
      <c r="C17" s="48"/>
      <c r="D17" s="49">
        <v>0</v>
      </c>
      <c r="E17" s="50">
        <v>43892</v>
      </c>
      <c r="F17" s="50">
        <v>43898</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47" t="s">
        <v>41</v>
      </c>
      <c r="C18" s="48"/>
      <c r="D18" s="49">
        <v>1</v>
      </c>
      <c r="E18" s="50">
        <v>43892</v>
      </c>
      <c r="F18" s="50">
        <v>43898</v>
      </c>
      <c r="G18" s="14"/>
      <c r="H18" s="14">
        <f t="shared" si="12"/>
        <v>7</v>
      </c>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c r="B19" s="47" t="s">
        <v>42</v>
      </c>
      <c r="C19" s="48"/>
      <c r="D19" s="49">
        <v>0</v>
      </c>
      <c r="E19" s="50">
        <v>43892</v>
      </c>
      <c r="F19" s="50">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47" t="s">
        <v>58</v>
      </c>
      <c r="C20" s="48"/>
      <c r="D20" s="49">
        <v>0</v>
      </c>
      <c r="E20" s="50">
        <v>43892</v>
      </c>
      <c r="F20" s="50">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t="s">
        <v>44</v>
      </c>
      <c r="B21" s="51" t="s">
        <v>45</v>
      </c>
      <c r="C21" s="52"/>
      <c r="D21" s="53"/>
      <c r="E21" s="54"/>
      <c r="F21" s="54"/>
      <c r="G21" s="14"/>
      <c r="H21" s="14" t="str">
        <f t="shared" si="12"/>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55" t="s">
        <v>59</v>
      </c>
      <c r="C22" s="56"/>
      <c r="D22" s="57">
        <v>0</v>
      </c>
      <c r="E22" s="58">
        <v>43899</v>
      </c>
      <c r="F22" s="58">
        <v>43905</v>
      </c>
      <c r="G22" s="14"/>
      <c r="H22" s="14">
        <f t="shared" si="12"/>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55" t="s">
        <v>46</v>
      </c>
      <c r="C23" s="56"/>
      <c r="D23" s="57">
        <v>0</v>
      </c>
      <c r="E23" s="58">
        <v>43899</v>
      </c>
      <c r="F23" s="58">
        <v>43905</v>
      </c>
      <c r="G23" s="14"/>
      <c r="H23" s="14">
        <f t="shared" si="12"/>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c r="B24" s="55" t="s">
        <v>47</v>
      </c>
      <c r="C24" s="56"/>
      <c r="D24" s="57">
        <v>0</v>
      </c>
      <c r="E24" s="58">
        <v>43899</v>
      </c>
      <c r="F24" s="58">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55" t="s">
        <v>72</v>
      </c>
      <c r="C25" s="56"/>
      <c r="D25" s="57">
        <v>0</v>
      </c>
      <c r="E25" s="58">
        <v>43906</v>
      </c>
      <c r="F25" s="58">
        <v>43912</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t="s">
        <v>48</v>
      </c>
      <c r="B26" s="59" t="s">
        <v>49</v>
      </c>
      <c r="C26" s="60"/>
      <c r="D26" s="61"/>
      <c r="E26" s="62"/>
      <c r="F26" s="62"/>
      <c r="G26" s="14"/>
      <c r="H26" s="14" t="str">
        <f t="shared" si="12"/>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c r="B27" s="63" t="s">
        <v>50</v>
      </c>
      <c r="C27" s="64"/>
      <c r="D27" s="65">
        <v>0</v>
      </c>
      <c r="E27" s="66">
        <v>43906</v>
      </c>
      <c r="F27" s="66">
        <v>43912</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51</v>
      </c>
      <c r="C28" s="64"/>
      <c r="D28" s="65">
        <v>0</v>
      </c>
      <c r="E28" s="66">
        <v>43906</v>
      </c>
      <c r="F28" s="66">
        <v>43912</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60</v>
      </c>
      <c r="C29" s="64"/>
      <c r="D29" s="65">
        <v>0</v>
      </c>
      <c r="E29" s="66">
        <v>43913</v>
      </c>
      <c r="F29" s="66">
        <v>43919</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25">
      <c r="A30" s="28"/>
      <c r="B30" s="63" t="s">
        <v>52</v>
      </c>
      <c r="C30" s="64"/>
      <c r="D30" s="65">
        <v>0</v>
      </c>
      <c r="E30" s="66">
        <v>43913</v>
      </c>
      <c r="F30" s="66">
        <v>43919</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25">
      <c r="A31" s="28"/>
      <c r="B31" s="63" t="s">
        <v>53</v>
      </c>
      <c r="C31" s="64"/>
      <c r="D31" s="65">
        <v>0</v>
      </c>
      <c r="E31" s="66">
        <v>43913</v>
      </c>
      <c r="F31" s="66">
        <v>43919</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25">
      <c r="A32" s="28" t="s">
        <v>48</v>
      </c>
      <c r="B32" s="59" t="s">
        <v>54</v>
      </c>
      <c r="C32" s="60"/>
      <c r="D32" s="61"/>
      <c r="E32" s="62"/>
      <c r="F32" s="62"/>
      <c r="G32" s="14"/>
      <c r="H32" s="14" t="str">
        <f t="shared" si="12"/>
        <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25">
      <c r="A33" s="28"/>
      <c r="B33" s="63" t="s">
        <v>61</v>
      </c>
      <c r="C33" s="64"/>
      <c r="D33" s="65">
        <v>0</v>
      </c>
      <c r="E33" s="66">
        <v>43920</v>
      </c>
      <c r="F33" s="66">
        <v>43932</v>
      </c>
      <c r="G33" s="14"/>
      <c r="H33" s="14">
        <f t="shared" si="12"/>
        <v>13</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25">
      <c r="A34" s="28"/>
      <c r="B34" s="63" t="s">
        <v>62</v>
      </c>
      <c r="C34" s="64"/>
      <c r="D34" s="65">
        <v>0</v>
      </c>
      <c r="E34" s="66">
        <v>43920</v>
      </c>
      <c r="F34" s="66">
        <v>43932</v>
      </c>
      <c r="G34" s="14"/>
      <c r="H34" s="14">
        <f t="shared" si="12"/>
        <v>13</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25">
      <c r="A35" s="28"/>
      <c r="B35" s="63" t="s">
        <v>63</v>
      </c>
      <c r="C35" s="64"/>
      <c r="D35" s="65">
        <v>0</v>
      </c>
      <c r="E35" s="66">
        <v>43920</v>
      </c>
      <c r="F35" s="66">
        <v>43932</v>
      </c>
      <c r="G35" s="14"/>
      <c r="H35" s="14">
        <f t="shared" si="12"/>
        <v>13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25">
      <c r="A36" s="28" t="s">
        <v>48</v>
      </c>
      <c r="B36" s="59" t="s">
        <v>55</v>
      </c>
      <c r="C36" s="60"/>
      <c r="D36" s="61"/>
      <c r="E36" s="62"/>
      <c r="F36" s="62"/>
      <c r="G36" s="14"/>
      <c r="H36" s="14" t="str">
        <f t="shared" si="12"/>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25">
      <c r="A37" s="28"/>
      <c r="B37" s="63" t="s">
        <v>64</v>
      </c>
      <c r="C37" s="64"/>
      <c r="D37" s="65">
        <v>0</v>
      </c>
      <c r="E37" s="66">
        <v>43933</v>
      </c>
      <c r="F37" s="66">
        <v>43940</v>
      </c>
      <c r="G37" s="14"/>
      <c r="H37" s="14">
        <f t="shared" si="1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25">
      <c r="A38" s="28"/>
      <c r="B38" s="63" t="s">
        <v>65</v>
      </c>
      <c r="C38" s="64"/>
      <c r="D38" s="65">
        <v>0</v>
      </c>
      <c r="E38" s="66">
        <v>43933</v>
      </c>
      <c r="F38" s="66">
        <v>43940</v>
      </c>
      <c r="G38" s="14"/>
      <c r="H38" s="14">
        <f t="shared" si="1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25">
      <c r="A39" s="28"/>
      <c r="B39" s="68" t="s">
        <v>73</v>
      </c>
      <c r="C39" s="64"/>
      <c r="D39" s="65">
        <v>0</v>
      </c>
      <c r="E39" s="66">
        <v>43933</v>
      </c>
      <c r="F39" s="66">
        <v>43940</v>
      </c>
      <c r="G39" s="14"/>
      <c r="H39" s="14">
        <f t="shared" si="12"/>
        <v>8</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25">
      <c r="A40" s="28" t="s">
        <v>48</v>
      </c>
      <c r="B40" s="59" t="s">
        <v>56</v>
      </c>
      <c r="C40" s="60"/>
      <c r="D40" s="61"/>
      <c r="E40" s="62"/>
      <c r="F40" s="62"/>
      <c r="G40" s="14"/>
      <c r="H40" s="14" t="str">
        <f t="shared" si="12"/>
        <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25">
      <c r="A41" s="28"/>
      <c r="B41" s="63" t="s">
        <v>71</v>
      </c>
      <c r="C41" s="64"/>
      <c r="D41" s="65">
        <v>0</v>
      </c>
      <c r="E41" s="66">
        <v>43941</v>
      </c>
      <c r="F41" s="66">
        <v>43950</v>
      </c>
      <c r="G41" s="14"/>
      <c r="H41" s="14">
        <f t="shared" si="12"/>
        <v>10</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25">
      <c r="A42" s="28"/>
      <c r="B42" s="63" t="s">
        <v>70</v>
      </c>
      <c r="C42" s="64"/>
      <c r="D42" s="65">
        <v>0</v>
      </c>
      <c r="E42" s="66">
        <v>43941</v>
      </c>
      <c r="F42" s="66">
        <v>43950</v>
      </c>
      <c r="G42" s="14"/>
      <c r="H42" s="14">
        <f t="shared" si="12"/>
        <v>10</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25">
      <c r="A43" s="28"/>
      <c r="B43" s="68" t="s">
        <v>74</v>
      </c>
      <c r="C43" s="64"/>
      <c r="D43" s="65">
        <v>0</v>
      </c>
      <c r="E43" s="66">
        <v>43941</v>
      </c>
      <c r="F43" s="66">
        <v>43950</v>
      </c>
      <c r="G43" s="14"/>
      <c r="H43" s="14">
        <f t="shared" si="12"/>
        <v>10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25">
      <c r="A44" s="28"/>
      <c r="B44" s="59" t="s">
        <v>56</v>
      </c>
      <c r="C44" s="60"/>
      <c r="D44" s="61"/>
      <c r="E44" s="62"/>
      <c r="F44" s="62"/>
      <c r="G44" s="14"/>
      <c r="H44" s="14" t="str">
        <f t="shared" si="12"/>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ht="30" customHeight="1" thickBot="1" x14ac:dyDescent="0.25">
      <c r="B45" s="63" t="s">
        <v>67</v>
      </c>
      <c r="C45" s="64"/>
      <c r="D45" s="65">
        <v>0</v>
      </c>
      <c r="E45" s="66">
        <v>43951</v>
      </c>
      <c r="F45" s="66">
        <v>43956</v>
      </c>
      <c r="G45" s="14"/>
      <c r="H45" s="14">
        <f t="shared" si="12"/>
        <v>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25">
      <c r="B46" s="63" t="s">
        <v>68</v>
      </c>
      <c r="C46" s="64"/>
      <c r="D46" s="65">
        <v>0</v>
      </c>
      <c r="E46" s="66">
        <v>43951</v>
      </c>
      <c r="F46" s="66">
        <v>43956</v>
      </c>
      <c r="G46" s="14"/>
      <c r="H46" s="14">
        <f t="shared" si="12"/>
        <v>6</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25">
      <c r="B47" s="63" t="s">
        <v>69</v>
      </c>
      <c r="C47" s="64"/>
      <c r="D47" s="65">
        <v>0</v>
      </c>
      <c r="E47" s="66">
        <v>43951</v>
      </c>
      <c r="F47" s="66">
        <v>43956</v>
      </c>
      <c r="G47" s="14"/>
      <c r="H47" s="14">
        <f t="shared" si="12"/>
        <v>6</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25">
      <c r="B48" s="59" t="s">
        <v>57</v>
      </c>
      <c r="C48" s="60"/>
      <c r="D48" s="61"/>
      <c r="E48" s="62"/>
      <c r="F48" s="62"/>
      <c r="G48" s="14"/>
      <c r="H48" s="14" t="str">
        <f t="shared" si="12"/>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25">
      <c r="B49" s="63" t="s">
        <v>66</v>
      </c>
      <c r="C49" s="64"/>
      <c r="D49" s="65">
        <v>0</v>
      </c>
      <c r="E49" s="66">
        <v>43956</v>
      </c>
      <c r="F49" s="66">
        <v>43968</v>
      </c>
      <c r="G49" s="14"/>
      <c r="H49" s="14">
        <f t="shared" si="12"/>
        <v>13</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BS42 I5:BS11 I15:BS23 I25:BS31 I44:BS44">
    <cfRule type="expression" dxfId="32" priority="84">
      <formula>AND(TODAY()&gt;=I$5,TODAY()&lt;J$5)</formula>
    </cfRule>
  </conditionalFormatting>
  <conditionalFormatting sqref="I40:BS42 I7:BS11 I15:BS23 I25:BS31 I44:BS44">
    <cfRule type="expression" dxfId="31" priority="78">
      <formula>AND(task_start&lt;=I$5,ROUNDDOWN((task_end-task_start+1)*task_progress,0)+task_start-1&gt;=I$5)</formula>
    </cfRule>
    <cfRule type="expression" dxfId="30" priority="79" stopIfTrue="1">
      <formula>AND(task_end&gt;=I$5,task_start&lt;J$5)</formula>
    </cfRule>
  </conditionalFormatting>
  <conditionalFormatting sqref="I32:BS35">
    <cfRule type="expression" dxfId="29" priority="45">
      <formula>AND(TODAY()&gt;=I$5,TODAY()&lt;J$5)</formula>
    </cfRule>
  </conditionalFormatting>
  <conditionalFormatting sqref="I32:BS3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I36:BS39">
    <cfRule type="expression" dxfId="26" priority="41">
      <formula>AND(TODAY()&gt;=I$5,TODAY()&lt;J$5)</formula>
    </cfRule>
  </conditionalFormatting>
  <conditionalFormatting sqref="I36:BS39">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I43:BS43">
    <cfRule type="expression" dxfId="23" priority="33">
      <formula>AND(TODAY()&gt;=I$5,TODAY()&lt;J$5)</formula>
    </cfRule>
  </conditionalFormatting>
  <conditionalFormatting sqref="I43:BS43">
    <cfRule type="expression" dxfId="22" priority="31">
      <formula>AND(task_start&lt;=I$5,ROUNDDOWN((task_end-task_start+1)*task_progress,0)+task_start-1&gt;=I$5)</formula>
    </cfRule>
    <cfRule type="expression" dxfId="21" priority="32" stopIfTrue="1">
      <formula>AND(task_end&gt;=I$5,task_start&lt;J$5)</formula>
    </cfRule>
  </conditionalFormatting>
  <conditionalFormatting sqref="I45:BS45">
    <cfRule type="expression" dxfId="20" priority="21">
      <formula>AND(TODAY()&gt;=I$5,TODAY()&lt;J$5)</formula>
    </cfRule>
  </conditionalFormatting>
  <conditionalFormatting sqref="I45:BS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S46">
    <cfRule type="expression" dxfId="17" priority="18">
      <formula>AND(TODAY()&gt;=I$5,TODAY()&lt;J$5)</formula>
    </cfRule>
  </conditionalFormatting>
  <conditionalFormatting sqref="I46:BS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S47">
    <cfRule type="expression" dxfId="14" priority="15">
      <formula>AND(TODAY()&gt;=I$5,TODAY()&lt;J$5)</formula>
    </cfRule>
  </conditionalFormatting>
  <conditionalFormatting sqref="I47:BS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S48">
    <cfRule type="expression" dxfId="11" priority="12">
      <formula>AND(TODAY()&gt;=I$5,TODAY()&lt;J$5)</formula>
    </cfRule>
  </conditionalFormatting>
  <conditionalFormatting sqref="I48:BS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S49">
    <cfRule type="expression" dxfId="8" priority="9">
      <formula>AND(TODAY()&gt;=I$5,TODAY()&lt;J$5)</formula>
    </cfRule>
  </conditionalFormatting>
  <conditionalFormatting sqref="I49:BS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2:BS14">
    <cfRule type="expression" dxfId="5" priority="6">
      <formula>AND(TODAY()&gt;=I$5,TODAY()&lt;J$5)</formula>
    </cfRule>
  </conditionalFormatting>
  <conditionalFormatting sqref="I12:BS1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4:BS24">
    <cfRule type="expression" dxfId="2" priority="3">
      <formula>AND(TODAY()&gt;=I$5,TODAY()&lt;J$5)</formula>
    </cfRule>
  </conditionalFormatting>
  <conditionalFormatting sqref="I24:BS2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2020-03-08T23:26:56Z</dcterms:modified>
</cp:coreProperties>
</file>