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rbritt\Desktop\"/>
    </mc:Choice>
  </mc:AlternateContent>
  <xr:revisionPtr revIDLastSave="0" documentId="13_ncr:1_{C270C17F-2A5F-45EA-9520-1777362D53AE}" xr6:coauthVersionLast="47" xr6:coauthVersionMax="47" xr10:uidLastSave="{00000000-0000-0000-0000-000000000000}"/>
  <bookViews>
    <workbookView xWindow="-80" yWindow="20" windowWidth="19390" windowHeight="11340" xr2:uid="{00000000-000D-0000-FFFF-FFFF00000000}"/>
  </bookViews>
  <sheets>
    <sheet name="sexuality" sheetId="1" r:id="rId1"/>
    <sheet name="semantic" sheetId="3" state="hidden" r:id="rId2"/>
    <sheet name="OLD_norming test semantic goodn" sheetId="7" state="hidden" r:id="rId3"/>
    <sheet name="norming test semantic goodness" sheetId="8" state="hidden" r:id="rId4"/>
    <sheet name="norming test gender-orientation" sheetId="9" state="hidden" r:id="rId5"/>
    <sheet name="problematic sentences" sheetId="10" state="hidden" r:id="rId6"/>
    <sheet name="Sheet13" sheetId="11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1" i="11" l="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Q185" i="9"/>
  <c r="Q184" i="9"/>
  <c r="O171" i="9"/>
  <c r="G171" i="9"/>
  <c r="E171" i="9"/>
  <c r="O170" i="9"/>
  <c r="G170" i="9"/>
  <c r="E170" i="9"/>
  <c r="O169" i="9"/>
  <c r="G169" i="9"/>
  <c r="E169" i="9"/>
  <c r="O168" i="9"/>
  <c r="G168" i="9"/>
  <c r="E168" i="9"/>
  <c r="O167" i="9"/>
  <c r="G167" i="9"/>
  <c r="E167" i="9"/>
  <c r="O166" i="9"/>
  <c r="G166" i="9"/>
  <c r="E166" i="9"/>
  <c r="O165" i="9"/>
  <c r="G165" i="9"/>
  <c r="E165" i="9"/>
  <c r="O164" i="9"/>
  <c r="G164" i="9"/>
  <c r="E164" i="9"/>
  <c r="O163" i="9"/>
  <c r="G163" i="9"/>
  <c r="E163" i="9"/>
  <c r="O162" i="9"/>
  <c r="G162" i="9"/>
  <c r="E162" i="9"/>
  <c r="O161" i="9"/>
  <c r="G161" i="9"/>
  <c r="E161" i="9"/>
  <c r="O160" i="9"/>
  <c r="G160" i="9"/>
  <c r="E160" i="9"/>
  <c r="O159" i="9"/>
  <c r="G159" i="9"/>
  <c r="E159" i="9"/>
  <c r="O158" i="9"/>
  <c r="G158" i="9"/>
  <c r="E158" i="9"/>
  <c r="O157" i="9"/>
  <c r="G157" i="9"/>
  <c r="E157" i="9"/>
  <c r="O156" i="9"/>
  <c r="G156" i="9"/>
  <c r="E156" i="9"/>
  <c r="O155" i="9"/>
  <c r="G155" i="9"/>
  <c r="E155" i="9"/>
  <c r="O154" i="9"/>
  <c r="G154" i="9"/>
  <c r="E154" i="9"/>
  <c r="O153" i="9"/>
  <c r="G153" i="9"/>
  <c r="E153" i="9"/>
  <c r="O152" i="9"/>
  <c r="G152" i="9"/>
  <c r="E152" i="9"/>
  <c r="O151" i="9"/>
  <c r="G151" i="9"/>
  <c r="E151" i="9"/>
  <c r="O150" i="9"/>
  <c r="G150" i="9"/>
  <c r="E150" i="9"/>
  <c r="O149" i="9"/>
  <c r="G149" i="9"/>
  <c r="E149" i="9"/>
  <c r="O148" i="9"/>
  <c r="G148" i="9"/>
  <c r="E148" i="9"/>
  <c r="O147" i="9"/>
  <c r="G147" i="9"/>
  <c r="E147" i="9"/>
  <c r="O146" i="9"/>
  <c r="G146" i="9"/>
  <c r="E146" i="9"/>
  <c r="O145" i="9"/>
  <c r="G145" i="9"/>
  <c r="E145" i="9"/>
  <c r="O144" i="9"/>
  <c r="G144" i="9"/>
  <c r="E144" i="9"/>
  <c r="O143" i="9"/>
  <c r="G143" i="9"/>
  <c r="E143" i="9"/>
  <c r="O142" i="9"/>
  <c r="G142" i="9"/>
  <c r="E142" i="9"/>
  <c r="O141" i="9"/>
  <c r="G141" i="9"/>
  <c r="E141" i="9"/>
  <c r="O140" i="9"/>
  <c r="G140" i="9"/>
  <c r="E140" i="9"/>
  <c r="O139" i="9"/>
  <c r="G139" i="9"/>
  <c r="E139" i="9"/>
  <c r="O138" i="9"/>
  <c r="G138" i="9"/>
  <c r="E138" i="9"/>
  <c r="O137" i="9"/>
  <c r="G137" i="9"/>
  <c r="E137" i="9"/>
  <c r="O136" i="9"/>
  <c r="G136" i="9"/>
  <c r="E136" i="9"/>
  <c r="O135" i="9"/>
  <c r="G135" i="9"/>
  <c r="E135" i="9"/>
  <c r="O134" i="9"/>
  <c r="G134" i="9"/>
  <c r="E134" i="9"/>
  <c r="O133" i="9"/>
  <c r="G133" i="9"/>
  <c r="E133" i="9"/>
  <c r="O132" i="9"/>
  <c r="G132" i="9"/>
  <c r="E132" i="9"/>
  <c r="O131" i="9"/>
  <c r="G131" i="9"/>
  <c r="E131" i="9"/>
  <c r="O130" i="9"/>
  <c r="G130" i="9"/>
  <c r="E130" i="9"/>
  <c r="O129" i="9"/>
  <c r="G129" i="9"/>
  <c r="E129" i="9"/>
  <c r="O128" i="9"/>
  <c r="G128" i="9"/>
  <c r="E128" i="9"/>
  <c r="O127" i="9"/>
  <c r="G127" i="9"/>
  <c r="E127" i="9"/>
  <c r="O126" i="9"/>
  <c r="G126" i="9"/>
  <c r="E126" i="9"/>
  <c r="O125" i="9"/>
  <c r="G125" i="9"/>
  <c r="E125" i="9"/>
  <c r="O124" i="9"/>
  <c r="G124" i="9"/>
  <c r="E124" i="9"/>
  <c r="O123" i="9"/>
  <c r="G123" i="9"/>
  <c r="E123" i="9"/>
  <c r="O122" i="9"/>
  <c r="G122" i="9"/>
  <c r="E122" i="9"/>
  <c r="O121" i="9"/>
  <c r="G121" i="9"/>
  <c r="E121" i="9"/>
  <c r="O120" i="9"/>
  <c r="G120" i="9"/>
  <c r="E120" i="9"/>
  <c r="O119" i="9"/>
  <c r="G119" i="9"/>
  <c r="E119" i="9"/>
  <c r="O118" i="9"/>
  <c r="G118" i="9"/>
  <c r="E118" i="9"/>
  <c r="O117" i="9"/>
  <c r="G117" i="9"/>
  <c r="E117" i="9"/>
  <c r="O116" i="9"/>
  <c r="G116" i="9"/>
  <c r="E116" i="9"/>
  <c r="O115" i="9"/>
  <c r="G115" i="9"/>
  <c r="E115" i="9"/>
  <c r="O114" i="9"/>
  <c r="G114" i="9"/>
  <c r="E114" i="9"/>
  <c r="O113" i="9"/>
  <c r="G113" i="9"/>
  <c r="E113" i="9"/>
  <c r="O112" i="9"/>
  <c r="G112" i="9"/>
  <c r="E112" i="9"/>
  <c r="O111" i="9"/>
  <c r="G111" i="9"/>
  <c r="E111" i="9"/>
  <c r="O110" i="9"/>
  <c r="G110" i="9"/>
  <c r="E110" i="9"/>
  <c r="O109" i="9"/>
  <c r="G109" i="9"/>
  <c r="E109" i="9"/>
  <c r="O108" i="9"/>
  <c r="G108" i="9"/>
  <c r="E108" i="9"/>
  <c r="O107" i="9"/>
  <c r="G107" i="9"/>
  <c r="E107" i="9"/>
  <c r="O106" i="9"/>
  <c r="G106" i="9"/>
  <c r="E106" i="9"/>
  <c r="O105" i="9"/>
  <c r="G105" i="9"/>
  <c r="E105" i="9"/>
  <c r="O104" i="9"/>
  <c r="G104" i="9"/>
  <c r="E104" i="9"/>
  <c r="O103" i="9"/>
  <c r="G103" i="9"/>
  <c r="E103" i="9"/>
  <c r="O102" i="9"/>
  <c r="G102" i="9"/>
  <c r="E102" i="9"/>
  <c r="O101" i="9"/>
  <c r="G101" i="9"/>
  <c r="E101" i="9"/>
  <c r="O100" i="9"/>
  <c r="G100" i="9"/>
  <c r="E100" i="9"/>
  <c r="O99" i="9"/>
  <c r="G99" i="9"/>
  <c r="E99" i="9"/>
  <c r="O98" i="9"/>
  <c r="G98" i="9"/>
  <c r="E98" i="9"/>
  <c r="O97" i="9"/>
  <c r="G97" i="9"/>
  <c r="E97" i="9"/>
  <c r="O96" i="9"/>
  <c r="G96" i="9"/>
  <c r="E96" i="9"/>
  <c r="O95" i="9"/>
  <c r="G95" i="9"/>
  <c r="E95" i="9"/>
  <c r="O94" i="9"/>
  <c r="G94" i="9"/>
  <c r="E94" i="9"/>
  <c r="O93" i="9"/>
  <c r="G93" i="9"/>
  <c r="E93" i="9"/>
  <c r="O92" i="9"/>
  <c r="G92" i="9"/>
  <c r="E92" i="9"/>
  <c r="O91" i="9"/>
  <c r="G91" i="9"/>
  <c r="E91" i="9"/>
  <c r="O90" i="9"/>
  <c r="G90" i="9"/>
  <c r="E90" i="9"/>
  <c r="O89" i="9"/>
  <c r="G89" i="9"/>
  <c r="E89" i="9"/>
  <c r="O88" i="9"/>
  <c r="G88" i="9"/>
  <c r="E88" i="9"/>
  <c r="O87" i="9"/>
  <c r="G87" i="9"/>
  <c r="E87" i="9"/>
  <c r="O86" i="9"/>
  <c r="G86" i="9"/>
  <c r="E86" i="9"/>
  <c r="O85" i="9"/>
  <c r="G85" i="9"/>
  <c r="E85" i="9"/>
  <c r="O84" i="9"/>
  <c r="G84" i="9"/>
  <c r="E84" i="9"/>
  <c r="O83" i="9"/>
  <c r="G83" i="9"/>
  <c r="E83" i="9"/>
  <c r="O82" i="9"/>
  <c r="G82" i="9"/>
  <c r="E82" i="9"/>
  <c r="O81" i="9"/>
  <c r="G81" i="9"/>
  <c r="E81" i="9"/>
  <c r="O80" i="9"/>
  <c r="G80" i="9"/>
  <c r="E80" i="9"/>
  <c r="O79" i="9"/>
  <c r="G79" i="9"/>
  <c r="E79" i="9"/>
  <c r="O78" i="9"/>
  <c r="G78" i="9"/>
  <c r="E78" i="9"/>
  <c r="O77" i="9"/>
  <c r="G77" i="9"/>
  <c r="E77" i="9"/>
  <c r="O76" i="9"/>
  <c r="G76" i="9"/>
  <c r="E76" i="9"/>
  <c r="O75" i="9"/>
  <c r="G75" i="9"/>
  <c r="E75" i="9"/>
  <c r="O74" i="9"/>
  <c r="G74" i="9"/>
  <c r="E74" i="9"/>
  <c r="O73" i="9"/>
  <c r="G73" i="9"/>
  <c r="E73" i="9"/>
  <c r="O72" i="9"/>
  <c r="G72" i="9"/>
  <c r="E72" i="9"/>
  <c r="O71" i="9"/>
  <c r="G71" i="9"/>
  <c r="E71" i="9"/>
  <c r="O70" i="9"/>
  <c r="G70" i="9"/>
  <c r="E70" i="9"/>
  <c r="O69" i="9"/>
  <c r="G69" i="9"/>
  <c r="E69" i="9"/>
  <c r="O68" i="9"/>
  <c r="G68" i="9"/>
  <c r="E68" i="9"/>
  <c r="O67" i="9"/>
  <c r="G67" i="9"/>
  <c r="E67" i="9"/>
  <c r="O66" i="9"/>
  <c r="G66" i="9"/>
  <c r="E66" i="9"/>
  <c r="O65" i="9"/>
  <c r="G65" i="9"/>
  <c r="E65" i="9"/>
  <c r="O64" i="9"/>
  <c r="G64" i="9"/>
  <c r="E64" i="9"/>
  <c r="O63" i="9"/>
  <c r="G63" i="9"/>
  <c r="E63" i="9"/>
  <c r="O62" i="9"/>
  <c r="G62" i="9"/>
  <c r="E62" i="9"/>
  <c r="O61" i="9"/>
  <c r="G61" i="9"/>
  <c r="E61" i="9"/>
  <c r="O60" i="9"/>
  <c r="G60" i="9"/>
  <c r="E60" i="9"/>
  <c r="O59" i="9"/>
  <c r="G59" i="9"/>
  <c r="E59" i="9"/>
  <c r="O58" i="9"/>
  <c r="G58" i="9"/>
  <c r="E58" i="9"/>
  <c r="O57" i="9"/>
  <c r="G57" i="9"/>
  <c r="E57" i="9"/>
  <c r="O56" i="9"/>
  <c r="G56" i="9"/>
  <c r="E56" i="9"/>
  <c r="O55" i="9"/>
  <c r="G55" i="9"/>
  <c r="E55" i="9"/>
  <c r="O54" i="9"/>
  <c r="G54" i="9"/>
  <c r="E54" i="9"/>
  <c r="O53" i="9"/>
  <c r="G53" i="9"/>
  <c r="E53" i="9"/>
  <c r="O52" i="9"/>
  <c r="G52" i="9"/>
  <c r="E52" i="9"/>
  <c r="O51" i="9"/>
  <c r="G51" i="9"/>
  <c r="E51" i="9"/>
  <c r="O50" i="9"/>
  <c r="G50" i="9"/>
  <c r="E50" i="9"/>
  <c r="O49" i="9"/>
  <c r="G49" i="9"/>
  <c r="E49" i="9"/>
  <c r="O48" i="9"/>
  <c r="G48" i="9"/>
  <c r="E48" i="9"/>
  <c r="O47" i="9"/>
  <c r="G47" i="9"/>
  <c r="E47" i="9"/>
  <c r="O46" i="9"/>
  <c r="G46" i="9"/>
  <c r="E46" i="9"/>
  <c r="O45" i="9"/>
  <c r="G45" i="9"/>
  <c r="E45" i="9"/>
  <c r="O44" i="9"/>
  <c r="G44" i="9"/>
  <c r="E44" i="9"/>
  <c r="O43" i="9"/>
  <c r="G43" i="9"/>
  <c r="E43" i="9"/>
  <c r="O42" i="9"/>
  <c r="G42" i="9"/>
  <c r="E42" i="9"/>
  <c r="O41" i="9"/>
  <c r="G41" i="9"/>
  <c r="E41" i="9"/>
  <c r="O40" i="9"/>
  <c r="G40" i="9"/>
  <c r="E40" i="9"/>
  <c r="O39" i="9"/>
  <c r="G39" i="9"/>
  <c r="E39" i="9"/>
  <c r="O38" i="9"/>
  <c r="G38" i="9"/>
  <c r="E38" i="9"/>
  <c r="O37" i="9"/>
  <c r="G37" i="9"/>
  <c r="E37" i="9"/>
  <c r="O36" i="9"/>
  <c r="G36" i="9"/>
  <c r="E36" i="9"/>
  <c r="O35" i="9"/>
  <c r="G35" i="9"/>
  <c r="E35" i="9"/>
  <c r="O34" i="9"/>
  <c r="G34" i="9"/>
  <c r="E34" i="9"/>
  <c r="O33" i="9"/>
  <c r="G33" i="9"/>
  <c r="E33" i="9"/>
  <c r="O32" i="9"/>
  <c r="G32" i="9"/>
  <c r="E32" i="9"/>
  <c r="O31" i="9"/>
  <c r="G31" i="9"/>
  <c r="E31" i="9"/>
  <c r="O30" i="9"/>
  <c r="G30" i="9"/>
  <c r="E30" i="9"/>
  <c r="O29" i="9"/>
  <c r="G29" i="9"/>
  <c r="E29" i="9"/>
  <c r="O28" i="9"/>
  <c r="G28" i="9"/>
  <c r="E28" i="9"/>
  <c r="O27" i="9"/>
  <c r="G27" i="9"/>
  <c r="E27" i="9"/>
  <c r="O26" i="9"/>
  <c r="G26" i="9"/>
  <c r="E26" i="9"/>
  <c r="O25" i="9"/>
  <c r="G25" i="9"/>
  <c r="E25" i="9"/>
  <c r="O24" i="9"/>
  <c r="G24" i="9"/>
  <c r="E24" i="9"/>
  <c r="O23" i="9"/>
  <c r="G23" i="9"/>
  <c r="E23" i="9"/>
  <c r="O22" i="9"/>
  <c r="G22" i="9"/>
  <c r="E22" i="9"/>
  <c r="O21" i="9"/>
  <c r="G21" i="9"/>
  <c r="E21" i="9"/>
  <c r="O20" i="9"/>
  <c r="G20" i="9"/>
  <c r="E20" i="9"/>
  <c r="O19" i="9"/>
  <c r="G19" i="9"/>
  <c r="E19" i="9"/>
  <c r="O18" i="9"/>
  <c r="G18" i="9"/>
  <c r="E18" i="9"/>
  <c r="O17" i="9"/>
  <c r="G17" i="9"/>
  <c r="E17" i="9"/>
  <c r="O16" i="9"/>
  <c r="G16" i="9"/>
  <c r="E16" i="9"/>
  <c r="O15" i="9"/>
  <c r="G15" i="9"/>
  <c r="E15" i="9"/>
  <c r="O14" i="9"/>
  <c r="G14" i="9"/>
  <c r="E14" i="9"/>
  <c r="O13" i="9"/>
  <c r="G13" i="9"/>
  <c r="E13" i="9"/>
  <c r="O12" i="9"/>
  <c r="G12" i="9"/>
  <c r="E12" i="9"/>
  <c r="O11" i="9"/>
  <c r="G11" i="9"/>
  <c r="E11" i="9"/>
  <c r="O10" i="9"/>
  <c r="G10" i="9"/>
  <c r="E10" i="9"/>
  <c r="O9" i="9"/>
  <c r="G9" i="9"/>
  <c r="E9" i="9"/>
  <c r="O8" i="9"/>
  <c r="G8" i="9"/>
  <c r="E8" i="9"/>
  <c r="O7" i="9"/>
  <c r="G7" i="9"/>
  <c r="E7" i="9"/>
  <c r="O6" i="9"/>
  <c r="G6" i="9"/>
  <c r="E6" i="9"/>
  <c r="O5" i="9"/>
  <c r="G5" i="9"/>
  <c r="E5" i="9"/>
  <c r="O4" i="9"/>
  <c r="G4" i="9"/>
  <c r="E4" i="9"/>
  <c r="Q3" i="9"/>
  <c r="O3" i="9"/>
  <c r="G3" i="9"/>
  <c r="E3" i="9"/>
  <c r="O2" i="9"/>
  <c r="G2" i="9"/>
  <c r="E2" i="9"/>
  <c r="F291" i="8"/>
  <c r="D291" i="8"/>
  <c r="F290" i="8"/>
  <c r="D290" i="8"/>
  <c r="F289" i="8"/>
  <c r="D289" i="8"/>
  <c r="F288" i="8"/>
  <c r="D288" i="8"/>
  <c r="F287" i="8"/>
  <c r="D287" i="8"/>
  <c r="F286" i="8"/>
  <c r="D286" i="8"/>
  <c r="F285" i="8"/>
  <c r="D285" i="8"/>
  <c r="F284" i="8"/>
  <c r="D284" i="8"/>
  <c r="F283" i="8"/>
  <c r="D283" i="8"/>
  <c r="F282" i="8"/>
  <c r="D282" i="8"/>
  <c r="F281" i="8"/>
  <c r="D281" i="8"/>
  <c r="F280" i="8"/>
  <c r="D280" i="8"/>
  <c r="F279" i="8"/>
  <c r="D279" i="8"/>
  <c r="F278" i="8"/>
  <c r="D278" i="8"/>
  <c r="F277" i="8"/>
  <c r="D277" i="8"/>
  <c r="F276" i="8"/>
  <c r="D276" i="8"/>
  <c r="F275" i="8"/>
  <c r="D275" i="8"/>
  <c r="F274" i="8"/>
  <c r="D274" i="8"/>
  <c r="F273" i="8"/>
  <c r="D273" i="8"/>
  <c r="F272" i="8"/>
  <c r="D272" i="8"/>
  <c r="F271" i="8"/>
  <c r="D271" i="8"/>
  <c r="F270" i="8"/>
  <c r="D270" i="8"/>
  <c r="F269" i="8"/>
  <c r="D269" i="8"/>
  <c r="F268" i="8"/>
  <c r="D268" i="8"/>
  <c r="F267" i="8"/>
  <c r="D267" i="8"/>
  <c r="F266" i="8"/>
  <c r="D266" i="8"/>
  <c r="F265" i="8"/>
  <c r="D265" i="8"/>
  <c r="F264" i="8"/>
  <c r="D264" i="8"/>
  <c r="F263" i="8"/>
  <c r="D263" i="8"/>
  <c r="F262" i="8"/>
  <c r="D262" i="8"/>
  <c r="F261" i="8"/>
  <c r="D261" i="8"/>
  <c r="F260" i="8"/>
  <c r="D260" i="8"/>
  <c r="F259" i="8"/>
  <c r="D259" i="8"/>
  <c r="F258" i="8"/>
  <c r="D258" i="8"/>
  <c r="F257" i="8"/>
  <c r="D257" i="8"/>
  <c r="F256" i="8"/>
  <c r="D256" i="8"/>
  <c r="F255" i="8"/>
  <c r="D255" i="8"/>
  <c r="F254" i="8"/>
  <c r="D254" i="8"/>
  <c r="F253" i="8"/>
  <c r="D253" i="8"/>
  <c r="F252" i="8"/>
  <c r="D252" i="8"/>
  <c r="F251" i="8"/>
  <c r="D251" i="8"/>
  <c r="F250" i="8"/>
  <c r="D250" i="8"/>
  <c r="F249" i="8"/>
  <c r="D249" i="8"/>
  <c r="F248" i="8"/>
  <c r="D248" i="8"/>
  <c r="F247" i="8"/>
  <c r="D247" i="8"/>
  <c r="F246" i="8"/>
  <c r="D246" i="8"/>
  <c r="F245" i="8"/>
  <c r="D245" i="8"/>
  <c r="F244" i="8"/>
  <c r="D244" i="8"/>
  <c r="F243" i="8"/>
  <c r="D243" i="8"/>
  <c r="F242" i="8"/>
  <c r="D242" i="8"/>
  <c r="F241" i="8"/>
  <c r="D241" i="8"/>
  <c r="F240" i="8"/>
  <c r="D240" i="8"/>
  <c r="F239" i="8"/>
  <c r="D239" i="8"/>
  <c r="F238" i="8"/>
  <c r="D238" i="8"/>
  <c r="F237" i="8"/>
  <c r="D237" i="8"/>
  <c r="F236" i="8"/>
  <c r="D236" i="8"/>
  <c r="F235" i="8"/>
  <c r="D235" i="8"/>
  <c r="F234" i="8"/>
  <c r="D234" i="8"/>
  <c r="F233" i="8"/>
  <c r="D233" i="8"/>
  <c r="F232" i="8"/>
  <c r="D232" i="8"/>
  <c r="F231" i="8"/>
  <c r="D231" i="8"/>
  <c r="F230" i="8"/>
  <c r="D230" i="8"/>
  <c r="F229" i="8"/>
  <c r="D229" i="8"/>
  <c r="F228" i="8"/>
  <c r="D228" i="8"/>
  <c r="F227" i="8"/>
  <c r="D227" i="8"/>
  <c r="F226" i="8"/>
  <c r="D226" i="8"/>
  <c r="F225" i="8"/>
  <c r="D225" i="8"/>
  <c r="F224" i="8"/>
  <c r="D224" i="8"/>
  <c r="F223" i="8"/>
  <c r="D223" i="8"/>
  <c r="F222" i="8"/>
  <c r="D222" i="8"/>
  <c r="F221" i="8"/>
  <c r="D221" i="8"/>
  <c r="F220" i="8"/>
  <c r="D220" i="8"/>
  <c r="F219" i="8"/>
  <c r="D219" i="8"/>
  <c r="F218" i="8"/>
  <c r="D218" i="8"/>
  <c r="F217" i="8"/>
  <c r="D217" i="8"/>
  <c r="F216" i="8"/>
  <c r="D216" i="8"/>
  <c r="F215" i="8"/>
  <c r="D215" i="8"/>
  <c r="F214" i="8"/>
  <c r="D214" i="8"/>
  <c r="F213" i="8"/>
  <c r="D213" i="8"/>
  <c r="F212" i="8"/>
  <c r="D212" i="8"/>
  <c r="F211" i="8"/>
  <c r="D211" i="8"/>
  <c r="F210" i="8"/>
  <c r="D210" i="8"/>
  <c r="F209" i="8"/>
  <c r="D209" i="8"/>
  <c r="F208" i="8"/>
  <c r="D208" i="8"/>
  <c r="F207" i="8"/>
  <c r="D207" i="8"/>
  <c r="F206" i="8"/>
  <c r="D206" i="8"/>
  <c r="F205" i="8"/>
  <c r="D205" i="8"/>
  <c r="F204" i="8"/>
  <c r="D204" i="8"/>
  <c r="F203" i="8"/>
  <c r="D203" i="8"/>
  <c r="F202" i="8"/>
  <c r="D202" i="8"/>
  <c r="F201" i="8"/>
  <c r="D201" i="8"/>
  <c r="F200" i="8"/>
  <c r="D200" i="8"/>
  <c r="F199" i="8"/>
  <c r="D199" i="8"/>
  <c r="F198" i="8"/>
  <c r="D198" i="8"/>
  <c r="F197" i="8"/>
  <c r="D197" i="8"/>
  <c r="F196" i="8"/>
  <c r="D196" i="8"/>
  <c r="F195" i="8"/>
  <c r="D195" i="8"/>
  <c r="F194" i="8"/>
  <c r="D194" i="8"/>
  <c r="F193" i="8"/>
  <c r="D193" i="8"/>
  <c r="F192" i="8"/>
  <c r="D192" i="8"/>
  <c r="F191" i="8"/>
  <c r="D191" i="8"/>
  <c r="F190" i="8"/>
  <c r="D190" i="8"/>
  <c r="F189" i="8"/>
  <c r="D189" i="8"/>
  <c r="F188" i="8"/>
  <c r="D188" i="8"/>
  <c r="F187" i="8"/>
  <c r="D187" i="8"/>
  <c r="F186" i="8"/>
  <c r="D186" i="8"/>
  <c r="F185" i="8"/>
  <c r="D185" i="8"/>
  <c r="F184" i="8"/>
  <c r="D184" i="8"/>
  <c r="F183" i="8"/>
  <c r="D183" i="8"/>
  <c r="F182" i="8"/>
  <c r="D182" i="8"/>
  <c r="F181" i="8"/>
  <c r="D181" i="8"/>
  <c r="F180" i="8"/>
  <c r="D180" i="8"/>
  <c r="F179" i="8"/>
  <c r="D179" i="8"/>
  <c r="F178" i="8"/>
  <c r="D178" i="8"/>
  <c r="F177" i="8"/>
  <c r="D177" i="8"/>
  <c r="F176" i="8"/>
  <c r="D176" i="8"/>
  <c r="F175" i="8"/>
  <c r="D175" i="8"/>
  <c r="F174" i="8"/>
  <c r="D174" i="8"/>
  <c r="F173" i="8"/>
  <c r="D173" i="8"/>
  <c r="F172" i="8"/>
  <c r="D172" i="8"/>
  <c r="F171" i="8"/>
  <c r="D171" i="8"/>
  <c r="F170" i="8"/>
  <c r="D170" i="8"/>
  <c r="F169" i="8"/>
  <c r="D169" i="8"/>
  <c r="F168" i="8"/>
  <c r="D168" i="8"/>
  <c r="F167" i="8"/>
  <c r="D167" i="8"/>
  <c r="F166" i="8"/>
  <c r="D166" i="8"/>
  <c r="F165" i="8"/>
  <c r="D165" i="8"/>
  <c r="F164" i="8"/>
  <c r="D164" i="8"/>
  <c r="F163" i="8"/>
  <c r="D163" i="8"/>
  <c r="F162" i="8"/>
  <c r="D162" i="8"/>
  <c r="F161" i="8"/>
  <c r="D161" i="8"/>
  <c r="F160" i="8"/>
  <c r="D160" i="8"/>
  <c r="F159" i="8"/>
  <c r="D159" i="8"/>
  <c r="F158" i="8"/>
  <c r="D158" i="8"/>
  <c r="F157" i="8"/>
  <c r="D157" i="8"/>
  <c r="F156" i="8"/>
  <c r="D156" i="8"/>
  <c r="F155" i="8"/>
  <c r="D155" i="8"/>
  <c r="F154" i="8"/>
  <c r="D154" i="8"/>
  <c r="F153" i="8"/>
  <c r="D153" i="8"/>
  <c r="F152" i="8"/>
  <c r="D152" i="8"/>
  <c r="F151" i="8"/>
  <c r="D151" i="8"/>
  <c r="F150" i="8"/>
  <c r="D150" i="8"/>
  <c r="F149" i="8"/>
  <c r="D149" i="8"/>
  <c r="F148" i="8"/>
  <c r="D148" i="8"/>
  <c r="F147" i="8"/>
  <c r="D147" i="8"/>
  <c r="F146" i="8"/>
  <c r="D146" i="8"/>
  <c r="F145" i="8"/>
  <c r="D145" i="8"/>
  <c r="F144" i="8"/>
  <c r="D144" i="8"/>
  <c r="F143" i="8"/>
  <c r="D143" i="8"/>
  <c r="F142" i="8"/>
  <c r="D142" i="8"/>
  <c r="F141" i="8"/>
  <c r="D141" i="8"/>
  <c r="F140" i="8"/>
  <c r="D140" i="8"/>
  <c r="F139" i="8"/>
  <c r="D139" i="8"/>
  <c r="F138" i="8"/>
  <c r="D138" i="8"/>
  <c r="F137" i="8"/>
  <c r="D137" i="8"/>
  <c r="F136" i="8"/>
  <c r="D136" i="8"/>
  <c r="F135" i="8"/>
  <c r="D135" i="8"/>
  <c r="F134" i="8"/>
  <c r="D134" i="8"/>
  <c r="F133" i="8"/>
  <c r="D133" i="8"/>
  <c r="F132" i="8"/>
  <c r="D132" i="8"/>
  <c r="F131" i="8"/>
  <c r="D131" i="8"/>
  <c r="F130" i="8"/>
  <c r="D130" i="8"/>
  <c r="F129" i="8"/>
  <c r="D129" i="8"/>
  <c r="F128" i="8"/>
  <c r="D128" i="8"/>
  <c r="F127" i="8"/>
  <c r="D127" i="8"/>
  <c r="F126" i="8"/>
  <c r="D126" i="8"/>
  <c r="F125" i="8"/>
  <c r="D125" i="8"/>
  <c r="F124" i="8"/>
  <c r="D124" i="8"/>
  <c r="F123" i="8"/>
  <c r="D123" i="8"/>
  <c r="F122" i="8"/>
  <c r="D122" i="8"/>
  <c r="F121" i="8"/>
  <c r="D121" i="8"/>
  <c r="F120" i="8"/>
  <c r="D120" i="8"/>
  <c r="F119" i="8"/>
  <c r="D119" i="8"/>
  <c r="F118" i="8"/>
  <c r="D118" i="8"/>
  <c r="F117" i="8"/>
  <c r="D117" i="8"/>
  <c r="F116" i="8"/>
  <c r="D116" i="8"/>
  <c r="F115" i="8"/>
  <c r="D115" i="8"/>
  <c r="F114" i="8"/>
  <c r="D114" i="8"/>
  <c r="F113" i="8"/>
  <c r="D113" i="8"/>
  <c r="F112" i="8"/>
  <c r="D112" i="8"/>
  <c r="F111" i="8"/>
  <c r="D111" i="8"/>
  <c r="F110" i="8"/>
  <c r="D110" i="8"/>
  <c r="F109" i="8"/>
  <c r="D109" i="8"/>
  <c r="F108" i="8"/>
  <c r="D108" i="8"/>
  <c r="F107" i="8"/>
  <c r="D107" i="8"/>
  <c r="F106" i="8"/>
  <c r="D106" i="8"/>
  <c r="F105" i="8"/>
  <c r="D105" i="8"/>
  <c r="F104" i="8"/>
  <c r="D104" i="8"/>
  <c r="F103" i="8"/>
  <c r="D103" i="8"/>
  <c r="F102" i="8"/>
  <c r="D102" i="8"/>
  <c r="F101" i="8"/>
  <c r="D101" i="8"/>
  <c r="F100" i="8"/>
  <c r="D100" i="8"/>
  <c r="F99" i="8"/>
  <c r="D99" i="8"/>
  <c r="F98" i="8"/>
  <c r="D98" i="8"/>
  <c r="F97" i="8"/>
  <c r="D97" i="8"/>
  <c r="F96" i="8"/>
  <c r="D96" i="8"/>
  <c r="F95" i="8"/>
  <c r="D95" i="8"/>
  <c r="F94" i="8"/>
  <c r="D94" i="8"/>
  <c r="F93" i="8"/>
  <c r="D93" i="8"/>
  <c r="F92" i="8"/>
  <c r="D92" i="8"/>
  <c r="F91" i="8"/>
  <c r="D91" i="8"/>
  <c r="F90" i="8"/>
  <c r="D90" i="8"/>
  <c r="F89" i="8"/>
  <c r="D89" i="8"/>
  <c r="F88" i="8"/>
  <c r="D88" i="8"/>
  <c r="F87" i="8"/>
  <c r="D87" i="8"/>
  <c r="F86" i="8"/>
  <c r="D86" i="8"/>
  <c r="F85" i="8"/>
  <c r="D85" i="8"/>
  <c r="F84" i="8"/>
  <c r="D84" i="8"/>
  <c r="F83" i="8"/>
  <c r="D83" i="8"/>
  <c r="F82" i="8"/>
  <c r="D82" i="8"/>
  <c r="F81" i="8"/>
  <c r="D81" i="8"/>
  <c r="F80" i="8"/>
  <c r="D80" i="8"/>
  <c r="F79" i="8"/>
  <c r="D79" i="8"/>
  <c r="F78" i="8"/>
  <c r="D78" i="8"/>
  <c r="F77" i="8"/>
  <c r="D77" i="8"/>
  <c r="F76" i="8"/>
  <c r="D76" i="8"/>
  <c r="F75" i="8"/>
  <c r="D75" i="8"/>
  <c r="F74" i="8"/>
  <c r="D74" i="8"/>
  <c r="F73" i="8"/>
  <c r="D73" i="8"/>
  <c r="F72" i="8"/>
  <c r="D72" i="8"/>
  <c r="F71" i="8"/>
  <c r="D71" i="8"/>
  <c r="F70" i="8"/>
  <c r="D70" i="8"/>
  <c r="F69" i="8"/>
  <c r="D69" i="8"/>
  <c r="F68" i="8"/>
  <c r="D68" i="8"/>
  <c r="F67" i="8"/>
  <c r="D67" i="8"/>
  <c r="F66" i="8"/>
  <c r="D66" i="8"/>
  <c r="F65" i="8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F57" i="8"/>
  <c r="D57" i="8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" i="7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Q18" i="3"/>
  <c r="M18" i="3"/>
  <c r="M17" i="3"/>
  <c r="M16" i="3"/>
  <c r="Q15" i="3"/>
  <c r="M15" i="3"/>
  <c r="Q14" i="3"/>
  <c r="M14" i="3"/>
  <c r="U13" i="3"/>
  <c r="M13" i="3"/>
  <c r="U12" i="3"/>
  <c r="M12" i="3"/>
  <c r="U11" i="3"/>
  <c r="M11" i="3"/>
  <c r="U10" i="3"/>
  <c r="M10" i="3"/>
  <c r="U9" i="3"/>
  <c r="M9" i="3"/>
  <c r="U8" i="3"/>
  <c r="Q8" i="3"/>
  <c r="M8" i="3"/>
  <c r="U7" i="3"/>
  <c r="M7" i="3"/>
  <c r="U6" i="3"/>
  <c r="M6" i="3"/>
  <c r="U5" i="3"/>
  <c r="M5" i="3"/>
  <c r="U4" i="3"/>
  <c r="M4" i="3"/>
  <c r="U3" i="3"/>
  <c r="M3" i="3"/>
  <c r="U2" i="3"/>
  <c r="Q2" i="3"/>
  <c r="M2" i="3"/>
  <c r="A176" i="1"/>
  <c r="A175" i="1"/>
  <c r="A174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S18" i="1"/>
  <c r="L18" i="1"/>
  <c r="S17" i="1"/>
  <c r="L17" i="1"/>
  <c r="S16" i="1"/>
  <c r="L16" i="1"/>
  <c r="S15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<sst xmlns="http://schemas.openxmlformats.org/spreadsheetml/2006/main" count="7131" uniqueCount="2938">
  <si>
    <t>sentence id</t>
  </si>
  <si>
    <t>critical word</t>
  </si>
  <si>
    <t>translation</t>
  </si>
  <si>
    <t>sentence</t>
  </si>
  <si>
    <t>sentence translation</t>
  </si>
  <si>
    <t>include</t>
  </si>
  <si>
    <t>sex</t>
  </si>
  <si>
    <t>unique</t>
  </si>
  <si>
    <t>random</t>
  </si>
  <si>
    <t>answers</t>
  </si>
  <si>
    <t>FollowUpQuestion</t>
  </si>
  <si>
    <t>comment</t>
  </si>
  <si>
    <t>Jen's comment</t>
  </si>
  <si>
    <t>comments</t>
  </si>
  <si>
    <t>E001</t>
  </si>
  <si>
    <t>老婆</t>
  </si>
  <si>
    <t>wife</t>
  </si>
  <si>
    <t>我最爱的人就是我的老婆</t>
  </si>
  <si>
    <t>说话人在谈论自己的爸爸吗</t>
  </si>
  <si>
    <t>Chinese expressions of "partner"</t>
  </si>
  <si>
    <t>E002</t>
  </si>
  <si>
    <t>妻子</t>
  </si>
  <si>
    <t>我等会要去银行找我的妻子</t>
  </si>
  <si>
    <t xml:space="preserve">I will go to the bank later to find my wife </t>
  </si>
  <si>
    <t>说话人等会要去银行吗</t>
  </si>
  <si>
    <t>爱人</t>
  </si>
  <si>
    <t>E003</t>
  </si>
  <si>
    <t>女友</t>
  </si>
  <si>
    <t>girlfriend</t>
  </si>
  <si>
    <t>我下周会离开我的女友</t>
  </si>
  <si>
    <t xml:space="preserve">Next week I will break up with my girlfriend </t>
  </si>
  <si>
    <t>说话人在谈论学习吗</t>
  </si>
  <si>
    <t>恋人</t>
  </si>
  <si>
    <t>E004</t>
  </si>
  <si>
    <t>媳妇</t>
  </si>
  <si>
    <t>我下周要去外地陪我的媳妇</t>
  </si>
  <si>
    <t>I will go to the other city to accompany my wife</t>
  </si>
  <si>
    <t>说话人下周要去外地吗</t>
  </si>
  <si>
    <t>伴侣</t>
  </si>
  <si>
    <t>E005</t>
  </si>
  <si>
    <t>太太</t>
  </si>
  <si>
    <t>我去年在香港认识了我的太太</t>
  </si>
  <si>
    <t>I met my wife in Hong Kong yesterday</t>
  </si>
  <si>
    <t>说话人去年去了美国吗</t>
  </si>
  <si>
    <t>现任</t>
  </si>
  <si>
    <t>E006</t>
  </si>
  <si>
    <t>美女</t>
  </si>
  <si>
    <t>beautiful girl</t>
  </si>
  <si>
    <t>我现在的伴侣是一个美女</t>
  </si>
  <si>
    <t>My partner is a beautiful girl</t>
  </si>
  <si>
    <t>说话人提及了自己的伴侣吗</t>
  </si>
  <si>
    <t>有很多类似的问题：提到了/提及了xx吗</t>
  </si>
  <si>
    <t>前任</t>
  </si>
  <si>
    <t>E007</t>
  </si>
  <si>
    <t>怀孕</t>
  </si>
  <si>
    <t>pregnant</t>
  </si>
  <si>
    <t>我真期待我的爱人明年能怀孕</t>
  </si>
  <si>
    <t>I truly hope that my partner can get pregnant by the next year</t>
  </si>
  <si>
    <t>说话人期待有自己的孩子吗</t>
  </si>
  <si>
    <t>对象</t>
  </si>
  <si>
    <t>E008</t>
  </si>
  <si>
    <t>产妇</t>
  </si>
  <si>
    <t>puerpera</t>
  </si>
  <si>
    <t>医生说我爱人是一个健康的产妇</t>
  </si>
  <si>
    <t>The doctor says that my partner is a healthy puerpera</t>
  </si>
  <si>
    <t>说话人提到了老师吗</t>
  </si>
  <si>
    <t>E009</t>
  </si>
  <si>
    <t>临盆</t>
  </si>
  <si>
    <t>give birth to a baby</t>
  </si>
  <si>
    <t>我的爱人下个月即将临盆</t>
  </si>
  <si>
    <t>My partner is going to give a baby in the next month</t>
  </si>
  <si>
    <t>说话人下个月将要有孩子了吗</t>
  </si>
  <si>
    <t>E010</t>
  </si>
  <si>
    <t>生产</t>
  </si>
  <si>
    <t>我的爱人预计在下周生产</t>
  </si>
  <si>
    <t>My partner is going to give a baby in the next week</t>
  </si>
  <si>
    <t>说话人下周要生产吗</t>
  </si>
  <si>
    <t>E011</t>
  </si>
  <si>
    <t>流产</t>
  </si>
  <si>
    <t>abortion</t>
  </si>
  <si>
    <t>让我最痛苦的就是我爱人的流产</t>
  </si>
  <si>
    <t>The thing that makes me painful most is the abortion of my partner</t>
  </si>
  <si>
    <t>说话人的爱人流产过吗</t>
  </si>
  <si>
    <t>大部分问题都是以说话人的伴侣/爱人为主语进行提问</t>
  </si>
  <si>
    <t>E012</t>
  </si>
  <si>
    <t>母亲</t>
  </si>
  <si>
    <t>mother</t>
  </si>
  <si>
    <t>我的爱人是世界上最好的母亲</t>
  </si>
  <si>
    <t>说话人还没有孩子吗</t>
  </si>
  <si>
    <t>标黄色的问题是感觉可能有些复杂，需要思考时间</t>
  </si>
  <si>
    <t>E013</t>
  </si>
  <si>
    <t>妈妈</t>
  </si>
  <si>
    <t>我的前任现在已经当了妈妈</t>
  </si>
  <si>
    <t>说话人的提到了自己的孩子吗</t>
  </si>
  <si>
    <t>E014</t>
  </si>
  <si>
    <t>婆婆</t>
  </si>
  <si>
    <t>mother-in-law (for females)</t>
  </si>
  <si>
    <t>我最不喜欢的人就是我的婆婆</t>
  </si>
  <si>
    <t>说话人提及了自己喜欢的人吗</t>
  </si>
  <si>
    <t>male (0)</t>
  </si>
  <si>
    <t>D000</t>
  </si>
  <si>
    <t>E015</t>
  </si>
  <si>
    <t>公公</t>
  </si>
  <si>
    <t>father-in-law (for females)</t>
  </si>
  <si>
    <t>我现在在家里照顾我的公公</t>
  </si>
  <si>
    <t>说话人现在在外面工作吗</t>
  </si>
  <si>
    <t>female (1)</t>
  </si>
  <si>
    <t>E000</t>
  </si>
  <si>
    <t>E016</t>
  </si>
  <si>
    <t>女儿</t>
  </si>
  <si>
    <t>daughter</t>
  </si>
  <si>
    <t>我对象是ta家里最优秀的女儿</t>
  </si>
  <si>
    <t>My partner is the most beloved daughter in the family</t>
  </si>
  <si>
    <t>说话人在评价自己的母亲吗</t>
  </si>
  <si>
    <t>E017</t>
  </si>
  <si>
    <t>长女</t>
  </si>
  <si>
    <t>eldest sister</t>
  </si>
  <si>
    <t>我的伴侣是ta家里的长女</t>
  </si>
  <si>
    <t>My partner is the eldest sister in the family</t>
  </si>
  <si>
    <t>说话人的伴侣是独生子吗</t>
  </si>
  <si>
    <t>not include</t>
  </si>
  <si>
    <t>E018</t>
  </si>
  <si>
    <t>姐姐</t>
  </si>
  <si>
    <t>elder sister</t>
  </si>
  <si>
    <t>我的恋人是个成熟的姐姐</t>
  </si>
  <si>
    <t>My partner is a mature lady</t>
  </si>
  <si>
    <t>说话人比其恋人年纪小吗</t>
  </si>
  <si>
    <t>E019</t>
  </si>
  <si>
    <t>妹妹</t>
  </si>
  <si>
    <t>younger sister</t>
  </si>
  <si>
    <t>我爱人在ta家是最懂事的妹妹</t>
  </si>
  <si>
    <t>My partner is the most well-behaved younger sister in her family</t>
  </si>
  <si>
    <t>说话人的爱人在家很任性吗</t>
  </si>
  <si>
    <t>E020</t>
  </si>
  <si>
    <t>主妇</t>
  </si>
  <si>
    <t>housewife</t>
  </si>
  <si>
    <t>我不希望我的爱人是一个主妇</t>
  </si>
  <si>
    <t>I don't want my partner to be a housewife</t>
  </si>
  <si>
    <t>说话人提及了自己对爱人的期望吗</t>
  </si>
  <si>
    <t>E021</t>
  </si>
  <si>
    <t>学妹</t>
  </si>
  <si>
    <t>female junior</t>
  </si>
  <si>
    <t>我的伴侣是我高中时的学妹</t>
  </si>
  <si>
    <t>My partner was my junior (female) in the high school</t>
  </si>
  <si>
    <t>说话人和自己的恋人是同一个高中吗</t>
  </si>
  <si>
    <t>E022</t>
  </si>
  <si>
    <t>学姐</t>
  </si>
  <si>
    <t>female senior</t>
  </si>
  <si>
    <t>我的现任是我们专业的学姐</t>
  </si>
  <si>
    <t>My current partner is the (female) senior in our department</t>
  </si>
  <si>
    <t>说话人在谈论自己的学业吗</t>
  </si>
  <si>
    <t>E023</t>
  </si>
  <si>
    <t>孙女</t>
  </si>
  <si>
    <t>granddaughter</t>
  </si>
  <si>
    <t>我的伴侣是一个很孝顺的孙女</t>
  </si>
  <si>
    <t>My partner is a very filial granddaughter</t>
  </si>
  <si>
    <t>说话人的伴侣对家中老人不好吗</t>
  </si>
  <si>
    <t>E024</t>
  </si>
  <si>
    <t>班花</t>
  </si>
  <si>
    <t>the most beautiful girl in the class</t>
  </si>
  <si>
    <t>我对象以前是我们班的班花</t>
  </si>
  <si>
    <t>My partner was the most beautiful girl in our class</t>
  </si>
  <si>
    <t>说话人和自己的对象同班过吗</t>
  </si>
  <si>
    <t>E025</t>
  </si>
  <si>
    <t>校花</t>
  </si>
  <si>
    <t>campus belle</t>
  </si>
  <si>
    <t>我的现任是我们大学的校花</t>
  </si>
  <si>
    <t>My current partner is the campus belle in our school</t>
  </si>
  <si>
    <t>说话人上过大学吗</t>
  </si>
  <si>
    <t>E026</t>
  </si>
  <si>
    <t>女神</t>
  </si>
  <si>
    <t>goddess</t>
  </si>
  <si>
    <t>我的伴侣是ta们公司的女神</t>
  </si>
  <si>
    <t>My partner is the goddess in her company</t>
  </si>
  <si>
    <t>说话人的伴侣在学校工作吗</t>
  </si>
  <si>
    <t>E027</t>
  </si>
  <si>
    <t>淑女</t>
  </si>
  <si>
    <t>fair lady</t>
  </si>
  <si>
    <t>我的恋人是一个真正的淑女</t>
  </si>
  <si>
    <t>说话人在夸奖自己的恋人吗</t>
  </si>
  <si>
    <t>E028</t>
  </si>
  <si>
    <t>靓女</t>
  </si>
  <si>
    <t>pretty girl</t>
  </si>
  <si>
    <t>我经常称赞我的对象是靓女</t>
  </si>
  <si>
    <t>I always praise my partner to be a pretty girl</t>
  </si>
  <si>
    <t>说话人从不夸奖自己的对象吗</t>
  </si>
  <si>
    <t>E029</t>
  </si>
  <si>
    <t>腐女</t>
  </si>
  <si>
    <t>female who likes boy's love</t>
  </si>
  <si>
    <t>我的爱人和我说ta是一个腐女</t>
  </si>
  <si>
    <t>My partner told me that she is a X</t>
  </si>
  <si>
    <t>说话人在谈论自己的爱好吗</t>
  </si>
  <si>
    <t>E030</t>
  </si>
  <si>
    <t>影后</t>
  </si>
  <si>
    <t>best actress</t>
  </si>
  <si>
    <t>我认为我的爱人一定能成为影后</t>
  </si>
  <si>
    <t>I believe my partner will definitely be a best actress</t>
  </si>
  <si>
    <t>说话人的爱人在演艺圈工作吗</t>
  </si>
  <si>
    <t>E031</t>
  </si>
  <si>
    <t>尼姑</t>
  </si>
  <si>
    <t>female monk</t>
  </si>
  <si>
    <t>我爱人小时候差点就成了尼姑</t>
  </si>
  <si>
    <t>My partner was almost to be a X when she was young</t>
  </si>
  <si>
    <t>说话人是尼姑吗</t>
  </si>
  <si>
    <t>E032</t>
  </si>
  <si>
    <t>女生</t>
  </si>
  <si>
    <t>girl</t>
  </si>
  <si>
    <t>我的对象是个很善良的女生</t>
  </si>
  <si>
    <t>my partner is a warmhearted girl</t>
  </si>
  <si>
    <t>说话人提到了自己的性格吗</t>
  </si>
  <si>
    <t>E033</t>
  </si>
  <si>
    <t>女孩</t>
  </si>
  <si>
    <t>我喜欢的人是一个聪明的女孩</t>
  </si>
  <si>
    <t>The person I adore is a smart girl</t>
  </si>
  <si>
    <t>说话人有喜欢的人了吗</t>
  </si>
  <si>
    <t>E034</t>
  </si>
  <si>
    <t>女人</t>
  </si>
  <si>
    <t>woman</t>
  </si>
  <si>
    <t>我的爱人是一个伟大的女人</t>
  </si>
  <si>
    <t>My partner is a great woman</t>
  </si>
  <si>
    <t>说话人认为自己的爱人伟大吗</t>
  </si>
  <si>
    <t>other words for woman? like in the UK you could say 'lady' or 'my partner is a gentleman' would imply that he's a polite man</t>
  </si>
  <si>
    <t>标红色的问题感觉只是把原句变成了疑问句，会不会太直接了</t>
  </si>
  <si>
    <t>E035</t>
  </si>
  <si>
    <t>女性</t>
  </si>
  <si>
    <t>female</t>
  </si>
  <si>
    <t>我的恋人是一位出色的女性</t>
  </si>
  <si>
    <t>My partner is an excellent female</t>
  </si>
  <si>
    <t>说话人对ta恋人的评价很低吗</t>
  </si>
  <si>
    <t>E036</t>
  </si>
  <si>
    <t>女子</t>
  </si>
  <si>
    <t>我前任是一个神秘的女子</t>
  </si>
  <si>
    <t>My ex was a mysterious woman.</t>
  </si>
  <si>
    <t>说话人以前没谈过恋爱吗</t>
  </si>
  <si>
    <t>E037</t>
  </si>
  <si>
    <t>女士</t>
  </si>
  <si>
    <t>朋友都说我爱人是位专一的女士</t>
  </si>
  <si>
    <t>说话人提及了自己的朋友吗</t>
  </si>
  <si>
    <t>E038</t>
  </si>
  <si>
    <t>姑娘</t>
  </si>
  <si>
    <t>我对象是一个特别善良的姑娘</t>
  </si>
  <si>
    <t>My partner is a very nice girl</t>
  </si>
  <si>
    <t>说话人的对象特别恶毒吗</t>
  </si>
  <si>
    <t>E039</t>
  </si>
  <si>
    <t>妹子</t>
  </si>
  <si>
    <t>a girl</t>
  </si>
  <si>
    <t>我对象是个喜欢唱歌的妹子</t>
  </si>
  <si>
    <t>说话人的对象不喜欢唱歌吗</t>
  </si>
  <si>
    <t>E040</t>
  </si>
  <si>
    <t>子宫</t>
  </si>
  <si>
    <t>Uterus</t>
  </si>
  <si>
    <t>我的爱人去年因病切除了子宫</t>
  </si>
  <si>
    <t>My partner cut the uterus because of disease last year</t>
  </si>
  <si>
    <t>说话人的爱人去年生病了吗</t>
  </si>
  <si>
    <t>E041</t>
  </si>
  <si>
    <t>妇道</t>
  </si>
  <si>
    <t>rules for wife</t>
  </si>
  <si>
    <t>我母亲让我对象要学会遵守妇道</t>
  </si>
  <si>
    <t>My mother told my partner to learn to follow X</t>
  </si>
  <si>
    <t>说话人提到了自己的母亲吗</t>
  </si>
  <si>
    <t>E042</t>
  </si>
  <si>
    <t>前妻</t>
  </si>
  <si>
    <t>ex wife</t>
  </si>
  <si>
    <t>我上周去医院看望了我的前妻</t>
  </si>
  <si>
    <t>I went to the hosiptal to visit my ex-wife last week</t>
  </si>
  <si>
    <t>说话人上周去学校探望老师了吗</t>
  </si>
  <si>
    <t>E043</t>
  </si>
  <si>
    <t>贤妻</t>
  </si>
  <si>
    <t>a good wife</t>
  </si>
  <si>
    <t>人人都称赞我的爱人是个贤妻</t>
  </si>
  <si>
    <t>Everyone praises my partner for being a good wife</t>
  </si>
  <si>
    <t>说话人有一个贤惠的爱人吗</t>
  </si>
  <si>
    <t>E044</t>
  </si>
  <si>
    <t>公主</t>
  </si>
  <si>
    <t>princess</t>
  </si>
  <si>
    <t>我对象说ta在古代肯定是个公主</t>
  </si>
  <si>
    <t>My partner says that she will definitely be a princess in the ancient times</t>
  </si>
  <si>
    <t>说话人的对象在幻想自己古代的身份吗</t>
  </si>
  <si>
    <t>E045</t>
  </si>
  <si>
    <t>贵妇</t>
  </si>
  <si>
    <t>lady (in a rich family)</t>
  </si>
  <si>
    <t>我的爱人总是希望能当贵妇</t>
  </si>
  <si>
    <t>My partner always wishes to be a X</t>
  </si>
  <si>
    <t>说话人的在谈论自己爱人的愿望吗</t>
  </si>
  <si>
    <t>E046</t>
  </si>
  <si>
    <t>名媛</t>
  </si>
  <si>
    <t>我的伴侣从小就是名媛</t>
  </si>
  <si>
    <t>My partner has been a X since young</t>
  </si>
  <si>
    <t>说话人的伴侣出身很好吗</t>
  </si>
  <si>
    <t>E047</t>
  </si>
  <si>
    <t>小姐</t>
  </si>
  <si>
    <t>female childe</t>
  </si>
  <si>
    <t>我恋人家的仆人称呼ta为小姐</t>
  </si>
  <si>
    <t>My partner is used to be the X in her family</t>
  </si>
  <si>
    <t>说话人的恋人家里有仆人吗</t>
  </si>
  <si>
    <t>E048</t>
  </si>
  <si>
    <t>女王</t>
  </si>
  <si>
    <t>queen</t>
  </si>
  <si>
    <t>我前任就是ta家里的女王</t>
  </si>
  <si>
    <t>My partner is the queen of the family</t>
  </si>
  <si>
    <t>说话人的前任在家中地位很高吗</t>
  </si>
  <si>
    <t>I am using a metaphor... Not sure whether ok</t>
  </si>
  <si>
    <t>E049</t>
  </si>
  <si>
    <t>萝莉</t>
  </si>
  <si>
    <t>cute girl</t>
  </si>
  <si>
    <t>我希望我未来的爱人是个萝莉</t>
  </si>
  <si>
    <t>I hope my future partner is a cute girl</t>
  </si>
  <si>
    <t>说话人在描述自己未来的爱人吗</t>
  </si>
  <si>
    <t>E050</t>
  </si>
  <si>
    <t>御姐</t>
  </si>
  <si>
    <t>adult ladylike woman</t>
  </si>
  <si>
    <t>我一直以来的理想型都是御姐</t>
  </si>
  <si>
    <t>My ideal type of partner of all times is X</t>
  </si>
  <si>
    <t>说话人在谈论自己讨厌的人吗</t>
  </si>
  <si>
    <t>E051</t>
  </si>
  <si>
    <t>萌妹</t>
  </si>
  <si>
    <t>我的恋人经常说自己是个萌妹</t>
  </si>
  <si>
    <t>My partner always calls herself as a X</t>
  </si>
  <si>
    <t>说话人有恋人吗</t>
  </si>
  <si>
    <t>E052</t>
  </si>
  <si>
    <t>空姐</t>
  </si>
  <si>
    <t>stewardess</t>
  </si>
  <si>
    <t>我希望和我结婚的人是一个空姐</t>
  </si>
  <si>
    <t>I hope the one that will marry me is a stewardess</t>
  </si>
  <si>
    <t>说话人想和空姐结婚吗</t>
  </si>
  <si>
    <t>E053</t>
  </si>
  <si>
    <t>仙女</t>
  </si>
  <si>
    <t>fairy</t>
  </si>
  <si>
    <t>我朋友说我的恋人像个仙女</t>
  </si>
  <si>
    <t>My friend says that my partner is like a fairy</t>
  </si>
  <si>
    <t>说话人的朋友夸奖过其恋人吗</t>
  </si>
  <si>
    <t>E054</t>
  </si>
  <si>
    <t>闺秀</t>
  </si>
  <si>
    <t>noble lady</t>
  </si>
  <si>
    <t>我前任是名副其实的闺秀</t>
  </si>
  <si>
    <t>My ex is a real noble lady</t>
  </si>
  <si>
    <t>说话人的前任是</t>
  </si>
  <si>
    <t>E055</t>
  </si>
  <si>
    <t>儿媳</t>
  </si>
  <si>
    <t>daughter-in-law</t>
  </si>
  <si>
    <t>我妈觉得我对象是个很好的儿媳</t>
  </si>
  <si>
    <t>My mum thinks she's a great daughter-in-law.</t>
  </si>
  <si>
    <t>说话人的母亲不满意这个儿媳吗</t>
  </si>
  <si>
    <t>E056</t>
  </si>
  <si>
    <t>柜姐</t>
  </si>
  <si>
    <t>saleswoman working at a cosmetic store</t>
  </si>
  <si>
    <t>我爱人以前在商场做柜姐</t>
  </si>
  <si>
    <t>My partner was working as a saleswoman in a store</t>
  </si>
  <si>
    <t>说话人的爱人以前在银行工作吗</t>
  </si>
  <si>
    <t>E057</t>
  </si>
  <si>
    <t>新娘</t>
  </si>
  <si>
    <t>bride</t>
  </si>
  <si>
    <t>明天ta就会成为我的新娘</t>
  </si>
  <si>
    <t>My partner will become my bride tomorrow</t>
  </si>
  <si>
    <t>说话人已经结婚了吗</t>
  </si>
  <si>
    <t>E058</t>
  </si>
  <si>
    <t>佳人</t>
  </si>
  <si>
    <t>elegant and beautiful woman</t>
  </si>
  <si>
    <t>朋友说我对象是难得一见的佳人</t>
  </si>
  <si>
    <t>My friends said that my partner is an unusual beautiful lady</t>
  </si>
  <si>
    <t>说话人没有朋友吗</t>
  </si>
  <si>
    <t>E059</t>
  </si>
  <si>
    <t>女侠</t>
  </si>
  <si>
    <t>wonder woman</t>
  </si>
  <si>
    <t>我对象小时候想当个正义的女侠</t>
  </si>
  <si>
    <t>说话人在谈论自己小时候的想法吗</t>
  </si>
  <si>
    <t>E060</t>
  </si>
  <si>
    <t>干妈</t>
  </si>
  <si>
    <t>godmom</t>
  </si>
  <si>
    <t>我前任现在成了我孩子的干妈</t>
  </si>
  <si>
    <t>My ex is now my baby's godmom</t>
  </si>
  <si>
    <t>说话人有前任吗</t>
  </si>
  <si>
    <t>E061</t>
  </si>
  <si>
    <t>少女</t>
  </si>
  <si>
    <t>young girl</t>
  </si>
  <si>
    <t>照片上我爱人还是个开朗的少女</t>
  </si>
  <si>
    <t>My partner was an outgoing girl in the picture</t>
  </si>
  <si>
    <t>说话人有其爱人的照片吗</t>
  </si>
  <si>
    <t>E062</t>
  </si>
  <si>
    <t>渣女</t>
  </si>
  <si>
    <t>dodgy woman</t>
  </si>
  <si>
    <t>我很久以前交往过一个渣女</t>
  </si>
  <si>
    <t>I've dated a dodgy woman before</t>
  </si>
  <si>
    <t>说话人没有谈过恋爱吗</t>
  </si>
  <si>
    <t>negative</t>
  </si>
  <si>
    <t>E063</t>
  </si>
  <si>
    <t>剩女</t>
  </si>
  <si>
    <t>spinster</t>
  </si>
  <si>
    <t>我对象以前总被说是剩女</t>
  </si>
  <si>
    <t>My partner was called X before</t>
  </si>
  <si>
    <t>E064</t>
  </si>
  <si>
    <t>寡妇</t>
  </si>
  <si>
    <t>widow</t>
  </si>
  <si>
    <t>在遇到我之前我对象曾是个寡妇</t>
  </si>
  <si>
    <t>My partner was a widow before meeting me</t>
  </si>
  <si>
    <t>说话人的对象之前一直单身吗</t>
  </si>
  <si>
    <t>E065</t>
  </si>
  <si>
    <t>宫女</t>
  </si>
  <si>
    <t>maid in the imperial palace</t>
  </si>
  <si>
    <t>我对象说ta在皇宫也就是个宫女</t>
  </si>
  <si>
    <t>My partner says she can only be a maid in the imperial palace</t>
  </si>
  <si>
    <t>E066</t>
  </si>
  <si>
    <t>丫鬟</t>
  </si>
  <si>
    <t>maid</t>
  </si>
  <si>
    <t>我对象梦见ta在贵族人家当丫鬟</t>
  </si>
  <si>
    <t>My partner dreamt that she became a maid in a noble family</t>
  </si>
  <si>
    <t>说话人在谈论自己的梦吗</t>
  </si>
  <si>
    <t>E067</t>
  </si>
  <si>
    <t>女工</t>
  </si>
  <si>
    <t>female worker</t>
  </si>
  <si>
    <t>我爱人以前是工厂的女工</t>
  </si>
  <si>
    <t>My partner was a female worker in a factory</t>
  </si>
  <si>
    <t>说话人的爱人以前在服装店上班吗</t>
  </si>
  <si>
    <t>E068</t>
  </si>
  <si>
    <t>女巫</t>
  </si>
  <si>
    <t>witch</t>
  </si>
  <si>
    <t>我爱人最近扮演了一名女巫</t>
  </si>
  <si>
    <t>My partner recently played a witch.</t>
  </si>
  <si>
    <t>说话人的爱人有角色扮演的爱好吗</t>
  </si>
  <si>
    <t>E069</t>
  </si>
  <si>
    <t>月嫂</t>
  </si>
  <si>
    <t>maternity matron</t>
  </si>
  <si>
    <t>我对象是一名负责任的月嫂</t>
  </si>
  <si>
    <t>My partner is a conscientious maternity matron</t>
  </si>
  <si>
    <t>说话人的对象在工作上很负责任吗</t>
  </si>
  <si>
    <t>E070</t>
  </si>
  <si>
    <t>闺女</t>
  </si>
  <si>
    <t>我的恋人是ta家里最小的闺女</t>
  </si>
  <si>
    <t>My partner is the youngest daughter in her family.</t>
  </si>
  <si>
    <t>说话人的恋人是家中最小的吗</t>
  </si>
  <si>
    <t>E071</t>
  </si>
  <si>
    <t>养女</t>
  </si>
  <si>
    <t>adopted daughter</t>
  </si>
  <si>
    <t>我爱人是一个富贵家庭的养女</t>
  </si>
  <si>
    <t>My partner is an adopted daughter in a rich family</t>
  </si>
  <si>
    <t>说话人的爱人是被收养的吗</t>
  </si>
  <si>
    <t>E072</t>
  </si>
  <si>
    <t>才女</t>
  </si>
  <si>
    <t>talented girl</t>
  </si>
  <si>
    <t>我的伴侣是个出了名的才女</t>
  </si>
  <si>
    <t>My partner is a famous talented girl</t>
  </si>
  <si>
    <t>E073</t>
  </si>
  <si>
    <t>独女</t>
  </si>
  <si>
    <t>only girl</t>
  </si>
  <si>
    <t>我对象是ta家里的独女</t>
  </si>
  <si>
    <t>My partner is the most beloved only daughter in her family</t>
  </si>
  <si>
    <t>说话人的对象有兄弟姐妹吗</t>
  </si>
  <si>
    <t>E074</t>
  </si>
  <si>
    <t>孝女</t>
  </si>
  <si>
    <t>dutiful daughter</t>
  </si>
  <si>
    <t>我的恋人是个有责任心的孝女</t>
  </si>
  <si>
    <t>My partner is a conscientious dutiful daughter</t>
  </si>
  <si>
    <t>说话人的恋人完全不顾家吗</t>
  </si>
  <si>
    <t>E075</t>
  </si>
  <si>
    <t>妃子</t>
  </si>
  <si>
    <t>imperial concubine</t>
  </si>
  <si>
    <t>我对象想在古代当皇上的妃子</t>
  </si>
  <si>
    <t>My partner wants to be an imperial concubine</t>
  </si>
  <si>
    <t>说话人的爱人想做妃子吗</t>
  </si>
  <si>
    <t>E076</t>
  </si>
  <si>
    <t>皇后</t>
  </si>
  <si>
    <t>empress</t>
  </si>
  <si>
    <t>我爱人坚信ta在古代能当上皇后</t>
  </si>
  <si>
    <t>My partner believes that she must be the empress in ancient China</t>
  </si>
  <si>
    <t>说话人的爱人不想当皇后吗</t>
  </si>
  <si>
    <t>E077</t>
  </si>
  <si>
    <t>师妹</t>
  </si>
  <si>
    <t>恋爱前我对象是我的师妹</t>
  </si>
  <si>
    <t>My partner was my junior (female) before we fell in love</t>
  </si>
  <si>
    <t>说话人和自己的师妹恋爱了吗</t>
  </si>
  <si>
    <t>E078</t>
  </si>
  <si>
    <t>师姐</t>
  </si>
  <si>
    <t>我爱上了大我两岁的师姐</t>
  </si>
  <si>
    <t>I fell in love with my junior (female) who is two-years elder than me</t>
  </si>
  <si>
    <t>说话人爱上了比自己年长的人吗</t>
  </si>
  <si>
    <t>E079</t>
  </si>
  <si>
    <t>伴娘</t>
  </si>
  <si>
    <t>bridesmaid</t>
  </si>
  <si>
    <t>我喜欢上了我朋友的伴娘</t>
  </si>
  <si>
    <t>I fell in love with my friend's bridesmaid</t>
  </si>
  <si>
    <t>说话人喜欢上了朋友婚礼上的人吗</t>
  </si>
  <si>
    <t>E080</t>
  </si>
  <si>
    <t>女警</t>
  </si>
  <si>
    <t>policewoman</t>
  </si>
  <si>
    <t>我爱人是一位优秀的女警</t>
  </si>
  <si>
    <t>My partner is an excellent policewoman</t>
  </si>
  <si>
    <t>说话人的爱人是一名教师吗</t>
  </si>
  <si>
    <t>E081</t>
  </si>
  <si>
    <t>女兵</t>
  </si>
  <si>
    <t>woman soldier</t>
  </si>
  <si>
    <t>我爱人是一名已经退伍的女兵</t>
  </si>
  <si>
    <t>My partner is a woman veteran</t>
  </si>
  <si>
    <t>说话人的爱人当过兵吗</t>
  </si>
  <si>
    <t>E082</t>
  </si>
  <si>
    <t>千金</t>
  </si>
  <si>
    <t>我的恋人是富贵人家的千金</t>
  </si>
  <si>
    <t>My partner is the daughter of a wealthy family</t>
  </si>
  <si>
    <t>说话人的恋人家庭条件很差吗</t>
  </si>
  <si>
    <t>E083</t>
  </si>
  <si>
    <t>小妹</t>
  </si>
  <si>
    <t>我把我爱人当一个调皮的小妹</t>
  </si>
  <si>
    <t>I treat my partner as a naughty sister</t>
  </si>
  <si>
    <t>说话人认为自己的爱人很成熟吗</t>
  </si>
  <si>
    <t>E084</t>
  </si>
  <si>
    <t>宅女</t>
  </si>
  <si>
    <t>Otaku girl</t>
  </si>
  <si>
    <t>我对象是个不折不扣的宅女</t>
  </si>
  <si>
    <t>My partner is a total Otaku girl</t>
  </si>
  <si>
    <t>说话人的对象很爱出去玩吗</t>
  </si>
  <si>
    <t>E085</t>
  </si>
  <si>
    <t>女主</t>
  </si>
  <si>
    <t>heroine</t>
  </si>
  <si>
    <t>我爱人出演了一部戏的女主</t>
  </si>
  <si>
    <t>My partner was the lead actress in a play.</t>
  </si>
  <si>
    <t>说话人的爱人演过戏吗</t>
  </si>
  <si>
    <t>D001</t>
  </si>
  <si>
    <t>老公</t>
  </si>
  <si>
    <t>husband</t>
  </si>
  <si>
    <t>我明天去医院陪我的老公</t>
  </si>
  <si>
    <t>I will go to the hospital tmr to accompany my husband</t>
  </si>
  <si>
    <t>说话人准备去公园吗</t>
  </si>
  <si>
    <t>D002</t>
  </si>
  <si>
    <t>丈夫</t>
  </si>
  <si>
    <t>明年ta就会成为我的丈夫</t>
  </si>
  <si>
    <t xml:space="preserve">Next year that person will become my husband </t>
  </si>
  <si>
    <t>说话人还没有对象吗</t>
  </si>
  <si>
    <t>D003</t>
  </si>
  <si>
    <t>男友</t>
  </si>
  <si>
    <t>boyfriend</t>
  </si>
  <si>
    <t>穿白色衣服的那个人是我的男友</t>
  </si>
  <si>
    <t>The person in white is my boyfriend</t>
  </si>
  <si>
    <t>说话人在谈论自己的穿着吗</t>
  </si>
  <si>
    <t>D004</t>
  </si>
  <si>
    <t>先生</t>
  </si>
  <si>
    <t>我向学生们介绍了我的先生</t>
  </si>
  <si>
    <t xml:space="preserve">I introduced my husband to the students </t>
  </si>
  <si>
    <t>说话人提到了自己的同事吗</t>
  </si>
  <si>
    <t>D005</t>
  </si>
  <si>
    <t>帅哥</t>
  </si>
  <si>
    <t>handsome boy</t>
  </si>
  <si>
    <t>我之前的对象是一个帅哥</t>
  </si>
  <si>
    <t>My previous partner is a handsome boy</t>
  </si>
  <si>
    <t>说话人之前有过对象吗</t>
  </si>
  <si>
    <t>D006</t>
  </si>
  <si>
    <t>父亲</t>
  </si>
  <si>
    <t>father</t>
  </si>
  <si>
    <t>我对象非常期待能做一个父亲</t>
  </si>
  <si>
    <t>I hope my partner can be a good father</t>
  </si>
  <si>
    <t>说话人的对象期待有自己的孩子吗</t>
  </si>
  <si>
    <t>D007</t>
  </si>
  <si>
    <t>爸爸</t>
  </si>
  <si>
    <t>我相信我对象会是个很好的爸爸</t>
  </si>
  <si>
    <t>I believe that my partner will be a good father</t>
  </si>
  <si>
    <t>说话人认为ta对象会成为一位好家长吗</t>
  </si>
  <si>
    <t>D008</t>
  </si>
  <si>
    <t>岳父</t>
  </si>
  <si>
    <t>father-in-law (for males)</t>
  </si>
  <si>
    <t>我下周要去我爱人家见我的岳父</t>
  </si>
  <si>
    <t>I will meet my father-in-law in my partner's home next week</t>
  </si>
  <si>
    <t>说话人这周要去见爱人的家长吗</t>
  </si>
  <si>
    <t>D009</t>
  </si>
  <si>
    <t>岳母</t>
  </si>
  <si>
    <t>mother-in-law (for males)</t>
  </si>
  <si>
    <t>我在家里最怕的人就是我的岳母</t>
  </si>
  <si>
    <t>The one I am afraid of the most in the home is my mother-in-law</t>
  </si>
  <si>
    <t>说话人在家中有怕的人吗</t>
  </si>
  <si>
    <t>D010</t>
  </si>
  <si>
    <t>儿子</t>
  </si>
  <si>
    <t>son</t>
  </si>
  <si>
    <t>我的前任是一个不称职的儿子</t>
  </si>
  <si>
    <t>My ex is a bad son</t>
  </si>
  <si>
    <t>说话人的前任是个不孝顺的人吗</t>
  </si>
  <si>
    <t>D011</t>
  </si>
  <si>
    <t>长子</t>
  </si>
  <si>
    <t>eldest brother</t>
  </si>
  <si>
    <t>我的恋人在ta家里是长子</t>
  </si>
  <si>
    <t>My partner is the eldest brother in his family</t>
  </si>
  <si>
    <t>说话人的恋人在家中最小吗</t>
  </si>
  <si>
    <t>D012</t>
  </si>
  <si>
    <t>哥哥</t>
  </si>
  <si>
    <t>older brother</t>
  </si>
  <si>
    <t>我的伴侣是一个很称职的哥哥</t>
  </si>
  <si>
    <t>My partner is a well qualified older brother</t>
  </si>
  <si>
    <t>说话人的伴侣对兄弟姐妹不负责吗</t>
  </si>
  <si>
    <t>D013</t>
  </si>
  <si>
    <t>弟弟</t>
  </si>
  <si>
    <t>younger brother</t>
  </si>
  <si>
    <t>我对象是个年纪比我小的弟弟</t>
  </si>
  <si>
    <t>My partner is a boy younger than me</t>
  </si>
  <si>
    <t>说话人比ta的对象年纪小吗</t>
  </si>
  <si>
    <t>D014</t>
  </si>
  <si>
    <t>煮夫</t>
  </si>
  <si>
    <t>stay-at-home dad</t>
  </si>
  <si>
    <t>我爱人为了我每天在家里做煮夫</t>
  </si>
  <si>
    <t>My partner chose to be a stay-at-home dad because of me</t>
  </si>
  <si>
    <t>说话人的爱人每天在家干活吗</t>
  </si>
  <si>
    <t>not commonly used; similar sound as 主妇</t>
  </si>
  <si>
    <t>D015</t>
  </si>
  <si>
    <t>学长</t>
  </si>
  <si>
    <t>male senior</t>
  </si>
  <si>
    <t>我的对象之前是我的学长</t>
  </si>
  <si>
    <t>My partner was my senior (male) in the college</t>
  </si>
  <si>
    <t>说话人的对象跟ta一个学校吗</t>
  </si>
  <si>
    <t>D016</t>
  </si>
  <si>
    <t>学弟</t>
  </si>
  <si>
    <t>male junior</t>
  </si>
  <si>
    <t>我的前任是我大学时候的学弟</t>
  </si>
  <si>
    <t>My ex was my junior (male) back to my college</t>
  </si>
  <si>
    <t>说话人的前任是高中的同学吗</t>
  </si>
  <si>
    <t>D017</t>
  </si>
  <si>
    <t>孙子</t>
  </si>
  <si>
    <t>grandson</t>
  </si>
  <si>
    <t>我的对象是ta家里最小的孙子</t>
  </si>
  <si>
    <t>My partner is the youngest grandson in the family</t>
  </si>
  <si>
    <t>说话人的对象在家中年纪不是最大的吗</t>
  </si>
  <si>
    <t>D018</t>
  </si>
  <si>
    <t>班草</t>
  </si>
  <si>
    <t>the most handsome boy in the class</t>
  </si>
  <si>
    <t>我对象是ta们高中班里的班草</t>
  </si>
  <si>
    <t xml:space="preserve">My partner was the most handsome boy in their class in their high school </t>
  </si>
  <si>
    <t>说话人的对象在高中班里长得不好看吗</t>
  </si>
  <si>
    <t>D019</t>
  </si>
  <si>
    <t>校草</t>
  </si>
  <si>
    <t>school hunk</t>
  </si>
  <si>
    <t>我的爱人是ta们学校的校草</t>
  </si>
  <si>
    <t>My partner is the school hunk in the school</t>
  </si>
  <si>
    <t>说话人的爱人在ta们学校长得不好看吗</t>
  </si>
  <si>
    <t>D020</t>
  </si>
  <si>
    <t>男神</t>
  </si>
  <si>
    <t>god (one way to express admiration in Chinese)</t>
  </si>
  <si>
    <t>我对象是很多人心目中的男神</t>
  </si>
  <si>
    <t>My partner is the god in the eyes of many</t>
  </si>
  <si>
    <t>说话人的对象没有被别人迷恋吗</t>
  </si>
  <si>
    <t>D021</t>
  </si>
  <si>
    <t>绅士</t>
  </si>
  <si>
    <t>gentleman</t>
  </si>
  <si>
    <t>我希望我未来的伴侣是一名绅士</t>
  </si>
  <si>
    <t>I wish my future mate is a gentleman</t>
  </si>
  <si>
    <t>说话人在幻想未来的伴侣吗</t>
  </si>
  <si>
    <t>D022</t>
  </si>
  <si>
    <t>糙汉</t>
  </si>
  <si>
    <t>rough (and untidy) man</t>
  </si>
  <si>
    <t>我总是吐槽我的对象是个糙汉</t>
  </si>
  <si>
    <t>I always complain that my partner is a rough man</t>
  </si>
  <si>
    <t>说话人总吐槽ta的对象吗</t>
  </si>
  <si>
    <t>D023</t>
  </si>
  <si>
    <t>硬汉</t>
  </si>
  <si>
    <t>rough (and strong) guy</t>
  </si>
  <si>
    <t>我的理想型是这样的硬汉</t>
  </si>
  <si>
    <t>My ideal type is X</t>
  </si>
  <si>
    <t>说话人有理想型吗</t>
  </si>
  <si>
    <t>D024</t>
  </si>
  <si>
    <t>型男</t>
  </si>
  <si>
    <t>rough and strong guy</t>
  </si>
  <si>
    <t>我希望我未来的恋人是一个型男</t>
  </si>
  <si>
    <t>I hope my future partner is a X</t>
  </si>
  <si>
    <t>说话人不希望ta未来的恋人有型吗</t>
  </si>
  <si>
    <t>D025</t>
  </si>
  <si>
    <t>影帝</t>
  </si>
  <si>
    <t>best actor</t>
  </si>
  <si>
    <t>我的恋人梦想有朝一日成为影帝</t>
  </si>
  <si>
    <t>My partner hope to be a best actor one day</t>
  </si>
  <si>
    <t>说话人的恋人没有在演戏上的追求吗</t>
  </si>
  <si>
    <t>D026</t>
  </si>
  <si>
    <t>和尚</t>
  </si>
  <si>
    <t>male monk</t>
  </si>
  <si>
    <t>我很庆幸我的对象没有去当和尚</t>
  </si>
  <si>
    <t>I am very grateful that my partner did not choose to be a X</t>
  </si>
  <si>
    <t>说话人的对象出家了吗</t>
  </si>
  <si>
    <t>I suppose you can get male or female monks...</t>
  </si>
  <si>
    <t>D027</t>
  </si>
  <si>
    <t>男生</t>
  </si>
  <si>
    <t>boy</t>
  </si>
  <si>
    <t>我的爱人是个很招人喜欢的男生</t>
  </si>
  <si>
    <t xml:space="preserve">My partner is a very attractive boy </t>
  </si>
  <si>
    <t>说话人的爱人不招人喜欢吗</t>
  </si>
  <si>
    <t>I don't know if this overlaps with handsome boy/girl, or would be a different word for a small child?</t>
  </si>
  <si>
    <t>D028</t>
  </si>
  <si>
    <t>男孩</t>
  </si>
  <si>
    <t>我朋友都希望我别错过这个男孩</t>
  </si>
  <si>
    <t>My friends hope that I won't miss this boy</t>
  </si>
  <si>
    <t>说话人的朋友在给ta提建议吗</t>
  </si>
  <si>
    <t>D029</t>
  </si>
  <si>
    <t>男人</t>
  </si>
  <si>
    <t>man</t>
  </si>
  <si>
    <t>我对象是一个有进取心的男人</t>
  </si>
  <si>
    <t>说话人的对象没有进取心吗</t>
  </si>
  <si>
    <t>D030</t>
  </si>
  <si>
    <t>男性</t>
  </si>
  <si>
    <t>male</t>
  </si>
  <si>
    <t>我希望我对象会是个包容的男性</t>
  </si>
  <si>
    <t>I hope my partner would be a tolerant male</t>
  </si>
  <si>
    <t>说话人希望ta的对象不用包容吗</t>
  </si>
  <si>
    <t>D031</t>
  </si>
  <si>
    <t>男子</t>
  </si>
  <si>
    <t>我希望我的伴侣是我所爱的男子</t>
  </si>
  <si>
    <t>I hope my partner will be a person I love</t>
  </si>
  <si>
    <t>D032</t>
  </si>
  <si>
    <t>男士</t>
  </si>
  <si>
    <t>我爱人是一位彬彬有礼的男士</t>
  </si>
  <si>
    <t>My partner is a polite and gentle man</t>
  </si>
  <si>
    <t>说话人的爱人很有礼貌吗</t>
  </si>
  <si>
    <t>D033</t>
  </si>
  <si>
    <t>小伙</t>
  </si>
  <si>
    <t>大家说我的爱人是个热心的小伙</t>
  </si>
  <si>
    <t>People say my partner is a warmhearted boy</t>
  </si>
  <si>
    <t>说话人周围的人认为ta的对象冷漠吗</t>
  </si>
  <si>
    <t>D034</t>
  </si>
  <si>
    <t>胡子</t>
  </si>
  <si>
    <t>beard</t>
  </si>
  <si>
    <t>我真的很不喜欢我对象的胡子</t>
  </si>
  <si>
    <t>说话人讨厌ta对象的胡子吗</t>
  </si>
  <si>
    <t>D035</t>
  </si>
  <si>
    <t>前夫</t>
  </si>
  <si>
    <t>ex husband</t>
  </si>
  <si>
    <t>我在路上偶遇了我的前夫</t>
  </si>
  <si>
    <t>说话人在路上没有遇到任何人吗</t>
  </si>
  <si>
    <t>D036</t>
  </si>
  <si>
    <t>皇子</t>
  </si>
  <si>
    <t>prince</t>
  </si>
  <si>
    <t>我爱人从没告诉我ta是一名皇子</t>
  </si>
  <si>
    <t>My partner never told me that he is actually a prince</t>
  </si>
  <si>
    <t>说话人的爱人之前有件事没告诉ta吗</t>
  </si>
  <si>
    <t>D037</t>
  </si>
  <si>
    <t>公爵</t>
  </si>
  <si>
    <t>duke</t>
  </si>
  <si>
    <t>我对象继承家业成为了一名公爵</t>
  </si>
  <si>
    <t>说话人的对象是一位平民吗</t>
  </si>
  <si>
    <t>D038</t>
  </si>
  <si>
    <t>浪子</t>
  </si>
  <si>
    <t xml:space="preserve">prodigal </t>
  </si>
  <si>
    <t>我爱人遇到我之前一直是个浪子</t>
  </si>
  <si>
    <t>My partner used to be a prodigal before meeting me</t>
  </si>
  <si>
    <t>说话人的爱人之前很放荡不羁吗</t>
  </si>
  <si>
    <t>D039</t>
  </si>
  <si>
    <t>少爷</t>
  </si>
  <si>
    <t>childe</t>
  </si>
  <si>
    <t>我前任是有钱人家的少爷</t>
  </si>
  <si>
    <t>My ex is the childe of a rich family</t>
  </si>
  <si>
    <t>说话人的前任家境贫寒吗</t>
  </si>
  <si>
    <t>D040</t>
  </si>
  <si>
    <t>君子</t>
  </si>
  <si>
    <t>大家都说我的恋人是真正的君子</t>
  </si>
  <si>
    <t>说话人周围的人对ta的恋人评价很差吗</t>
  </si>
  <si>
    <t>D041</t>
  </si>
  <si>
    <t>男德</t>
  </si>
  <si>
    <t>rules for males</t>
  </si>
  <si>
    <t>我告诫我的伴侣一定要遵守男德</t>
  </si>
  <si>
    <t>I warn my partner to follow rules for males</t>
  </si>
  <si>
    <t>说话人对ta的伴侣提出了要求吗</t>
  </si>
  <si>
    <t>an idiomatic word on Chinese Internet these years</t>
  </si>
  <si>
    <t>D042</t>
  </si>
  <si>
    <t>公子</t>
  </si>
  <si>
    <t>我爱人是大户人家的公子</t>
  </si>
  <si>
    <t>My partner is a childe in a large family</t>
  </si>
  <si>
    <t>说话人的爱人出身大户人家吗</t>
  </si>
  <si>
    <t>D043</t>
  </si>
  <si>
    <t>正太</t>
  </si>
  <si>
    <t>cute boy</t>
  </si>
  <si>
    <t>我爱人小时候是个可爱的正太</t>
  </si>
  <si>
    <t>My partner was a cute boy when he was young</t>
  </si>
  <si>
    <t>说话人的爱人小时候不可爱吗</t>
  </si>
  <si>
    <t>A loan word from Janpanese</t>
  </si>
  <si>
    <t>D044</t>
  </si>
  <si>
    <t>喉结</t>
  </si>
  <si>
    <t>Adam's apple</t>
  </si>
  <si>
    <t>我对象最吸引我的是ta的喉结</t>
  </si>
  <si>
    <t>The most attractive part of my partner is his Adam's apple</t>
  </si>
  <si>
    <t>说话人的对象有吸引ta的地方吗</t>
  </si>
  <si>
    <t>D045</t>
  </si>
  <si>
    <t>空少</t>
  </si>
  <si>
    <t>steward</t>
  </si>
  <si>
    <t>我前任以前是一个空少</t>
  </si>
  <si>
    <t>My ex is a steward</t>
  </si>
  <si>
    <t>说话人的前任没有在飞机上工作过吗</t>
  </si>
  <si>
    <t>D046</t>
  </si>
  <si>
    <t>直男</t>
  </si>
  <si>
    <t>a straight guy</t>
  </si>
  <si>
    <t>我对象是个大大咧咧的直男</t>
  </si>
  <si>
    <t>My partner is a guy who's got a big heart.</t>
  </si>
  <si>
    <t>说话人的对象是个大大咧咧的人吗</t>
  </si>
  <si>
    <t>D047</t>
  </si>
  <si>
    <t>女婿</t>
  </si>
  <si>
    <t>son-in-law</t>
  </si>
  <si>
    <t>我妈妈说我对象是个合格的女婿</t>
  </si>
  <si>
    <t>My mother thought my parter would be a nice son-in-law</t>
  </si>
  <si>
    <t>说话人的妈妈认可ta的对象吗</t>
  </si>
  <si>
    <t>D048</t>
  </si>
  <si>
    <t>子弟</t>
  </si>
  <si>
    <t>the offsprings of a family</t>
  </si>
  <si>
    <t>我前任是富贵人家的子弟</t>
  </si>
  <si>
    <t>My ex was the son of a wealthy family.</t>
  </si>
  <si>
    <t>说话人的前任来自贫困的家庭吗</t>
  </si>
  <si>
    <t>D049</t>
  </si>
  <si>
    <t>新郎</t>
  </si>
  <si>
    <t>bridegroom</t>
  </si>
  <si>
    <t>我一定要让他成为我的新郎</t>
  </si>
  <si>
    <t>I must make him my groom.</t>
  </si>
  <si>
    <t>说话人想和ta结婚吗</t>
  </si>
  <si>
    <t>D050</t>
  </si>
  <si>
    <t>美男</t>
  </si>
  <si>
    <t>a man who's handsome and also beautiful</t>
  </si>
  <si>
    <t>我前任认为自己是个美男</t>
  </si>
  <si>
    <t>My ex thought himself as a handsome guy</t>
  </si>
  <si>
    <t>说话人的前任认为自己长得难看吗</t>
  </si>
  <si>
    <t>D051</t>
  </si>
  <si>
    <t>小哥</t>
  </si>
  <si>
    <t>a guy</t>
  </si>
  <si>
    <t>我的恋人是个性格开朗的小哥</t>
  </si>
  <si>
    <t>说话人的恋人性格开朗吗</t>
  </si>
  <si>
    <t>D052</t>
  </si>
  <si>
    <t>少年</t>
  </si>
  <si>
    <t>young boy</t>
  </si>
  <si>
    <t>刚认识时我恋人是个清秀的少年</t>
  </si>
  <si>
    <t>My partner was a comely boy when we first met</t>
  </si>
  <si>
    <t>说话人的恋人没有清秀过吗</t>
  </si>
  <si>
    <t>D053</t>
  </si>
  <si>
    <t>壮汉</t>
  </si>
  <si>
    <t>strong man</t>
  </si>
  <si>
    <t>我对象想努力成为一个壮汉</t>
  </si>
  <si>
    <t>My partner wants to try to be a strong man.</t>
  </si>
  <si>
    <t>说话人的对象想成为一名强壮的人吗</t>
  </si>
  <si>
    <t>D054</t>
  </si>
  <si>
    <t>猛男</t>
  </si>
  <si>
    <t>很难相信我对象现在成了个猛男</t>
  </si>
  <si>
    <t>I cant believe that my partner has become a strong man</t>
  </si>
  <si>
    <t>说话人很难相信ta对象的改变吗</t>
  </si>
  <si>
    <t>D055</t>
  </si>
  <si>
    <t>大叔</t>
  </si>
  <si>
    <t>a man aged around 30-40/ 10 years elder than his gf</t>
  </si>
  <si>
    <t>我对象是个很照顾我的大叔</t>
  </si>
  <si>
    <t>My partner is a X who always takes good care of me</t>
  </si>
  <si>
    <t>说话人的对象没有成年吗</t>
  </si>
  <si>
    <t>D056</t>
  </si>
  <si>
    <t>渣男</t>
  </si>
  <si>
    <t>dodgy man</t>
  </si>
  <si>
    <t>我不希望我未来的爱人是个渣男</t>
  </si>
  <si>
    <t>说话人不希望自己未来的爱人很渣吗</t>
  </si>
  <si>
    <t>Not sure whether we can use these negative words</t>
  </si>
  <si>
    <t>D057</t>
  </si>
  <si>
    <t>光棍</t>
  </si>
  <si>
    <t>bachelor</t>
  </si>
  <si>
    <t>遇见我之前我对象一直是个光棍</t>
  </si>
  <si>
    <t>before meeting me my partner has been a bachelor for many years</t>
  </si>
  <si>
    <t>说话人的对象之前没有谈过恋爱吗</t>
  </si>
  <si>
    <t>D058</t>
  </si>
  <si>
    <t>鳏夫</t>
  </si>
  <si>
    <t>widower</t>
  </si>
  <si>
    <t>我不希望我的恋人变成鳏夫</t>
  </si>
  <si>
    <t>I don't want my partner to be a widower</t>
  </si>
  <si>
    <t>D059</t>
  </si>
  <si>
    <t>男丁</t>
  </si>
  <si>
    <t>我对象是ta家里唯一的男丁</t>
  </si>
  <si>
    <t>My partner is the only boy in his family</t>
  </si>
  <si>
    <t>D060</t>
  </si>
  <si>
    <t>好汉</t>
  </si>
  <si>
    <t>good and brave guy</t>
  </si>
  <si>
    <t>我对象真得算是一个好汉</t>
  </si>
  <si>
    <t>My partner is really a brave guy</t>
  </si>
  <si>
    <t>说话人对ta对象的评价好吗</t>
  </si>
  <si>
    <t>D061</t>
  </si>
  <si>
    <t>壮丁</t>
  </si>
  <si>
    <t>我对象被招募去充壮丁</t>
  </si>
  <si>
    <t>My partner was employed as a X</t>
  </si>
  <si>
    <t>说话人的对象被拉去干活了吗</t>
  </si>
  <si>
    <t>D062</t>
  </si>
  <si>
    <t>养子</t>
  </si>
  <si>
    <t>adopted son</t>
  </si>
  <si>
    <t>我才知道我对象是ta家的养子</t>
  </si>
  <si>
    <t>I just knew my partner was adopted by his family</t>
  </si>
  <si>
    <t>说话人的对象是被领养的吗</t>
  </si>
  <si>
    <t>D063</t>
  </si>
  <si>
    <t>才子</t>
  </si>
  <si>
    <t>talented boy</t>
  </si>
  <si>
    <t>我对象是我们班的才子</t>
  </si>
  <si>
    <t>My partner is a talented boy in our class</t>
  </si>
  <si>
    <t>说话人的对象在班里很有才吗</t>
  </si>
  <si>
    <t>D064</t>
  </si>
  <si>
    <t>小子</t>
  </si>
  <si>
    <t>我爱人小时候是个调皮的小子</t>
  </si>
  <si>
    <t>My partner was a naughty boy when he was young</t>
  </si>
  <si>
    <t>说话人的爱人小时候调皮吗</t>
  </si>
  <si>
    <t>D065</t>
  </si>
  <si>
    <t>独子</t>
  </si>
  <si>
    <t>only boy</t>
  </si>
  <si>
    <t>我的伴侣是ta家里的独子</t>
  </si>
  <si>
    <t>说话人的伴侣在家中有兄弟吗</t>
  </si>
  <si>
    <t>D066</t>
  </si>
  <si>
    <t>孝子</t>
  </si>
  <si>
    <t>dutiful son</t>
  </si>
  <si>
    <t>我对象是当地有名的孝子</t>
  </si>
  <si>
    <t>My partner is a famous dutiful son in his city</t>
  </si>
  <si>
    <t>说话人的对象很孝顺吗</t>
  </si>
  <si>
    <t>D067</t>
  </si>
  <si>
    <t>太子</t>
  </si>
  <si>
    <t>我对象说ta在古代肯定能当太子</t>
  </si>
  <si>
    <t>My partner says he must be the prince in ancient China</t>
  </si>
  <si>
    <t>说话人的对象认为ta在古代能当皇帝的孩子吗</t>
  </si>
  <si>
    <t>D068</t>
  </si>
  <si>
    <t>犬子</t>
  </si>
  <si>
    <t>我恋人的爸爸对外称呼ta为犬子</t>
  </si>
  <si>
    <t>My partner's father always calls him X</t>
  </si>
  <si>
    <t>D069</t>
  </si>
  <si>
    <t>皇帝</t>
  </si>
  <si>
    <t>emperor</t>
  </si>
  <si>
    <t>我对象说ta在古代肯定能当皇帝</t>
  </si>
  <si>
    <t>My partner says he must be the emperor in ancient China</t>
  </si>
  <si>
    <t>说话人的对象觉得自己在古代会是九五至尊吗</t>
  </si>
  <si>
    <t>there was a female emperor in Chinese history</t>
  </si>
  <si>
    <t>D070</t>
  </si>
  <si>
    <t>师弟</t>
  </si>
  <si>
    <t>我对象是我同专业的师弟</t>
  </si>
  <si>
    <t>My partner is my junior (male) in our department</t>
  </si>
  <si>
    <t>说话人的对象和ta不是一个专业吗</t>
  </si>
  <si>
    <t>D071</t>
  </si>
  <si>
    <t>师兄</t>
  </si>
  <si>
    <t>我爱人是我大学时的师兄</t>
  </si>
  <si>
    <t>My partner was my senior back in our university</t>
  </si>
  <si>
    <t>说话人的爱人和ta不是一个大学吗</t>
  </si>
  <si>
    <t>D072</t>
  </si>
  <si>
    <t>伴郎</t>
  </si>
  <si>
    <t>groomsman</t>
  </si>
  <si>
    <t>我朋友结婚请我对象去当伴郎</t>
  </si>
  <si>
    <t>My friend asks my partner to be his groomsman for his wedding</t>
  </si>
  <si>
    <t>说话人的对象参加ta朋友的婚礼了吗</t>
  </si>
  <si>
    <t>D073</t>
  </si>
  <si>
    <t>兄长</t>
  </si>
  <si>
    <t>brother</t>
  </si>
  <si>
    <t>我的恋人在家是个细心的兄长</t>
  </si>
  <si>
    <t>My partner is a scrupulous brother in his family</t>
  </si>
  <si>
    <t>说话人的恋人在家很粗心吗</t>
  </si>
  <si>
    <t>D074</t>
  </si>
  <si>
    <t>大哥</t>
  </si>
  <si>
    <t>big bro</t>
  </si>
  <si>
    <t>我对象是圈子里倍受尊敬的大哥</t>
  </si>
  <si>
    <t>My partner is a respectable person in the community</t>
  </si>
  <si>
    <t>说话人的对象在圈子里地位很高吗</t>
  </si>
  <si>
    <t>D075</t>
  </si>
  <si>
    <t>阿哥</t>
  </si>
  <si>
    <t>prince in Qing dynasty</t>
  </si>
  <si>
    <t>我爱人在清朝可能会是个阿哥</t>
  </si>
  <si>
    <t>My partner could be a X in Qing dynasty</t>
  </si>
  <si>
    <t>说话人在谈论ta爱人在明朝的身份吗</t>
  </si>
  <si>
    <t>D076</t>
  </si>
  <si>
    <t>少将</t>
  </si>
  <si>
    <t>major general</t>
  </si>
  <si>
    <t>我爱人去年当上了少将</t>
  </si>
  <si>
    <t>My partner became the major general last year</t>
  </si>
  <si>
    <t>说话人的爱人没有当过兵吗</t>
  </si>
  <si>
    <t>D077</t>
  </si>
  <si>
    <t>汉子</t>
  </si>
  <si>
    <t>guy</t>
  </si>
  <si>
    <t>我喜欢的是有骨气的汉子</t>
  </si>
  <si>
    <t>I like the guy with pride and courage</t>
  </si>
  <si>
    <t>说话人不喜欢有骨气的人吗</t>
  </si>
  <si>
    <t>D078</t>
  </si>
  <si>
    <t>侄子</t>
  </si>
  <si>
    <t>nephew</t>
  </si>
  <si>
    <t>我对象的姑姑不喜欢ta这个侄子</t>
  </si>
  <si>
    <t>My partner's aunt doesn't like him as a nephew.</t>
  </si>
  <si>
    <t>说话人的对象不被ta姑姑喜欢吗</t>
  </si>
  <si>
    <t>D079</t>
  </si>
  <si>
    <t>奶爸</t>
  </si>
  <si>
    <t>manny</t>
  </si>
  <si>
    <t>我爱人在努力学习做一个奶爸</t>
  </si>
  <si>
    <t>My partner is learning to be a manny</t>
  </si>
  <si>
    <t>说话人的爱人在努力学习照顾孩子吗</t>
  </si>
  <si>
    <t>D080</t>
  </si>
  <si>
    <t>舅舅</t>
  </si>
  <si>
    <t>uncle</t>
  </si>
  <si>
    <t>我爱人的小外甥学会了叫ta舅舅</t>
  </si>
  <si>
    <t>My partner's little nephew has learnt to call him uncle.</t>
  </si>
  <si>
    <t>说话人的对象有小外甥吗</t>
  </si>
  <si>
    <t>D081</t>
  </si>
  <si>
    <t>叔叔</t>
  </si>
  <si>
    <t>我对象上周在外面被叫了叔叔</t>
  </si>
  <si>
    <t>My partner was called uncle outside last week.</t>
  </si>
  <si>
    <t>说话人的对象上周出去了吗</t>
  </si>
  <si>
    <t>D082</t>
  </si>
  <si>
    <t>男主</t>
  </si>
  <si>
    <t>leading actor</t>
  </si>
  <si>
    <t>我前任觉得自己是韩剧里的男主</t>
  </si>
  <si>
    <t>My ex thought he was the hero of a Korean soap opera.</t>
  </si>
  <si>
    <t>说话人的前任觉得自己是韩剧里的配角吗</t>
  </si>
  <si>
    <t>D083</t>
  </si>
  <si>
    <t>男二</t>
  </si>
  <si>
    <t>supporting actor</t>
  </si>
  <si>
    <t>我爱人像肥皂剧里暖心的男二</t>
  </si>
  <si>
    <t>My partner is like the warm-hearted guy in a soap opera.</t>
  </si>
  <si>
    <t>说话人的爱人很暖心吗</t>
  </si>
  <si>
    <t>D084</t>
  </si>
  <si>
    <t>暖男</t>
  </si>
  <si>
    <t>considerate and warm man</t>
  </si>
  <si>
    <t>我对象是个特别体贴的暖男</t>
  </si>
  <si>
    <t>My partner is a very considerate and warm-hearted man.</t>
  </si>
  <si>
    <t>说话人的对象非常体贴吗</t>
  </si>
  <si>
    <t>D085</t>
  </si>
  <si>
    <t>宅男</t>
  </si>
  <si>
    <t>Otaku boy</t>
  </si>
  <si>
    <t>我对象是个不爱出门的宅男</t>
  </si>
  <si>
    <t>My partner is an Otaku boy who doesn't like to go out.</t>
  </si>
  <si>
    <t>说话人的对象很爱出门吗</t>
  </si>
  <si>
    <t>竹马</t>
  </si>
  <si>
    <t>未婚夫</t>
  </si>
  <si>
    <t>fiance</t>
  </si>
  <si>
    <t>我昨天去找了我的未婚夫</t>
  </si>
  <si>
    <t>I met my fiance yesterday</t>
  </si>
  <si>
    <t>3 characters</t>
  </si>
  <si>
    <t>未婚妻</t>
  </si>
  <si>
    <t>fiancée</t>
  </si>
  <si>
    <t>我明天要去陪我的未婚妻</t>
  </si>
  <si>
    <t>丈母娘</t>
  </si>
  <si>
    <t>我最佩服的人就是我的丈母娘</t>
  </si>
  <si>
    <t>The one I respect most in the home is my mother-in-law</t>
  </si>
  <si>
    <t>我的伴侣是她们公司的女神</t>
  </si>
  <si>
    <t>我的爱人和我说她是一个腐女</t>
  </si>
  <si>
    <t>我的对象是个喜欢摄影的女生</t>
  </si>
  <si>
    <t>我对象说她在古代肯定是个公主</t>
  </si>
  <si>
    <t>我恋人家的仆人称呼她为小姐</t>
  </si>
  <si>
    <t>我前任就是她家里的女王</t>
  </si>
  <si>
    <t>明天她就会成为我的新娘</t>
  </si>
  <si>
    <t>我对象说她在皇宫也就是个宫女</t>
  </si>
  <si>
    <t>我对象梦见她在贵族人家当丫鬟</t>
  </si>
  <si>
    <t>我的恋人是她家里最小的闺女</t>
  </si>
  <si>
    <t>我对象是她家里的独女</t>
  </si>
  <si>
    <t>我爱人坚信她在古代能当上皇后</t>
  </si>
  <si>
    <t>明年他就会成为我的丈夫</t>
  </si>
  <si>
    <t>我的恋人在他家里是长子</t>
  </si>
  <si>
    <t>我对象是他们高中班里的班草</t>
  </si>
  <si>
    <t>我的爱人是他们学校的校草</t>
  </si>
  <si>
    <t>我对象最吸引我的是他的喉结</t>
  </si>
  <si>
    <t>我对象是他家里唯一的男丁</t>
  </si>
  <si>
    <t>我才知道我对象是他家的养子</t>
  </si>
  <si>
    <t>我的伴侣是他家里的独子</t>
  </si>
  <si>
    <t>我对象说他在古代肯定能当太子</t>
  </si>
  <si>
    <t>我对象的姑姑不喜欢他这个侄子</t>
  </si>
  <si>
    <t>我爱人的小外甥学会了叫他舅舅</t>
  </si>
  <si>
    <t>我恋人的爸爸对外称呼他为犬子</t>
  </si>
  <si>
    <t>anomaly</t>
  </si>
  <si>
    <t>inanimate</t>
  </si>
  <si>
    <t>type</t>
  </si>
  <si>
    <t>IncludeInPilotStudy</t>
  </si>
  <si>
    <t>notes</t>
  </si>
  <si>
    <t>G167</t>
  </si>
  <si>
    <t>主播</t>
  </si>
  <si>
    <t>streamer</t>
  </si>
  <si>
    <t>我对象说他从没在这里吃过主播</t>
  </si>
  <si>
    <t>My partner said he's never eaten a streamer here before</t>
  </si>
  <si>
    <t>d1</t>
  </si>
  <si>
    <t>说话的人的对象在这里吃过东西吗</t>
  </si>
  <si>
    <t>normal sentences</t>
  </si>
  <si>
    <t>56 my partner</t>
  </si>
  <si>
    <t>28 animate</t>
  </si>
  <si>
    <t>a1</t>
  </si>
  <si>
    <t>F167</t>
  </si>
  <si>
    <t>streamer, liver</t>
  </si>
  <si>
    <t>我爱人做过一段时间的主播</t>
  </si>
  <si>
    <t>My partner was a streamer for a while.</t>
  </si>
  <si>
    <t>说话的人提及了自己爱人曾经的职业吗</t>
  </si>
  <si>
    <t>28 inanimate</t>
  </si>
  <si>
    <t>a2</t>
  </si>
  <si>
    <t>G079</t>
  </si>
  <si>
    <t>书包</t>
  </si>
  <si>
    <t>backpack</t>
  </si>
  <si>
    <t>我爱人看见一只兔子在吃书包</t>
  </si>
  <si>
    <t>My partner saw a rabbit eating a book bag</t>
  </si>
  <si>
    <t>d2</t>
  </si>
  <si>
    <t>说话的人的爱人看见了一只狗吗</t>
  </si>
  <si>
    <t>56 my mom</t>
  </si>
  <si>
    <t>b1</t>
  </si>
  <si>
    <t>F079</t>
  </si>
  <si>
    <t>我同桌有好多不一样的书包</t>
  </si>
  <si>
    <t>My deskmate has so many different school bags</t>
  </si>
  <si>
    <t>b2</t>
  </si>
  <si>
    <t>说话的人在谈论自己的书包吗</t>
  </si>
  <si>
    <t>G027</t>
  </si>
  <si>
    <t>书店</t>
  </si>
  <si>
    <t>Bookstore</t>
  </si>
  <si>
    <t>我为了买蔬菜特意去了趟书店</t>
  </si>
  <si>
    <t>I went to the bookstore to buy vegetables</t>
  </si>
  <si>
    <t>f2</t>
  </si>
  <si>
    <t>说话的人想买肉吗</t>
  </si>
  <si>
    <t>56 I</t>
  </si>
  <si>
    <t>c1</t>
  </si>
  <si>
    <t>F027</t>
  </si>
  <si>
    <t>我爱人周末会和我去逛书店</t>
  </si>
  <si>
    <t>My partner goes to bookstores with me on weekends</t>
  </si>
  <si>
    <t>说话的人周末有安排吗</t>
  </si>
  <si>
    <t>c2</t>
  </si>
  <si>
    <t>G107</t>
  </si>
  <si>
    <t>会计</t>
  </si>
  <si>
    <t>Accountant</t>
  </si>
  <si>
    <t>我昨天不小心摔坏了我的会计</t>
  </si>
  <si>
    <t>I accidentally broke my accountant yesterday</t>
  </si>
  <si>
    <t>f1</t>
  </si>
  <si>
    <t>说话的人昨天摔坏了碗吗</t>
  </si>
  <si>
    <t>anomaly sentences</t>
  </si>
  <si>
    <t>F107</t>
  </si>
  <si>
    <t>我最好的朋友现在在做会计</t>
  </si>
  <si>
    <t>My best friend is now working as an accountant</t>
  </si>
  <si>
    <t>YY: 我最好的朋友打算将来做会计</t>
  </si>
  <si>
    <t>说话的人在谈论自己的职业吗</t>
  </si>
  <si>
    <t>G101</t>
  </si>
  <si>
    <t>作家</t>
  </si>
  <si>
    <t>Writer</t>
  </si>
  <si>
    <t>我爱人昨天卖掉了他闲置的作家</t>
  </si>
  <si>
    <t>My partner sold his unused writer yesterday</t>
  </si>
  <si>
    <t>说话的人的爱人昨天卖东西了吗</t>
  </si>
  <si>
    <t>e1</t>
  </si>
  <si>
    <t>F101</t>
  </si>
  <si>
    <t>我爸爸是一个小有名气的作家</t>
  </si>
  <si>
    <t>My father is a writer of some renown</t>
  </si>
  <si>
    <t>说话的人的爸爸非常出名吗</t>
  </si>
  <si>
    <t>e2</t>
  </si>
  <si>
    <t>G032</t>
  </si>
  <si>
    <t>公司</t>
  </si>
  <si>
    <t>company</t>
  </si>
  <si>
    <t>我老板今天上班时穿了公司</t>
  </si>
  <si>
    <t>My boss came to work today wearing the company</t>
  </si>
  <si>
    <t>说话的人的老板今天请假了吗</t>
  </si>
  <si>
    <t>F032</t>
  </si>
  <si>
    <t>Company</t>
  </si>
  <si>
    <t>实习生今天上午十点才到公司</t>
  </si>
  <si>
    <t>The intern only arrived at the office at 10am today</t>
  </si>
  <si>
    <t>公司的上班时间是上午吗</t>
  </si>
  <si>
    <t>G121</t>
  </si>
  <si>
    <t>农民</t>
  </si>
  <si>
    <t>farmer</t>
  </si>
  <si>
    <t>我出门后才想起忘了带农民</t>
  </si>
  <si>
    <t>I went out and remembered I'd forgotten to bring the farmer</t>
  </si>
  <si>
    <t>说话的人忘带东西了吗</t>
  </si>
  <si>
    <t>animate</t>
  </si>
  <si>
    <t>G000</t>
  </si>
  <si>
    <t>F121</t>
  </si>
  <si>
    <t>我爷爷很久以前是农民</t>
  </si>
  <si>
    <t>My grandfather was a farmer long time ago</t>
  </si>
  <si>
    <t>说话的人在谈论自己的爷爷吗</t>
  </si>
  <si>
    <t>F000</t>
  </si>
  <si>
    <t>G097</t>
  </si>
  <si>
    <t>医生</t>
  </si>
  <si>
    <t>Doctor</t>
  </si>
  <si>
    <t>我做饭不喜欢加太多的医生</t>
  </si>
  <si>
    <t>I don't like to add too many doctors to my cooking</t>
  </si>
  <si>
    <t>说话的人做饭不喜欢加盐吗</t>
  </si>
  <si>
    <t>F097</t>
  </si>
  <si>
    <t>我认识一位很有名的医生</t>
  </si>
  <si>
    <t>I know a very responsible doctor</t>
  </si>
  <si>
    <t>说话的人在谈论自己认识的人吗</t>
  </si>
  <si>
    <t>G034</t>
  </si>
  <si>
    <t>医院</t>
  </si>
  <si>
    <t>Hospital</t>
  </si>
  <si>
    <t>我爱人为了修手机去了医院</t>
  </si>
  <si>
    <t>My partner went to hospital to get his phone fixed</t>
  </si>
  <si>
    <t>说话的人电脑坏了吗</t>
  </si>
  <si>
    <t>IncludeInPilotStudy(no gender bias, 30 inanimate, 30 animate)</t>
  </si>
  <si>
    <t>F034</t>
  </si>
  <si>
    <t>我昨天不舒服所以去了医院</t>
  </si>
  <si>
    <t>I went to the hospital yesterday because I didn't feel well</t>
  </si>
  <si>
    <t>说话的人昨天生病了吗</t>
  </si>
  <si>
    <t>G009</t>
  </si>
  <si>
    <t>台灯</t>
  </si>
  <si>
    <t>table lamp</t>
  </si>
  <si>
    <t>听到这个消息我不禁流下了台灯</t>
  </si>
  <si>
    <t>I couldn't help but shed a table lamp when I heard the news</t>
  </si>
  <si>
    <t>说话的人在睡觉吗</t>
  </si>
  <si>
    <t>F009</t>
  </si>
  <si>
    <t>我搬家后换了一个新的台灯</t>
  </si>
  <si>
    <t>I moved house and got a new lamp</t>
  </si>
  <si>
    <t>说话的人搬家了吗</t>
  </si>
  <si>
    <t>G128</t>
  </si>
  <si>
    <t>同事</t>
  </si>
  <si>
    <t>collague</t>
  </si>
  <si>
    <t>我想去尝尝新开的那家同事</t>
  </si>
  <si>
    <t>I want to try that new colleague that opened</t>
  </si>
  <si>
    <t>说话的人想去跑步吗</t>
  </si>
  <si>
    <t>F128</t>
  </si>
  <si>
    <t>我的恋人之前是我的同事</t>
  </si>
  <si>
    <t>My partner used to be my collegue</t>
  </si>
  <si>
    <t>说话的人提及了自己的妈妈吗</t>
  </si>
  <si>
    <t>G109</t>
  </si>
  <si>
    <t>员工</t>
  </si>
  <si>
    <t>Staff</t>
  </si>
  <si>
    <t>我奶奶去年在院子里种了员工</t>
  </si>
  <si>
    <t>My grandmother planted staff in her yard last year</t>
  </si>
  <si>
    <t>说话的人在说今年的事吗</t>
  </si>
  <si>
    <t>F109</t>
  </si>
  <si>
    <t>我现在是一家娱乐公司的员工</t>
  </si>
  <si>
    <t>I am currently an employee of an entertainment company</t>
  </si>
  <si>
    <t>说话的人现在有工作吗</t>
  </si>
  <si>
    <t>G053</t>
  </si>
  <si>
    <t>咖啡</t>
  </si>
  <si>
    <t>Coffee</t>
  </si>
  <si>
    <t>我朋友天热时会流好多咖啡</t>
  </si>
  <si>
    <t>My friend bleeds a lot of coffee when it's hot</t>
  </si>
  <si>
    <t>说话的人提及自己朋友天冷时的表现了吗</t>
  </si>
  <si>
    <t>F053</t>
  </si>
  <si>
    <t>我的恋人早上喜欢喝咖啡</t>
  </si>
  <si>
    <t>My partner likes to drink coffee in the morning</t>
  </si>
  <si>
    <t>说话的人知道自己恋人早上喜欢喝什么吗</t>
  </si>
  <si>
    <t>G104</t>
  </si>
  <si>
    <t>嘉宾</t>
  </si>
  <si>
    <t>guest of honour</t>
  </si>
  <si>
    <t>我早饭不太喜欢吃嘉宾</t>
  </si>
  <si>
    <t>I'm not a big fan of guests for breakfast</t>
  </si>
  <si>
    <t>YY: 我每次过年都要整理一下嘉宾</t>
  </si>
  <si>
    <t>说话的人在谈论自己早饭的偏好吗</t>
  </si>
  <si>
    <t>F104</t>
  </si>
  <si>
    <t>我前任竟然是这次活动的嘉宾</t>
  </si>
  <si>
    <t>My ex was a guest at this event</t>
  </si>
  <si>
    <t>说话的人提及了自己的前任吗</t>
  </si>
  <si>
    <t>G030</t>
  </si>
  <si>
    <t>地铁</t>
  </si>
  <si>
    <t>Underground</t>
  </si>
  <si>
    <t>我面对的是一个活生生的地铁</t>
  </si>
  <si>
    <t>I'm dealing with a living, breathing underground</t>
  </si>
  <si>
    <t>说话的人在谈论风景吗</t>
  </si>
  <si>
    <t>F030</t>
  </si>
  <si>
    <t>我每天上学都要坐一小时的地铁</t>
  </si>
  <si>
    <t>I took the underground for an hour to school every day</t>
  </si>
  <si>
    <t>说话的人坐地铁上学吗</t>
  </si>
  <si>
    <t>G012</t>
  </si>
  <si>
    <t>大海</t>
  </si>
  <si>
    <t>sea</t>
  </si>
  <si>
    <t>我在运动会中获得了大海</t>
  </si>
  <si>
    <t>I won the sea at the sports day</t>
  </si>
  <si>
    <t>说话的人从来没参加过运动会吗</t>
  </si>
  <si>
    <t>F012</t>
  </si>
  <si>
    <t>我爱人带我看了他家乡的大海</t>
  </si>
  <si>
    <t>My partner showed me the sea in his hometown</t>
  </si>
  <si>
    <t>说话的人的爱人来自草原吗</t>
  </si>
  <si>
    <t>G010</t>
  </si>
  <si>
    <t>天空</t>
  </si>
  <si>
    <t>sky</t>
  </si>
  <si>
    <t>我扶着一位老奶奶走过了天空</t>
  </si>
  <si>
    <t>I helped an old woman across the sky</t>
  </si>
  <si>
    <t>说话的人帮助别人了吗</t>
  </si>
  <si>
    <t>F010</t>
  </si>
  <si>
    <t>我发呆时喜欢望着天空</t>
  </si>
  <si>
    <t>I like to look at the sky when I'm dazed</t>
  </si>
  <si>
    <t>说话的人从不发呆吗</t>
  </si>
  <si>
    <t>G019</t>
  </si>
  <si>
    <t>太阳</t>
  </si>
  <si>
    <t>Sun</t>
  </si>
  <si>
    <t>我昨晚在朋友家煮了太阳</t>
  </si>
  <si>
    <t>I cooked the sun at a friend's house last night</t>
  </si>
  <si>
    <t>说话的人昨晚不在自己家吗</t>
  </si>
  <si>
    <t>F019</t>
  </si>
  <si>
    <t>sun</t>
  </si>
  <si>
    <t>我在阳台晒了一下午太阳</t>
  </si>
  <si>
    <t>I spent the afternoon on the balcony in the sun</t>
  </si>
  <si>
    <t>说话的人在花园晒太阳吗</t>
  </si>
  <si>
    <t>G039</t>
  </si>
  <si>
    <t>婚礼</t>
  </si>
  <si>
    <t>Wedding</t>
  </si>
  <si>
    <t>我妹妹迷路后打电话求助了婚礼</t>
  </si>
  <si>
    <t>My sister got lost and called for help with the wedding.</t>
  </si>
  <si>
    <t>说话的人的妹妹报警了吗</t>
  </si>
  <si>
    <t>F039</t>
  </si>
  <si>
    <t>我前任邀请我参加他的婚礼</t>
  </si>
  <si>
    <t>My ex invited me to his wedding</t>
  </si>
  <si>
    <t>说话的人的前任要结婚了吗</t>
  </si>
  <si>
    <t>G131</t>
  </si>
  <si>
    <t>婴儿</t>
  </si>
  <si>
    <t>baby</t>
  </si>
  <si>
    <t>我哥哥的孩子是一个十岁的婴儿</t>
  </si>
  <si>
    <t>My brother's child was a ten year old baby</t>
  </si>
  <si>
    <t>说话的人知道自己哥哥孩子的年龄吗</t>
  </si>
  <si>
    <t>F131</t>
  </si>
  <si>
    <t>照片里的我儿子还是个婴儿</t>
  </si>
  <si>
    <t>My son is a baby in this photo</t>
  </si>
  <si>
    <t>说话的人在看自己儿子唱歌吗</t>
  </si>
  <si>
    <t>G084</t>
  </si>
  <si>
    <t>学校</t>
  </si>
  <si>
    <t>school</t>
  </si>
  <si>
    <t>我在厨房里找到了好多学校</t>
  </si>
  <si>
    <t>I'm finding lots of schools in the kitchen</t>
  </si>
  <si>
    <t>说话的人去过厨房吗</t>
  </si>
  <si>
    <t>F084</t>
  </si>
  <si>
    <t>我每天骑自行车去学校</t>
  </si>
  <si>
    <t>I ride my bike to school every day</t>
  </si>
  <si>
    <t>说话的人开车上学吗</t>
  </si>
  <si>
    <t>G118</t>
  </si>
  <si>
    <t>学生</t>
  </si>
  <si>
    <t>student</t>
  </si>
  <si>
    <t>我最后在抽屉里找到了那个学生</t>
  </si>
  <si>
    <t>I finally found the student in the bookcase</t>
  </si>
  <si>
    <t>说话的人从抽屉里找东西了吗</t>
  </si>
  <si>
    <t>F118</t>
  </si>
  <si>
    <t>刚认识他的时候我还是学生</t>
  </si>
  <si>
    <t>I knew him when I was a student</t>
  </si>
  <si>
    <t>说话的人在回忆自己和别人的相识吗</t>
  </si>
  <si>
    <t>G130</t>
  </si>
  <si>
    <t>导游</t>
  </si>
  <si>
    <t>tour guide</t>
  </si>
  <si>
    <t>我打扫卫生时在床底找到了导游</t>
  </si>
  <si>
    <t>I found the guide under the bed when I was cleaning</t>
  </si>
  <si>
    <t>说话的人打扫过卫生吗</t>
  </si>
  <si>
    <t>F130</t>
  </si>
  <si>
    <t>我爱人和我认识的时候是个导游</t>
  </si>
  <si>
    <t>My partner was working as a tour guide when we met</t>
  </si>
  <si>
    <t>说话的人的爱人以前是个无业游民吗</t>
  </si>
  <si>
    <t>G099</t>
  </si>
  <si>
    <t>导演</t>
  </si>
  <si>
    <t>Director</t>
  </si>
  <si>
    <t>我舍友上周在超市买了一个导演</t>
  </si>
  <si>
    <t>My roommate bought a director at the supermarket last week</t>
  </si>
  <si>
    <t>说话的人的舍友上周去公园买东西了吗</t>
  </si>
  <si>
    <t>F099</t>
  </si>
  <si>
    <t>我好多高中同学现在都做了导演</t>
  </si>
  <si>
    <t>Many of my high school friends are now directors</t>
  </si>
  <si>
    <t>说话的人有很多高中同学吗</t>
  </si>
  <si>
    <t>G115</t>
  </si>
  <si>
    <t>小孩</t>
  </si>
  <si>
    <t>child</t>
  </si>
  <si>
    <t>我生日时同事送了我一个小孩</t>
  </si>
  <si>
    <t>My colleague gave me a baby for my birthday</t>
  </si>
  <si>
    <t>YY: 在我家楼下的超市买牛奶就送小孩</t>
  </si>
  <si>
    <t>说话的人过生日时被送东西了吗</t>
  </si>
  <si>
    <t>F115</t>
  </si>
  <si>
    <t>第一次出国的时候我还是个小孩</t>
  </si>
  <si>
    <t>I was a child when I first went abroad</t>
  </si>
  <si>
    <t>说话的人到现在还没有出过国吗</t>
  </si>
  <si>
    <t>G120</t>
  </si>
  <si>
    <t>工人</t>
  </si>
  <si>
    <t>labourer</t>
  </si>
  <si>
    <t>我在客厅挂了一幅工人</t>
  </si>
  <si>
    <t>I hung a worker in my living room</t>
  </si>
  <si>
    <t>说话的人的客厅有花瓶吗</t>
  </si>
  <si>
    <t>F120</t>
  </si>
  <si>
    <t>我舅舅年轻时当过工人</t>
  </si>
  <si>
    <t>My uncle worked as a labourer when he was young</t>
  </si>
  <si>
    <t>说话的人的舅舅年轻时有工作吗</t>
  </si>
  <si>
    <t>G021</t>
  </si>
  <si>
    <t>彩虹</t>
  </si>
  <si>
    <t>rainbow</t>
  </si>
  <si>
    <t>昨天我在路上撞倒了彩虹</t>
  </si>
  <si>
    <t>Yesterday I ran over a rainbow on the road</t>
  </si>
  <si>
    <t>YY: 昨天我开车撞倒了彩虹</t>
  </si>
  <si>
    <t>说话的人昨天一直在家吗</t>
  </si>
  <si>
    <t>F021</t>
  </si>
  <si>
    <t>Rainbow</t>
  </si>
  <si>
    <t>我今天在雨后看到了彩虹</t>
  </si>
  <si>
    <t>I saw a rainbow after the rain today</t>
  </si>
  <si>
    <t>说话的人今天看到闪电了吗</t>
  </si>
  <si>
    <t>G119</t>
  </si>
  <si>
    <t>律师</t>
  </si>
  <si>
    <t>lawyer</t>
  </si>
  <si>
    <t>我爱人从工具箱里拿出了律师</t>
  </si>
  <si>
    <t>My partner took the lawyer out of the toolbox</t>
  </si>
  <si>
    <t>说话的人在谈论自己的狗吗</t>
  </si>
  <si>
    <t>F119</t>
  </si>
  <si>
    <t>我的小学同桌现在做了律师</t>
  </si>
  <si>
    <t>My primary school friend is now a lawyer</t>
  </si>
  <si>
    <t>说话的人小学时有同桌吗</t>
  </si>
  <si>
    <t>G126</t>
  </si>
  <si>
    <t>情侣</t>
  </si>
  <si>
    <t>couple</t>
  </si>
  <si>
    <t>我的笔友给我寄来了一对情侣</t>
  </si>
  <si>
    <t>My pen pal sends me a couple</t>
  </si>
  <si>
    <t>说话的人的有笔友吗</t>
  </si>
  <si>
    <t>F126</t>
  </si>
  <si>
    <t>我哥哥和我学姐去年成了情侣</t>
  </si>
  <si>
    <t>My brother and my senior became a couple last year</t>
  </si>
  <si>
    <t>YY: 我哥哥和我闺蜜去年成了情侣</t>
  </si>
  <si>
    <t>说话的人的哥哥和学姐在一起十年了吗</t>
  </si>
  <si>
    <t>G069</t>
  </si>
  <si>
    <t>惊喜</t>
  </si>
  <si>
    <t>Surprise</t>
  </si>
  <si>
    <t>我对象复习了一整晚的惊喜</t>
  </si>
  <si>
    <t>My partner reviewed a surprise all night</t>
  </si>
  <si>
    <t>说话的人的对象昨晚没睡觉吗</t>
  </si>
  <si>
    <t>F069</t>
  </si>
  <si>
    <t>我的学生给我带来很多惊喜</t>
  </si>
  <si>
    <t>My students always surprise me</t>
  </si>
  <si>
    <t>说话的人还在上幼儿园吗</t>
  </si>
  <si>
    <t>G035</t>
  </si>
  <si>
    <t>房子</t>
  </si>
  <si>
    <t>House</t>
  </si>
  <si>
    <t>我朋友在家门口种了房子</t>
  </si>
  <si>
    <t>My friend planted a house in front of his house</t>
  </si>
  <si>
    <t>说话的人的朋友在公园种树了吗</t>
  </si>
  <si>
    <t>F035</t>
  </si>
  <si>
    <t>我上个月重新装修了房子</t>
  </si>
  <si>
    <t>I redecorated my house last month</t>
  </si>
  <si>
    <t>说话的人上个月旅游了吗</t>
  </si>
  <si>
    <t>G047</t>
  </si>
  <si>
    <t>手机</t>
  </si>
  <si>
    <t>Mobile phone</t>
  </si>
  <si>
    <t>我的一个朋友很擅长煮手机</t>
  </si>
  <si>
    <t>A friend of mine is very good at cooking mobile phones</t>
  </si>
  <si>
    <t>说话的人有朋友吗</t>
  </si>
  <si>
    <t>F047</t>
  </si>
  <si>
    <t>我对象下班要去买一个新的手机</t>
  </si>
  <si>
    <t>My partner is going to buy a new phone after work</t>
  </si>
  <si>
    <t>说话的人的对象要买东西了吗</t>
  </si>
  <si>
    <t>G076</t>
  </si>
  <si>
    <t>手表</t>
  </si>
  <si>
    <t>watch</t>
  </si>
  <si>
    <t>我的狗狗昨天生下了三只手表</t>
  </si>
  <si>
    <t>My partner gave birth to three watches yesterday</t>
  </si>
  <si>
    <t>说话的人的狗狗昨天在玩游戏吗</t>
  </si>
  <si>
    <t>F076</t>
  </si>
  <si>
    <t>我的老师每天都戴着同一块手表</t>
  </si>
  <si>
    <t>My teacher wears the same watch every day</t>
  </si>
  <si>
    <t>说话的人的老师有手表吗</t>
  </si>
  <si>
    <t>G132</t>
  </si>
  <si>
    <t>护士</t>
  </si>
  <si>
    <t>nurse</t>
  </si>
  <si>
    <t>我舍友说窗外飞进来了一个护士</t>
  </si>
  <si>
    <t>My housemate said a nurse flew in through the window</t>
  </si>
  <si>
    <t>说话的人的舍友说过话吗</t>
  </si>
  <si>
    <t>F132</t>
  </si>
  <si>
    <t>我姐姐毕业后成为了一名护士</t>
  </si>
  <si>
    <t>My sister graduated and became a nurse</t>
  </si>
  <si>
    <t>说话的人的姐姐毕业后就有工作了吗</t>
  </si>
  <si>
    <t>G096</t>
  </si>
  <si>
    <t>教练</t>
  </si>
  <si>
    <t>Coach</t>
  </si>
  <si>
    <t>我发现我的书包里多了一个教练</t>
  </si>
  <si>
    <t>I found an extra coach in my school bag</t>
  </si>
  <si>
    <t>tones 想养狗/想养猫</t>
  </si>
  <si>
    <t>说话的人有书包吗</t>
  </si>
  <si>
    <t>F096</t>
  </si>
  <si>
    <t>我在健身房找了一个新的教练</t>
  </si>
  <si>
    <t>I got a new coach at the gym</t>
  </si>
  <si>
    <t>说话的人从来不去健身房吗</t>
  </si>
  <si>
    <t>G091</t>
  </si>
  <si>
    <t>散步</t>
  </si>
  <si>
    <t>Walking</t>
  </si>
  <si>
    <t>我爱人喜欢在沙发上散步</t>
  </si>
  <si>
    <t>My partner likes to walk on the sofa</t>
  </si>
  <si>
    <t>说话的人在谈恋爱吗</t>
  </si>
  <si>
    <t>F091</t>
  </si>
  <si>
    <t>我妈妈每天都叫我和她去散步</t>
  </si>
  <si>
    <t>My mother asks me to walk with her every day</t>
  </si>
  <si>
    <t>说话的人每晚都有固定活动吗</t>
  </si>
  <si>
    <t>G068</t>
  </si>
  <si>
    <t>时差</t>
  </si>
  <si>
    <t>Jet lag</t>
  </si>
  <si>
    <t>我对象昨天花了一万块买时差</t>
  </si>
  <si>
    <t>My partner spent $10,000 on jet lag yesterday</t>
  </si>
  <si>
    <t>说话的人的对象昨天没花钱吗</t>
  </si>
  <si>
    <t>F068</t>
  </si>
  <si>
    <t>jet lag</t>
  </si>
  <si>
    <t>我朋友和我有八小时的时差</t>
  </si>
  <si>
    <t>My friend and I have an eight-hour time difference</t>
  </si>
  <si>
    <t>说话的人和自己的朋友不在一个地方吗</t>
  </si>
  <si>
    <t>G017</t>
  </si>
  <si>
    <t>星空</t>
  </si>
  <si>
    <t>Starry sky</t>
  </si>
  <si>
    <t>我今晚想吃西红柿炒星空</t>
  </si>
  <si>
    <t>I want to eat tomatoes with fried starry sky tonight</t>
  </si>
  <si>
    <t>说话的人今晚要节食吗</t>
  </si>
  <si>
    <t>F017</t>
  </si>
  <si>
    <t>我躺在草地上仰望星空</t>
  </si>
  <si>
    <t>I lie on the grass and look up at the stars</t>
  </si>
  <si>
    <t>说话的人从不躺在地上吗</t>
  </si>
  <si>
    <t>G117</t>
  </si>
  <si>
    <t>朋友</t>
  </si>
  <si>
    <t>friend</t>
  </si>
  <si>
    <t>我喝咖啡不喜欢加朋友</t>
  </si>
  <si>
    <t>I don't like to add friends to my coffee</t>
  </si>
  <si>
    <t>说话的人喝咖啡吗</t>
  </si>
  <si>
    <t>F117</t>
  </si>
  <si>
    <t>我爱人说我是他最好的朋友</t>
  </si>
  <si>
    <t>My partner says I'm his best friend</t>
  </si>
  <si>
    <t>说话的人在谈论自己的工作吗</t>
  </si>
  <si>
    <t>G166</t>
  </si>
  <si>
    <t>木匠</t>
  </si>
  <si>
    <t>carpenter</t>
  </si>
  <si>
    <t>我妈妈今天穿了我给她买的木匠</t>
  </si>
  <si>
    <t>My mum wore the carpenter I bought her today</t>
  </si>
  <si>
    <t>说话的人在讲自己妈妈昨天的穿搭吗</t>
  </si>
  <si>
    <t>F166</t>
  </si>
  <si>
    <t>我哥哥小时候想过当木匠</t>
  </si>
  <si>
    <t>My brother wanted to be a carpenter when he was a kid</t>
  </si>
  <si>
    <t>说话的人的哥哥小时候有理想吗</t>
  </si>
  <si>
    <t>G056</t>
  </si>
  <si>
    <t>本子</t>
  </si>
  <si>
    <t>notebook</t>
  </si>
  <si>
    <t>我的学生从前是一个本子</t>
  </si>
  <si>
    <t>My student used to be a notebook</t>
  </si>
  <si>
    <t>说话的人提及自己的爸爸了吗</t>
  </si>
  <si>
    <t>F056</t>
  </si>
  <si>
    <t>我爷爷一直在用我送给他的本子</t>
  </si>
  <si>
    <t>My grandfather has been using the notebook I gave him</t>
  </si>
  <si>
    <t>说话的人曾经给自己的爷爷送过本子吗</t>
  </si>
  <si>
    <t>G013</t>
  </si>
  <si>
    <t>果园</t>
  </si>
  <si>
    <t>Orchard</t>
  </si>
  <si>
    <t>我从小希望成为一个果园</t>
  </si>
  <si>
    <t>I really enjoyed being an orchard</t>
  </si>
  <si>
    <t>说话的人一直没有梦想吗</t>
  </si>
  <si>
    <t>F013</t>
  </si>
  <si>
    <t>周末我和朋友一起去了果园</t>
  </si>
  <si>
    <t>I went to the orchard with my friends at the weekend</t>
  </si>
  <si>
    <t>说话的人在谈论周一的活动吗</t>
  </si>
  <si>
    <t>G123</t>
  </si>
  <si>
    <t>歌手</t>
  </si>
  <si>
    <t>singer</t>
  </si>
  <si>
    <t>我临走前才从柜子里拿出了歌手</t>
  </si>
  <si>
    <t>I took the singer out of the drawer just before I left</t>
  </si>
  <si>
    <t>说话的人从冰箱拿东西了吗</t>
  </si>
  <si>
    <t>F123</t>
  </si>
  <si>
    <t>我喜欢的人是一个不出名的歌手</t>
  </si>
  <si>
    <t>The person I like is a singer who is not famous</t>
  </si>
  <si>
    <t>说话的人喜欢医生吗</t>
  </si>
  <si>
    <t>G011</t>
  </si>
  <si>
    <t>气氛</t>
  </si>
  <si>
    <t>Atmosphere</t>
  </si>
  <si>
    <t>我将作为新生代表出席气氛</t>
  </si>
  <si>
    <t>I will be attending the atmosphere as a representative of the new students</t>
  </si>
  <si>
    <t>说话的人当过新生代表吗</t>
  </si>
  <si>
    <t>F011</t>
  </si>
  <si>
    <t>我不擅长在聚会中活跃气氛</t>
  </si>
  <si>
    <t>I'm not good at livening up a party</t>
  </si>
  <si>
    <t>说话的人很活泼吗</t>
  </si>
  <si>
    <t>G135</t>
  </si>
  <si>
    <t>游客</t>
  </si>
  <si>
    <t>Tourist</t>
  </si>
  <si>
    <t>我爸爸出差给我带的礼物是游客</t>
  </si>
  <si>
    <t>My dad brings me gifts for business trips as a tourist</t>
  </si>
  <si>
    <t>说话的人收到礼物了吗</t>
  </si>
  <si>
    <t>F135</t>
  </si>
  <si>
    <t>我爱人当时只是个来旅行的游客</t>
  </si>
  <si>
    <t>My partner was just a tourist on a trip</t>
  </si>
  <si>
    <t>说话的人是单身吗</t>
  </si>
  <si>
    <t>G122</t>
  </si>
  <si>
    <t>画家</t>
  </si>
  <si>
    <t>painter</t>
  </si>
  <si>
    <t>我爱人昨天下班又忘了买画家</t>
  </si>
  <si>
    <t>My partner forgot to buy the painter again yesterday after work</t>
  </si>
  <si>
    <t>说话的人的爱人昨天记得买东西了吗</t>
  </si>
  <si>
    <t>F122</t>
  </si>
  <si>
    <t>我爱人是一个很有天赋的画家</t>
  </si>
  <si>
    <t>My partner is a very talented painter</t>
  </si>
  <si>
    <t>说话的人的爱人很适合其工作吗</t>
  </si>
  <si>
    <t>G033</t>
  </si>
  <si>
    <t>眼镜</t>
  </si>
  <si>
    <t>Glasses</t>
  </si>
  <si>
    <t>我爱人今天午饭做了眼镜</t>
  </si>
  <si>
    <t>My partner made glasses for lunch today</t>
  </si>
  <si>
    <t>说话的人的爱人会做饭吗</t>
  </si>
  <si>
    <t>F033</t>
  </si>
  <si>
    <t>我前段时间去配了新的眼镜</t>
  </si>
  <si>
    <t>I went to get new glasses some time ago</t>
  </si>
  <si>
    <t>说话的人没换过眼镜吗</t>
  </si>
  <si>
    <t>G110</t>
  </si>
  <si>
    <t>经理</t>
  </si>
  <si>
    <t>anager</t>
  </si>
  <si>
    <t>我爱人的小猫以前是我的经理</t>
  </si>
  <si>
    <t>My partner's kitten used to be my manager</t>
  </si>
  <si>
    <t>说话的人的爱人养兔子吗</t>
  </si>
  <si>
    <t>F110</t>
  </si>
  <si>
    <t>Manager</t>
  </si>
  <si>
    <t>我朋友明年就会升职为经理</t>
  </si>
  <si>
    <t>My friend will be promoted to department manager next year</t>
  </si>
  <si>
    <t>说话的人的朋友明年会被裁员吗</t>
  </si>
  <si>
    <t>G100</t>
  </si>
  <si>
    <t>编剧</t>
  </si>
  <si>
    <t>Scriptwriter</t>
  </si>
  <si>
    <t>我对象最喜欢的食物是编剧</t>
  </si>
  <si>
    <t>My partner's favourite food is scriptwriter</t>
  </si>
  <si>
    <t>YY: 我对象最喜欢的装饰是编剧</t>
  </si>
  <si>
    <t>说话的人的对象没有最喜欢的东西吗</t>
  </si>
  <si>
    <t>F100</t>
  </si>
  <si>
    <t>听说我叔叔以前是个编剧</t>
  </si>
  <si>
    <t>It is said that my uncle used to be a scriptwriter</t>
  </si>
  <si>
    <t>说话的人提及自己亲戚以前的职业了吗</t>
  </si>
  <si>
    <t>G049</t>
  </si>
  <si>
    <t>罐头</t>
  </si>
  <si>
    <t>Cans</t>
  </si>
  <si>
    <t>我爷爷为了治疗颈椎去了罐头</t>
  </si>
  <si>
    <t>My grandfather went to the can for his cervical spine</t>
  </si>
  <si>
    <t>说话的人的爷爷很健康吗</t>
  </si>
  <si>
    <t>F049</t>
  </si>
  <si>
    <t>Can</t>
  </si>
  <si>
    <t>我爱人前天去超市买了几个罐头</t>
  </si>
  <si>
    <t>My partner went to the supermarket the day before yesterday and bought some tinned food</t>
  </si>
  <si>
    <t>说话的人的爱人去过超市吗</t>
  </si>
  <si>
    <t>G093</t>
  </si>
  <si>
    <t>老师</t>
  </si>
  <si>
    <t>teacher</t>
  </si>
  <si>
    <t>我小时候一直想在家里养老师</t>
  </si>
  <si>
    <t>When I was a kid I always wanted to raise a teacher at home</t>
  </si>
  <si>
    <t>说话的人在谈论自己现在的事情吗</t>
  </si>
  <si>
    <t>F093</t>
  </si>
  <si>
    <t>我从小的梦想就是当老师</t>
  </si>
  <si>
    <t>My childhood dream was to become a teacher</t>
  </si>
  <si>
    <t>说话的人小时候有梦想吗</t>
  </si>
  <si>
    <t>G059</t>
  </si>
  <si>
    <t>耳机</t>
  </si>
  <si>
    <t>Headphones</t>
  </si>
  <si>
    <t>我前任喜欢边看电视边吃耳机</t>
  </si>
  <si>
    <t>My ex likes to eat headphones while watching TV</t>
  </si>
  <si>
    <t>YY: 我前任喜欢一边买菜一边吃耳机</t>
  </si>
  <si>
    <t>说话的人提及自己的前任喜欢什么国家了吗</t>
  </si>
  <si>
    <t>F059</t>
  </si>
  <si>
    <t>earphones</t>
  </si>
  <si>
    <t>我妈听歌一直不喜欢戴耳机</t>
  </si>
  <si>
    <r>
      <t xml:space="preserve">My mother still doesn't get accustomed to use </t>
    </r>
    <r>
      <rPr>
        <sz val="10"/>
        <color theme="1"/>
        <rFont val="Arial"/>
      </rPr>
      <t>headphone</t>
    </r>
    <r>
      <rPr>
        <sz val="10"/>
        <color theme="1"/>
        <rFont val="Arial"/>
      </rPr>
      <t>s when listening to music</t>
    </r>
  </si>
  <si>
    <t>说话的人在谈论自己的姐姐吗</t>
  </si>
  <si>
    <t>G095</t>
  </si>
  <si>
    <t>记者</t>
  </si>
  <si>
    <t>Journalist</t>
  </si>
  <si>
    <t>我最喜欢的饮料是记者</t>
  </si>
  <si>
    <t>My favourite drink is a journalist</t>
  </si>
  <si>
    <t>说话的人提及自己最喜欢的花了吗</t>
  </si>
  <si>
    <t>F095</t>
  </si>
  <si>
    <t>我发小一直希望能做一名记者</t>
  </si>
  <si>
    <t>My childhood friend always wanted to be a journalist</t>
  </si>
  <si>
    <t>说话的人的发小的梦想从没改变吗</t>
  </si>
  <si>
    <t>G067</t>
  </si>
  <si>
    <t>路口</t>
  </si>
  <si>
    <t>road junction</t>
  </si>
  <si>
    <t>我爱人给他的车换了个新的路口</t>
  </si>
  <si>
    <t>My partner got a new intersection for his car</t>
  </si>
  <si>
    <t>说话的人的爱人没车吗</t>
  </si>
  <si>
    <t>F067</t>
  </si>
  <si>
    <t>我舍友上班要走过好几个路口</t>
  </si>
  <si>
    <t>My housemate has to walk through several intersections to get to work</t>
  </si>
  <si>
    <t>说话的人舍友离其上班的地方很远吗</t>
  </si>
  <si>
    <t>G087</t>
  </si>
  <si>
    <t>跳舞</t>
  </si>
  <si>
    <t>dancing</t>
  </si>
  <si>
    <t>我同学新买的电脑可以跳舞</t>
  </si>
  <si>
    <t>My new computer can dance</t>
  </si>
  <si>
    <t>说话的人的同学有新电脑了吗</t>
  </si>
  <si>
    <t>F087</t>
  </si>
  <si>
    <t>dance</t>
  </si>
  <si>
    <t>我觉得我妹妹不太适合跳舞</t>
  </si>
  <si>
    <t>I don't think my sister is very good at dancing</t>
  </si>
  <si>
    <t>说话的人再给自己的姐姐提建议吗</t>
  </si>
  <si>
    <t>G088</t>
  </si>
  <si>
    <t>运动</t>
  </si>
  <si>
    <t>doing sports</t>
  </si>
  <si>
    <t>我爱人昨天在出租车上运动</t>
  </si>
  <si>
    <t>My lover was exercising in a taxi yesterday</t>
  </si>
  <si>
    <t>说话的人的爱人最近坐过出租车吗</t>
  </si>
  <si>
    <t>F088</t>
  </si>
  <si>
    <t>我希望今年可以经常去运动</t>
  </si>
  <si>
    <t>I hope to go swimming more often this year</t>
  </si>
  <si>
    <t>说话的人在许愿吗</t>
  </si>
  <si>
    <t>G060</t>
  </si>
  <si>
    <t>邮票</t>
  </si>
  <si>
    <t>Stamps</t>
  </si>
  <si>
    <t>我的小猫很喜欢吃邮票</t>
  </si>
  <si>
    <t>My kitten loves to eat stamps</t>
  </si>
  <si>
    <t>YY: 我的小猫很喜欢吃煮熟的邮票</t>
  </si>
  <si>
    <t>说话的人有宠物吗</t>
  </si>
  <si>
    <t>F060</t>
  </si>
  <si>
    <t>Stamp</t>
  </si>
  <si>
    <t>我外婆上次寄信时忘了贴邮票</t>
  </si>
  <si>
    <t>My grandmother forgot to put a stamp on the last letter she sent</t>
  </si>
  <si>
    <t>YY: 我外婆上次寄信特地买了邮票</t>
  </si>
  <si>
    <t>说话的人提及了自己的外公吗</t>
  </si>
  <si>
    <t>G008</t>
  </si>
  <si>
    <t>题目</t>
  </si>
  <si>
    <t>Title</t>
  </si>
  <si>
    <t>我希望我们都能拥有光明的题目</t>
  </si>
  <si>
    <t>I wish we could all have a bright question</t>
  </si>
  <si>
    <t>说话的人提及了自己的愿望吗</t>
  </si>
  <si>
    <t>F008</t>
  </si>
  <si>
    <t>question</t>
  </si>
  <si>
    <t>我觉得这是道简单的题目</t>
  </si>
  <si>
    <t>I think it's an easy question</t>
  </si>
  <si>
    <t>说话的人很笨吗</t>
  </si>
  <si>
    <t>G026</t>
  </si>
  <si>
    <t>飞机</t>
  </si>
  <si>
    <t>Aeroplane</t>
  </si>
  <si>
    <t>我在餐厅点了他们招牌的飞机</t>
  </si>
  <si>
    <t>I ordered their specialty plane at the restaurant.</t>
  </si>
  <si>
    <t>说话的人从不在外面吃饭吗</t>
  </si>
  <si>
    <t>F026</t>
  </si>
  <si>
    <t>我每次出差都会坐飞机</t>
  </si>
  <si>
    <t>I fly every time I go on a business trip</t>
  </si>
  <si>
    <t>说话的人失业了吗</t>
  </si>
  <si>
    <t>G025</t>
  </si>
  <si>
    <t>饺子</t>
  </si>
  <si>
    <t>Dumpling</t>
  </si>
  <si>
    <t>我老家的桃树长出了饺子</t>
  </si>
  <si>
    <t>The peach tree at my old house is growing dumplings</t>
  </si>
  <si>
    <t>说话的人的老家的桃树开花了吗</t>
  </si>
  <si>
    <t>F025</t>
  </si>
  <si>
    <t>过年时我爱人会在家包饺子</t>
  </si>
  <si>
    <t>My partner makes dumplings at home during Chinese New Year</t>
  </si>
  <si>
    <t>说活的人提及了自己的爱人会包汤圆吗</t>
  </si>
  <si>
    <t>G063</t>
  </si>
  <si>
    <t>世界</t>
  </si>
  <si>
    <t>The World</t>
  </si>
  <si>
    <t>我对象平常会收集特殊的世界</t>
  </si>
  <si>
    <t>My partner usually collects special worlds</t>
  </si>
  <si>
    <t>F063</t>
  </si>
  <si>
    <t>world</t>
  </si>
  <si>
    <t>我女儿希望能生活在平等的世界</t>
  </si>
  <si>
    <t>My daughter wants to live in a world of equality</t>
  </si>
  <si>
    <t>G142</t>
  </si>
  <si>
    <t>交谈</t>
  </si>
  <si>
    <t>Talk</t>
  </si>
  <si>
    <t>我爱人经常和她的猫交谈</t>
  </si>
  <si>
    <t>My partner talks to her cat all the time.</t>
  </si>
  <si>
    <t>F142</t>
  </si>
  <si>
    <t>我非常喜欢和别人交谈</t>
  </si>
  <si>
    <t>I like to talk to people a lot</t>
  </si>
  <si>
    <t>G137</t>
  </si>
  <si>
    <t>亲吻</t>
  </si>
  <si>
    <t>Kiss</t>
  </si>
  <si>
    <t>我在我的额头上留下了一个亲吻</t>
  </si>
  <si>
    <t>I left a kiss on my forehead</t>
  </si>
  <si>
    <t>F137</t>
  </si>
  <si>
    <t>小时候睡前妈妈会给我一个亲吻</t>
  </si>
  <si>
    <t>My mother would give me a kiss before bed when I was little</t>
  </si>
  <si>
    <t>G147</t>
  </si>
  <si>
    <t>伤心</t>
  </si>
  <si>
    <t>heartbroken</t>
  </si>
  <si>
    <t>我舍友养的花开得非常伤心</t>
  </si>
  <si>
    <t>My housemate's flowers are blooming very sadly</t>
  </si>
  <si>
    <t>F147</t>
  </si>
  <si>
    <t>我为我朋友面试时失误感到伤心</t>
  </si>
  <si>
    <t>I feel heartbroken about my friend's mistake in the interview</t>
  </si>
  <si>
    <t>G125</t>
  </si>
  <si>
    <t>保安</t>
  </si>
  <si>
    <t>security guard</t>
  </si>
  <si>
    <t>我妈妈给我送来了一大箱保安</t>
  </si>
  <si>
    <t>My mother sent me a big box of security</t>
  </si>
  <si>
    <t>F125</t>
  </si>
  <si>
    <t>我去年差点成为了一名保安</t>
  </si>
  <si>
    <t>I almost became an security guard last year</t>
  </si>
  <si>
    <t>G154</t>
  </si>
  <si>
    <t>信任</t>
  </si>
  <si>
    <t>Trust</t>
  </si>
  <si>
    <t>我爱人给我做了我最爱吃的信任</t>
  </si>
  <si>
    <t>My partner made me my favourite trusty food</t>
  </si>
  <si>
    <t>F154</t>
  </si>
  <si>
    <t>我的恋人对我一直非常信任</t>
  </si>
  <si>
    <t>My partner has always had great trust in me</t>
  </si>
  <si>
    <t>G146</t>
  </si>
  <si>
    <t>分手</t>
  </si>
  <si>
    <t>Breakup</t>
  </si>
  <si>
    <t>我的孩子昨天说要和我分手</t>
  </si>
  <si>
    <t>My child said she wanted to break up with me yesterday</t>
  </si>
  <si>
    <t>F146</t>
  </si>
  <si>
    <t>我的恋人昨天和我提了分手</t>
  </si>
  <si>
    <t>My partner broke up with me yesterday</t>
  </si>
  <si>
    <t>G090</t>
  </si>
  <si>
    <t>勇敢</t>
  </si>
  <si>
    <t>brave</t>
  </si>
  <si>
    <t>我小时候觉得香蕉特别勇敢</t>
  </si>
  <si>
    <t>I thought bananas were particularly brave when I was a kid</t>
  </si>
  <si>
    <t>F090</t>
  </si>
  <si>
    <t>我妈妈希望我能变得更勇敢</t>
  </si>
  <si>
    <t>My mother wanted me to be brave</t>
  </si>
  <si>
    <t>G129</t>
  </si>
  <si>
    <t>厨师</t>
  </si>
  <si>
    <t>cook</t>
  </si>
  <si>
    <t>我的小狗以前是个厨师</t>
  </si>
  <si>
    <t>My dog used to be a cook</t>
  </si>
  <si>
    <t>F129</t>
  </si>
  <si>
    <t>我爱人以前想过要去学厨师</t>
  </si>
  <si>
    <t>My partner used to think about studying to be a cook</t>
  </si>
  <si>
    <t>G153</t>
  </si>
  <si>
    <t>反对</t>
  </si>
  <si>
    <t>objection</t>
  </si>
  <si>
    <t>我爱人出远门总会带上反对</t>
  </si>
  <si>
    <t>My partner always takes his objections with him when he goes away.</t>
  </si>
  <si>
    <t>F153</t>
  </si>
  <si>
    <t>我爱人的决定遭到了家里的反对</t>
  </si>
  <si>
    <t>My partner's decision was opposed by my family</t>
  </si>
  <si>
    <t>G141</t>
  </si>
  <si>
    <t>反思</t>
  </si>
  <si>
    <t>reflection</t>
  </si>
  <si>
    <t>我爱人上周打折买到了反思</t>
  </si>
  <si>
    <t>My partner bought some reflections on sale last week</t>
  </si>
  <si>
    <t>F141</t>
  </si>
  <si>
    <t>我朋友说我特别擅长反思</t>
  </si>
  <si>
    <t>My friends say I am particularly good at reflection</t>
  </si>
  <si>
    <t>G094</t>
  </si>
  <si>
    <t>司机</t>
  </si>
  <si>
    <t>driver</t>
  </si>
  <si>
    <t>我朋友特别讨厌吃司机</t>
  </si>
  <si>
    <t>My friend particularly hates eating drivers</t>
  </si>
  <si>
    <t>F094</t>
  </si>
  <si>
    <t>我前夫现在是一名司机</t>
  </si>
  <si>
    <t>My ex-husband was a driver</t>
  </si>
  <si>
    <t>G160</t>
  </si>
  <si>
    <t>吵架</t>
  </si>
  <si>
    <t>Quarrel</t>
  </si>
  <si>
    <t>我妈说她下午看到两朵云在吵架</t>
  </si>
  <si>
    <t>My mother said she saw two clouds arguing this afternoon</t>
  </si>
  <si>
    <t>F160</t>
  </si>
  <si>
    <t>我爱人从来不会和我吵架</t>
  </si>
  <si>
    <t>My partner never argues with me</t>
  </si>
  <si>
    <t>G164</t>
  </si>
  <si>
    <t>吵闹</t>
  </si>
  <si>
    <t>Noisy</t>
  </si>
  <si>
    <t>我今天早上吃的蛋糕有点吵闹</t>
  </si>
  <si>
    <t>The cake I ate this morning was a bit noisy</t>
  </si>
  <si>
    <t>F164</t>
  </si>
  <si>
    <t>我同桌下课时总是特别吵闹</t>
  </si>
  <si>
    <t>My classmate is always very noisy at the end of class</t>
  </si>
  <si>
    <t>G139</t>
  </si>
  <si>
    <t>哭泣</t>
  </si>
  <si>
    <t>Cry</t>
  </si>
  <si>
    <t>我看到一只鸟在枝头上哭泣</t>
  </si>
  <si>
    <t>I saw a bird crying on a branch</t>
  </si>
  <si>
    <t>F139</t>
  </si>
  <si>
    <t>我有时候会自己偷偷地哭泣</t>
  </si>
  <si>
    <t>I would sometimes cry in secret by myself</t>
  </si>
  <si>
    <t>G105</t>
  </si>
  <si>
    <t>商人</t>
  </si>
  <si>
    <t>Businessman</t>
  </si>
  <si>
    <t>我最喜欢的电视剧是商人</t>
  </si>
  <si>
    <t>My favourite TV show is a businessman</t>
  </si>
  <si>
    <t>F105</t>
  </si>
  <si>
    <t>我不希望我的对象是个商人</t>
  </si>
  <si>
    <t>I don't want my date to be a businessman</t>
  </si>
  <si>
    <t>G161</t>
  </si>
  <si>
    <t>喝酒</t>
  </si>
  <si>
    <t>Drinking</t>
  </si>
  <si>
    <t>我爱人每天都给他养的金鱼喝酒</t>
  </si>
  <si>
    <t>My partner drinks wine to his goldfish every day</t>
  </si>
  <si>
    <t>F161</t>
  </si>
  <si>
    <t>每周我对象都会约我去喝酒</t>
  </si>
  <si>
    <t>My partner asks me to go for a drink every week</t>
  </si>
  <si>
    <t>G065</t>
  </si>
  <si>
    <t>回忆</t>
  </si>
  <si>
    <t>Memories</t>
  </si>
  <si>
    <t>我爱人上周卖掉了他的回忆</t>
  </si>
  <si>
    <t>My partner sold a bag of memories last week</t>
  </si>
  <si>
    <t>F065</t>
  </si>
  <si>
    <t>recollection</t>
  </si>
  <si>
    <t>我对象非常珍惜我们之间的回忆</t>
  </si>
  <si>
    <t>My partner cherishes the memories of us</t>
  </si>
  <si>
    <t>G055</t>
  </si>
  <si>
    <t>夏天</t>
  </si>
  <si>
    <t>Summer</t>
  </si>
  <si>
    <t>我对象说他没见过不下雪的夏天</t>
  </si>
  <si>
    <t>My partner says he's never seen a summer without snow</t>
  </si>
  <si>
    <t>F055</t>
  </si>
  <si>
    <t>我爸爸最喜欢的季节是夏天</t>
  </si>
  <si>
    <t>My dad's favourite season is summer</t>
  </si>
  <si>
    <t>G015</t>
  </si>
  <si>
    <t>太空</t>
  </si>
  <si>
    <t>Space</t>
  </si>
  <si>
    <t>我今天早上起床后吃了太空</t>
  </si>
  <si>
    <t>I woke up this morning and ate space</t>
  </si>
  <si>
    <t>F015</t>
  </si>
  <si>
    <t>我梦想有一天能登上太空</t>
  </si>
  <si>
    <t>I dreamed of going to space one day</t>
  </si>
  <si>
    <t>G051</t>
  </si>
  <si>
    <t>头发</t>
  </si>
  <si>
    <t>Hair</t>
  </si>
  <si>
    <t>我爸爸炒菜时会加一些头发</t>
  </si>
  <si>
    <t>My dad would add some hair to his stir-fry</t>
  </si>
  <si>
    <t>F051</t>
  </si>
  <si>
    <t>hair</t>
  </si>
  <si>
    <t>我对象一眼看出我剪了头发</t>
  </si>
  <si>
    <t>My partner saw right away that I had cut my hair</t>
  </si>
  <si>
    <t>G054</t>
  </si>
  <si>
    <t>奶茶</t>
  </si>
  <si>
    <t>Milk tea</t>
  </si>
  <si>
    <t>我邻居家的院子里长了很多奶茶</t>
  </si>
  <si>
    <t>There's a lot of milktea growing in my neighbour's yard.</t>
  </si>
  <si>
    <t>F054</t>
  </si>
  <si>
    <t>考完试我妈会奖励我一杯奶茶</t>
  </si>
  <si>
    <t>My mother would reward me with a cup of milk tea after my exams</t>
  </si>
  <si>
    <t>G163</t>
  </si>
  <si>
    <t>好奇</t>
  </si>
  <si>
    <t>curious</t>
  </si>
  <si>
    <t>我不喜欢我的戒指过于好奇</t>
  </si>
  <si>
    <t>I don't like my rings to be too curious</t>
  </si>
  <si>
    <t>F163</t>
  </si>
  <si>
    <t>我爱人很少对别人的事感到好奇</t>
  </si>
  <si>
    <t>My grandfather was rarely curious about other people's business</t>
  </si>
  <si>
    <t>G089</t>
  </si>
  <si>
    <t>学习</t>
  </si>
  <si>
    <t>Study</t>
  </si>
  <si>
    <t>我的朋友正在游泳池里学习</t>
  </si>
  <si>
    <t>My friend is studying in the pool</t>
  </si>
  <si>
    <t>YY: sounds normal to me</t>
  </si>
  <si>
    <t>F089</t>
  </si>
  <si>
    <t>期末我和朋友每天都一起学习</t>
  </si>
  <si>
    <t>My friend and I studied together every day at the end of term</t>
  </si>
  <si>
    <t>G108</t>
  </si>
  <si>
    <t>客服</t>
  </si>
  <si>
    <t>Customer Service</t>
  </si>
  <si>
    <t>我同事说中午打算去吃客服</t>
  </si>
  <si>
    <t>My colleague said she was planning to go for customer service at lunch</t>
  </si>
  <si>
    <t>F108</t>
  </si>
  <si>
    <t>我暑假兼职时做过客服</t>
  </si>
  <si>
    <t>I worked part time in the summer as a customer service</t>
  </si>
  <si>
    <t>G133</t>
  </si>
  <si>
    <t>家长</t>
  </si>
  <si>
    <t>parent</t>
  </si>
  <si>
    <t>我同学约我周末一起去吃家长</t>
  </si>
  <si>
    <t>My classmate asked me to go to parents' dinner together at the weekend</t>
  </si>
  <si>
    <t xml:space="preserve">YY: "eating somebody" seems to have been used already </t>
  </si>
  <si>
    <t>F133</t>
  </si>
  <si>
    <t>我妈妈是个非常开明的家长</t>
  </si>
  <si>
    <t>My mother is a very open-minded parent</t>
  </si>
  <si>
    <t>G078</t>
  </si>
  <si>
    <t>小说</t>
  </si>
  <si>
    <t>novel</t>
  </si>
  <si>
    <t>我爱人在冰箱里找到了小说</t>
  </si>
  <si>
    <t>My partner found a novel in the fridge</t>
  </si>
  <si>
    <t>F078</t>
  </si>
  <si>
    <t>我的学生给我推荐了这本小说</t>
  </si>
  <si>
    <t>My students recommended this novel to me</t>
  </si>
  <si>
    <t>G050</t>
  </si>
  <si>
    <t>工作</t>
  </si>
  <si>
    <t>Work</t>
  </si>
  <si>
    <t>我朋友没事就爱去酒吧喝工作</t>
  </si>
  <si>
    <t>My friend loves to go to the pub and drink at work.</t>
  </si>
  <si>
    <t>YY: might be interpreted as normal if rater ignores "喝"</t>
  </si>
  <si>
    <t>F050</t>
  </si>
  <si>
    <t>我爱人终于找到了喜欢的工作</t>
  </si>
  <si>
    <t>My partner finally find a job he likes</t>
  </si>
  <si>
    <t>G052</t>
  </si>
  <si>
    <t>帽子</t>
  </si>
  <si>
    <t>Hats</t>
  </si>
  <si>
    <t>我同桌说他看到一只会飞的帽子</t>
  </si>
  <si>
    <t>My classmate says he saw a flying hat</t>
  </si>
  <si>
    <t>YY: a flying hat might be unrealistic but it's a common metaphor/fantasy</t>
  </si>
  <si>
    <t>F052</t>
  </si>
  <si>
    <t>hat</t>
  </si>
  <si>
    <t>昨天我对象买了一顶新的帽子</t>
  </si>
  <si>
    <t>My partner bought a new hat yesterday</t>
  </si>
  <si>
    <t>G143</t>
  </si>
  <si>
    <t>年龄</t>
  </si>
  <si>
    <t>Age</t>
  </si>
  <si>
    <t>我对象说她不知道这顿饭的年龄</t>
  </si>
  <si>
    <t>My partner said she didn't know the age of the meal</t>
  </si>
  <si>
    <t>F143</t>
  </si>
  <si>
    <t>刚认识的人总是猜不出我的年龄</t>
  </si>
  <si>
    <t>People I've just met can't guess my age</t>
  </si>
  <si>
    <t>G064</t>
  </si>
  <si>
    <t>幸福</t>
  </si>
  <si>
    <t>Happiness</t>
  </si>
  <si>
    <t>我爱人运动完肌肉总是非常幸福</t>
  </si>
  <si>
    <t>My partner is always very happy after exercising his muscles</t>
  </si>
  <si>
    <t>F064</t>
  </si>
  <si>
    <t>我爸爸希望我能获得幸福</t>
  </si>
  <si>
    <t>My father wants me to be happy</t>
  </si>
  <si>
    <t>G159</t>
  </si>
  <si>
    <t>庆祝</t>
  </si>
  <si>
    <t>Celebrate</t>
  </si>
  <si>
    <t>我对象被骗钱之后找我庆祝</t>
  </si>
  <si>
    <t>My partner came to me to celebrate after being cheated out of money</t>
  </si>
  <si>
    <t>F159</t>
  </si>
  <si>
    <t>我对象说下周再和我一起庆祝</t>
  </si>
  <si>
    <t>My partner says he will celebrate with me again next week</t>
  </si>
  <si>
    <t>G112</t>
  </si>
  <si>
    <t>开会</t>
  </si>
  <si>
    <t>have meetings</t>
  </si>
  <si>
    <t>我爱人那天一直在海里开会</t>
  </si>
  <si>
    <t>My partner had been in a meeting in the ocean that day</t>
  </si>
  <si>
    <t>F112</t>
  </si>
  <si>
    <t>我对象最近每天都忙着开会</t>
  </si>
  <si>
    <t>My partner has been busy with meetings every day lately</t>
  </si>
  <si>
    <t>G155</t>
  </si>
  <si>
    <t>怀疑</t>
  </si>
  <si>
    <t>Doubt</t>
  </si>
  <si>
    <t>我对象一直没买到那款怀疑</t>
  </si>
  <si>
    <t>My partner never got that doubt</t>
  </si>
  <si>
    <t>F155</t>
  </si>
  <si>
    <t>我对这件事情产生了怀疑</t>
  </si>
  <si>
    <t>I became suspicious of the matter</t>
  </si>
  <si>
    <t>G140</t>
  </si>
  <si>
    <t>思想</t>
  </si>
  <si>
    <t>thoughts</t>
  </si>
  <si>
    <t>我朋友很想了解这棵树的思想</t>
  </si>
  <si>
    <t>My friend was eager to understand the tree's mind</t>
  </si>
  <si>
    <t>F140</t>
  </si>
  <si>
    <t>我爱人总是没有自己的思想</t>
  </si>
  <si>
    <t>My partner always lacked his own thoughts</t>
  </si>
  <si>
    <t>G144</t>
  </si>
  <si>
    <t>恋爱</t>
  </si>
  <si>
    <t>Love</t>
  </si>
  <si>
    <t>我朋友一直在和他自己恋爱</t>
  </si>
  <si>
    <t>My friend has been in love with himself</t>
  </si>
  <si>
    <t>F144</t>
  </si>
  <si>
    <t>我很开心可以和喜欢的人恋爱</t>
  </si>
  <si>
    <t>I'm happy to be in love with someone I like</t>
  </si>
  <si>
    <t>G070</t>
  </si>
  <si>
    <t>感受</t>
  </si>
  <si>
    <t>Feelings</t>
  </si>
  <si>
    <t>我爱人平时不喜欢穿感受</t>
  </si>
  <si>
    <t>My partner doesn't usually like to wear feelings</t>
  </si>
  <si>
    <t>F070</t>
  </si>
  <si>
    <t>Feeling</t>
  </si>
  <si>
    <t>学姐总是会顾及所有人的感受</t>
  </si>
  <si>
    <t>X is always considerate of everyone's feelings</t>
  </si>
  <si>
    <t>G162</t>
  </si>
  <si>
    <t>成长</t>
  </si>
  <si>
    <t>grow</t>
  </si>
  <si>
    <t>我同学昨天问我这个书桌的成长</t>
  </si>
  <si>
    <t>My classmate asked me yesterday about the growth of this desk</t>
  </si>
  <si>
    <t>F162</t>
  </si>
  <si>
    <t>我在学习的过程中不断成长</t>
  </si>
  <si>
    <t>I'm growing as I learn</t>
  </si>
  <si>
    <t>G151</t>
  </si>
  <si>
    <t>批评</t>
  </si>
  <si>
    <t>Criticism</t>
  </si>
  <si>
    <t>我爱人喜欢被他的小猫批评</t>
  </si>
  <si>
    <t>My partner likes to be criticised by his kittens</t>
  </si>
  <si>
    <t>F151</t>
  </si>
  <si>
    <t>我对象经常因为迟到而遭到批评</t>
  </si>
  <si>
    <t>My date is often criticized for being late</t>
  </si>
  <si>
    <t>G136</t>
  </si>
  <si>
    <t>拥抱</t>
  </si>
  <si>
    <t>Hug</t>
  </si>
  <si>
    <t>运动后我对我的肌肉进行了拥抱</t>
  </si>
  <si>
    <t>I give my muscles a hug after exercise</t>
  </si>
  <si>
    <t>F136</t>
  </si>
  <si>
    <t>我朋友给了我一个大大的拥抱</t>
  </si>
  <si>
    <t>My friend gave me a big hug</t>
  </si>
  <si>
    <t>G156</t>
  </si>
  <si>
    <t>挥手</t>
  </si>
  <si>
    <t>Wave</t>
  </si>
  <si>
    <t>我朋友说天上的星星在挥手</t>
  </si>
  <si>
    <t>My friend says the stars in the sky are waving</t>
  </si>
  <si>
    <t>F156</t>
  </si>
  <si>
    <t>我看到他之后就向他挥手</t>
  </si>
  <si>
    <t>I waved at him when I saw him</t>
  </si>
  <si>
    <t>G152</t>
  </si>
  <si>
    <t>支持</t>
  </si>
  <si>
    <t>Support</t>
  </si>
  <si>
    <t>我对象在小区里捡到一个支持</t>
  </si>
  <si>
    <t>My partner picks up a support in the neighbourhood</t>
  </si>
  <si>
    <t>F152</t>
  </si>
  <si>
    <t>我们班长得到了很多同学的支持</t>
  </si>
  <si>
    <t>Our class president has the support of many students</t>
  </si>
  <si>
    <t>G077</t>
  </si>
  <si>
    <t>数学</t>
  </si>
  <si>
    <t>Maths</t>
  </si>
  <si>
    <t>我对象在海边玩了一整天的数学</t>
  </si>
  <si>
    <t>My partner played maths on the beach all day</t>
  </si>
  <si>
    <t>F077</t>
  </si>
  <si>
    <t>我朋友最不擅长的科目是数学</t>
  </si>
  <si>
    <t>My friend's worst subject is maths</t>
  </si>
  <si>
    <t>G092</t>
  </si>
  <si>
    <t>旅行</t>
  </si>
  <si>
    <t>Travel</t>
  </si>
  <si>
    <t>我朋友昨天遇到一头牛在旅行</t>
  </si>
  <si>
    <t>My friend met a cow on a trip yesterday</t>
  </si>
  <si>
    <t>YY: sounds acceptable</t>
  </si>
  <si>
    <t>F092</t>
  </si>
  <si>
    <t>我对象正在计划去旅行</t>
  </si>
  <si>
    <t>My partner is planning to travel</t>
  </si>
  <si>
    <t>G062</t>
  </si>
  <si>
    <t>日记</t>
  </si>
  <si>
    <t>Diary</t>
  </si>
  <si>
    <t>我爱人的梦想是去环游日记</t>
  </si>
  <si>
    <t>My partner's dream is to go on a diary trip around the world</t>
  </si>
  <si>
    <t>F062</t>
  </si>
  <si>
    <t>我爱人每天都坚持写日记</t>
  </si>
  <si>
    <t>I find that my friend keeps a daily diary</t>
  </si>
  <si>
    <t>G028</t>
  </si>
  <si>
    <t>杂志</t>
  </si>
  <si>
    <t>Magazines</t>
  </si>
  <si>
    <t>我在我的窗台上种了杂志</t>
  </si>
  <si>
    <t>I planted some magazines on my windowsill</t>
  </si>
  <si>
    <t>F028</t>
  </si>
  <si>
    <t>Magazine</t>
  </si>
  <si>
    <t>我候机时看了一本有趣的杂志</t>
  </si>
  <si>
    <t>I read an interesting magazine while waiting for my flight</t>
  </si>
  <si>
    <t>G103</t>
  </si>
  <si>
    <t>模特</t>
  </si>
  <si>
    <t>Model</t>
  </si>
  <si>
    <t>我不喜欢在阳台上晾模特</t>
  </si>
  <si>
    <t>I don't like drying models on the balcony</t>
  </si>
  <si>
    <t>YY: 模特可以指假人模型吗？</t>
  </si>
  <si>
    <t>F103</t>
  </si>
  <si>
    <t>我朋友从高中就开始做模特</t>
  </si>
  <si>
    <t>My friend has been a model since high school</t>
  </si>
  <si>
    <t>G149</t>
  </si>
  <si>
    <t>欣赏</t>
  </si>
  <si>
    <t>Admiration</t>
  </si>
  <si>
    <t>我的恋人一直戴着我送他的欣赏</t>
  </si>
  <si>
    <t>My partner always wears the admiration I gave him.</t>
  </si>
  <si>
    <t>F149</t>
  </si>
  <si>
    <t>我爱人很希望ta的作品得到欣赏</t>
  </si>
  <si>
    <t>My partner is keen to have her work appreciated</t>
  </si>
  <si>
    <t>G057</t>
  </si>
  <si>
    <t>水果</t>
  </si>
  <si>
    <t>Fruits</t>
  </si>
  <si>
    <t>我的新英语老师是一个水果</t>
  </si>
  <si>
    <t>My new English teacher is a fruit</t>
  </si>
  <si>
    <t>F057</t>
  </si>
  <si>
    <t>Fruit</t>
  </si>
  <si>
    <t>我爱人经常下班后顺路去买水果</t>
  </si>
  <si>
    <t xml:space="preserve">My partner often buys fruit on his way home after work </t>
  </si>
  <si>
    <t>G082</t>
  </si>
  <si>
    <t>沙发</t>
  </si>
  <si>
    <t>sofa</t>
  </si>
  <si>
    <t>我妈妈正在往购物篮里放沙发</t>
  </si>
  <si>
    <t>My mum is putting the sofa in the shopping basket</t>
  </si>
  <si>
    <t>F082</t>
  </si>
  <si>
    <t>我对象家的客厅里没有沙发</t>
  </si>
  <si>
    <t>There's no sofa in the living room of my partner's house</t>
  </si>
  <si>
    <t>G007</t>
  </si>
  <si>
    <t>游戏</t>
  </si>
  <si>
    <t>Games</t>
  </si>
  <si>
    <t>我最喜欢吃的东西是游戏</t>
  </si>
  <si>
    <t>My favourite thing to eat is a game</t>
  </si>
  <si>
    <t>F007</t>
  </si>
  <si>
    <t>Game</t>
  </si>
  <si>
    <t>我对象一到假期就喜欢打游戏</t>
  </si>
  <si>
    <t>My partner likes to play games on holiday</t>
  </si>
  <si>
    <t>G085</t>
  </si>
  <si>
    <t>游泳</t>
  </si>
  <si>
    <t>Swimming</t>
  </si>
  <si>
    <t>我对象说再也不去图书馆里游泳</t>
  </si>
  <si>
    <t>My brother's never going to swim in the library again</t>
  </si>
  <si>
    <t>F085</t>
  </si>
  <si>
    <t>swim</t>
  </si>
  <si>
    <t>我每天都到附近的海边游泳</t>
  </si>
  <si>
    <t>I go swimming everyday at the beach near my house.</t>
  </si>
  <si>
    <t>G124</t>
  </si>
  <si>
    <t>演员</t>
  </si>
  <si>
    <t>actor</t>
  </si>
  <si>
    <t>我发现桌子上突然多了一个演员</t>
  </si>
  <si>
    <t>I found an extra actor suddenly on the table</t>
  </si>
  <si>
    <t>F124</t>
  </si>
  <si>
    <t>昨天有人问我要不要做演员</t>
  </si>
  <si>
    <t>Yesterday someone asked me if I wanted to be an actor</t>
  </si>
  <si>
    <t>G020</t>
  </si>
  <si>
    <t>火车</t>
  </si>
  <si>
    <t>Trains</t>
  </si>
  <si>
    <t>我的背包里面装了火车</t>
  </si>
  <si>
    <t>My backpack is filled with trains</t>
  </si>
  <si>
    <t>F020</t>
  </si>
  <si>
    <t>我独自坐上了去远方的火车</t>
  </si>
  <si>
    <t>I got on a train alone to a faraway land</t>
  </si>
  <si>
    <t>G023</t>
  </si>
  <si>
    <t>灯光</t>
  </si>
  <si>
    <t>Lights</t>
  </si>
  <si>
    <t>我的恋人不喜欢听嘈杂的灯光</t>
  </si>
  <si>
    <t>My partner doesn't like to hear loud lights</t>
  </si>
  <si>
    <t>F023</t>
  </si>
  <si>
    <t>Light</t>
  </si>
  <si>
    <t>我更喜欢柔和温暖的灯光</t>
  </si>
  <si>
    <t>I prefer the soft, warm light</t>
  </si>
  <si>
    <t>G066</t>
  </si>
  <si>
    <t>烟花</t>
  </si>
  <si>
    <t>firework</t>
  </si>
  <si>
    <t>我同学约我回教室放烟花</t>
  </si>
  <si>
    <t>My classmate asked me back to class to set off fireworks</t>
  </si>
  <si>
    <t>YY: sounds possible</t>
  </si>
  <si>
    <t>F066</t>
  </si>
  <si>
    <t>上周孩子们一起放了烟花</t>
  </si>
  <si>
    <t>Last week the children set off fireworks together</t>
  </si>
  <si>
    <t>G042</t>
  </si>
  <si>
    <t>牛奶</t>
  </si>
  <si>
    <t>Milk</t>
  </si>
  <si>
    <t>我同学家衣柜里全是牛奶</t>
  </si>
  <si>
    <t>My classmate's closet is full of milk</t>
  </si>
  <si>
    <t>F042</t>
  </si>
  <si>
    <t>我对象长得高是因为他爱喝牛奶</t>
  </si>
  <si>
    <t>My partner is tall because he loves milk</t>
  </si>
  <si>
    <t>G074</t>
  </si>
  <si>
    <t>玩具</t>
  </si>
  <si>
    <t>toy</t>
  </si>
  <si>
    <t>我爱人昨天给我做了丰盛的玩具</t>
  </si>
  <si>
    <t>My partner made a toy in the kitchen</t>
  </si>
  <si>
    <t>F074</t>
  </si>
  <si>
    <t>我哥哥给我买过很多玩具</t>
  </si>
  <si>
    <t>My brother has bought me many toys</t>
  </si>
  <si>
    <t>G075</t>
  </si>
  <si>
    <t>玫瑰</t>
  </si>
  <si>
    <t>roses</t>
  </si>
  <si>
    <t>我对象现在学会了日语和玫瑰</t>
  </si>
  <si>
    <t>My partner has now learnt Japanese and roses</t>
  </si>
  <si>
    <t>F075</t>
  </si>
  <si>
    <t>我同事今早收到一束玫瑰</t>
  </si>
  <si>
    <t>My colleague received a bouquet of roses this morning</t>
  </si>
  <si>
    <t>G031</t>
  </si>
  <si>
    <t>电影</t>
  </si>
  <si>
    <t>Movies</t>
  </si>
  <si>
    <t>停电后我舍友点燃了电影</t>
  </si>
  <si>
    <t>My housemate lit a movie after the power went out</t>
  </si>
  <si>
    <t>F031</t>
  </si>
  <si>
    <t>Film</t>
  </si>
  <si>
    <t>我前任以前经常约我去看电影</t>
  </si>
  <si>
    <t>My ex used to ask me to go to the movies</t>
  </si>
  <si>
    <t>G037</t>
  </si>
  <si>
    <t>相机</t>
  </si>
  <si>
    <t>Cameras</t>
  </si>
  <si>
    <t>我妈妈扫地用的是新买的相机</t>
  </si>
  <si>
    <t>My mother sweeps the floor with a newly bought camera</t>
  </si>
  <si>
    <t>F037</t>
  </si>
  <si>
    <t>camera</t>
  </si>
  <si>
    <t>过生日朋友送了我一台相机</t>
  </si>
  <si>
    <t>My friend gave me a camera for my birthday</t>
  </si>
  <si>
    <t>G058</t>
  </si>
  <si>
    <t>眼泪</t>
  </si>
  <si>
    <t>Tears</t>
  </si>
  <si>
    <t>我姐姐做蛋糕的秘诀是加眼泪</t>
  </si>
  <si>
    <t>My sister's secret to making cakes is to add tears</t>
  </si>
  <si>
    <t>F058</t>
  </si>
  <si>
    <t>tears</t>
  </si>
  <si>
    <t>我朋友最近总是会莫名流眼泪</t>
  </si>
  <si>
    <t>My roommate has been crying for no apparent reason lately</t>
  </si>
  <si>
    <t>G086</t>
  </si>
  <si>
    <t>睡觉</t>
  </si>
  <si>
    <t>sleep</t>
  </si>
  <si>
    <t>我爱人会把没用的东西睡觉</t>
  </si>
  <si>
    <t>My partner will put unused items to bed</t>
  </si>
  <si>
    <t>F086</t>
  </si>
  <si>
    <t>我每天晚上十一点睡觉</t>
  </si>
  <si>
    <t>I go to bed at 11pm everyday</t>
  </si>
  <si>
    <t>G046</t>
  </si>
  <si>
    <t>短裤</t>
  </si>
  <si>
    <t>Shorts</t>
  </si>
  <si>
    <t>明天降温所以我爱人准备穿短裤</t>
  </si>
  <si>
    <t>It's going to be cool tomorrow so my partner is going to wear shorts</t>
  </si>
  <si>
    <t>F046</t>
  </si>
  <si>
    <t>shorts</t>
  </si>
  <si>
    <t>我爱人的工作要求她不能穿短裤</t>
  </si>
  <si>
    <t>My partner's job requires her not to wear shorts</t>
  </si>
  <si>
    <t>G006</t>
  </si>
  <si>
    <t>石头</t>
  </si>
  <si>
    <t>Stones</t>
  </si>
  <si>
    <t>我用砂锅熬了一碗石头</t>
  </si>
  <si>
    <t>I made a bowl of rocks in a casserole</t>
  </si>
  <si>
    <t>F006</t>
  </si>
  <si>
    <t>Stone</t>
  </si>
  <si>
    <t>我在路上捡到一块漂亮的石头</t>
  </si>
  <si>
    <t>I picked up a beautiful stone on the way</t>
  </si>
  <si>
    <t>G111</t>
  </si>
  <si>
    <t>社交</t>
  </si>
  <si>
    <t>socialise</t>
  </si>
  <si>
    <t>我昨天看到有两朵向日葵在社交</t>
  </si>
  <si>
    <t>I saw two sunflowers socialising yesterday</t>
  </si>
  <si>
    <t>F111</t>
  </si>
  <si>
    <t>我周末时完全不想社交</t>
  </si>
  <si>
    <t>I don't want to socialise at all at weekends</t>
  </si>
  <si>
    <t>G145</t>
  </si>
  <si>
    <t>离婚</t>
  </si>
  <si>
    <t>Divorce</t>
  </si>
  <si>
    <t>我朋友说他的猫总是想和他离婚</t>
  </si>
  <si>
    <t>My friend says his cat is always trying to divorce him</t>
  </si>
  <si>
    <t>F145</t>
  </si>
  <si>
    <t>我妈妈说她不后悔和我爸爸离婚</t>
  </si>
  <si>
    <t>My mum says she doesn't regret divorcing my dad</t>
  </si>
  <si>
    <t>G165</t>
  </si>
  <si>
    <t>童年</t>
  </si>
  <si>
    <t>childhood</t>
  </si>
  <si>
    <t>我爱人很想知道这道菜的童年</t>
  </si>
  <si>
    <t>My partner was curious to know about the childhood of this dish</t>
  </si>
  <si>
    <t>F165</t>
  </si>
  <si>
    <t>我非常怀念无忧无虑的童年</t>
  </si>
  <si>
    <t>I miss my carefree childhood so much</t>
  </si>
  <si>
    <t>G138</t>
  </si>
  <si>
    <t>笑声</t>
  </si>
  <si>
    <t>Laughing</t>
  </si>
  <si>
    <t>我听到外面传来一阵悲伤的笑声</t>
  </si>
  <si>
    <t>I hear a sad laugh from outside</t>
  </si>
  <si>
    <t>F138</t>
  </si>
  <si>
    <t>我朋友突然发出了巨大的笑声</t>
  </si>
  <si>
    <t>My friend suddenly let out a huge laugh</t>
  </si>
  <si>
    <t>G080</t>
  </si>
  <si>
    <t>糖果</t>
  </si>
  <si>
    <t>candy</t>
  </si>
  <si>
    <t>我爱人种的树今年结出了糖果</t>
  </si>
  <si>
    <t>The tree my partner planted bore sweets this year</t>
  </si>
  <si>
    <t>F080</t>
  </si>
  <si>
    <t>万圣节那天老师给我们发了糖果</t>
  </si>
  <si>
    <t>My teacher gave us candy on Halloween</t>
  </si>
  <si>
    <t>G041</t>
  </si>
  <si>
    <t>纸巾</t>
  </si>
  <si>
    <t>tissue</t>
  </si>
  <si>
    <t>我外婆最拿手的菜是纸巾</t>
  </si>
  <si>
    <t>My grandmother's best dish is paper towels</t>
  </si>
  <si>
    <t>F041</t>
  </si>
  <si>
    <t>我对象习惯随身携带一包纸巾</t>
  </si>
  <si>
    <t>My partner used to carry a pack of tissues with him</t>
  </si>
  <si>
    <t>G114</t>
  </si>
  <si>
    <t>结婚</t>
  </si>
  <si>
    <t>marry</t>
  </si>
  <si>
    <t>我朋友总是边开车边结婚</t>
  </si>
  <si>
    <t>My friend is always driving and getting married at the same time</t>
  </si>
  <si>
    <t>F114</t>
  </si>
  <si>
    <t>我对象说他很开心可以和我结婚</t>
  </si>
  <si>
    <t>My partner says he never regrets marrying me</t>
  </si>
  <si>
    <t>G148</t>
  </si>
  <si>
    <t>羞愧</t>
  </si>
  <si>
    <t>Shame</t>
  </si>
  <si>
    <t>我爱人今天做的晚饭特别羞愧</t>
  </si>
  <si>
    <t>My lover cooked a particularly shameful dinner today</t>
  </si>
  <si>
    <t>F148</t>
  </si>
  <si>
    <t>我总会为我的错误而感到羞愧</t>
  </si>
  <si>
    <t>I'm always ashamed of my mistakes</t>
  </si>
  <si>
    <t>G072</t>
  </si>
  <si>
    <t>翅膀</t>
  </si>
  <si>
    <t>wings</t>
  </si>
  <si>
    <t>我对象生日时得到了一对翅膀</t>
  </si>
  <si>
    <t>My partner got a pair of wings for his birthday</t>
  </si>
  <si>
    <t>F072</t>
  </si>
  <si>
    <t>wing</t>
  </si>
  <si>
    <t>我儿子很羡慕小鸟有翅膀</t>
  </si>
  <si>
    <t>My son is envious of birds with wings</t>
  </si>
  <si>
    <t>G098</t>
  </si>
  <si>
    <t>翻译</t>
  </si>
  <si>
    <t>Translator</t>
  </si>
  <si>
    <t>我爱人吃面条特别喜欢加翻译</t>
  </si>
  <si>
    <t>My partner particularly likes to add translators to her noodles</t>
  </si>
  <si>
    <t>F098</t>
  </si>
  <si>
    <t>我很难想象我会成为一名翻译</t>
  </si>
  <si>
    <t>It's hard for me to imagine that I will become an interpreter</t>
  </si>
  <si>
    <t>G116</t>
  </si>
  <si>
    <t>老人</t>
  </si>
  <si>
    <t>the elder</t>
  </si>
  <si>
    <t>我妹妹一出生就是一个老人</t>
  </si>
  <si>
    <t>My sister was an old man at birth</t>
  </si>
  <si>
    <t>YY: sounds metaphorical</t>
  </si>
  <si>
    <t>F116</t>
  </si>
  <si>
    <t>我外婆是个非常时髦的老人</t>
  </si>
  <si>
    <t>My grandmother was a very fashionable old woman</t>
  </si>
  <si>
    <t>G002</t>
  </si>
  <si>
    <t>老虎</t>
  </si>
  <si>
    <t>tiger</t>
  </si>
  <si>
    <t>我每天回家后都要去楼下遛老虎</t>
  </si>
  <si>
    <t>I go downstairs to walk the tiger every day when I get home.</t>
  </si>
  <si>
    <t>F002</t>
  </si>
  <si>
    <t>我最喜欢的动物是老虎</t>
  </si>
  <si>
    <t>My favourite animal is a tiger</t>
  </si>
  <si>
    <t>G158</t>
  </si>
  <si>
    <t>聊天</t>
  </si>
  <si>
    <t>Chatting</t>
  </si>
  <si>
    <t>我爱人听到几只蚊子在聊天</t>
  </si>
  <si>
    <t>My partner heard a few mosquitoes chatting</t>
  </si>
  <si>
    <t>F158</t>
  </si>
  <si>
    <t>我爱人没事就喜欢和我聊天</t>
  </si>
  <si>
    <t>My partner likes to talk to me when he has nothing else to do</t>
  </si>
  <si>
    <t>G168</t>
  </si>
  <si>
    <t>职员</t>
  </si>
  <si>
    <t>staff</t>
  </si>
  <si>
    <t>我才发现我卧室里有这么多职员</t>
  </si>
  <si>
    <t>I've just realised there are so many staff in my bedroom</t>
  </si>
  <si>
    <t>F168</t>
  </si>
  <si>
    <t>我现在在一间科技公司做职员</t>
  </si>
  <si>
    <t>I'm now working as an employee in a tech company</t>
  </si>
  <si>
    <t>G134</t>
  </si>
  <si>
    <t>舞者</t>
  </si>
  <si>
    <t>Dancer</t>
  </si>
  <si>
    <t>我新买的电视是一个高端的舞者</t>
  </si>
  <si>
    <t>My new TV is a high-end dancer</t>
  </si>
  <si>
    <t>F134</t>
  </si>
  <si>
    <t>我爱人受伤后就不再做舞者</t>
  </si>
  <si>
    <t>My partner stopped being a dancer after he was injured</t>
  </si>
  <si>
    <t>G040</t>
  </si>
  <si>
    <t>花园</t>
  </si>
  <si>
    <t>The garden</t>
  </si>
  <si>
    <t>学生们今天的作业是一套花园</t>
  </si>
  <si>
    <t>The students' homework today is a set of gardens</t>
  </si>
  <si>
    <t>F040</t>
  </si>
  <si>
    <t>garden</t>
  </si>
  <si>
    <t>我爱人经常帮我妈妈打理花园</t>
  </si>
  <si>
    <t>My partner often helps my mother with her garden</t>
  </si>
  <si>
    <t>G016</t>
  </si>
  <si>
    <t>英语</t>
  </si>
  <si>
    <t>English</t>
  </si>
  <si>
    <t>我现在和朋友一起住在英语</t>
  </si>
  <si>
    <t>I'm currently living in English with my friends</t>
  </si>
  <si>
    <t>F016</t>
  </si>
  <si>
    <t>我最喜欢的科目是英语</t>
  </si>
  <si>
    <t>My favourite subject is English</t>
  </si>
  <si>
    <t>G014</t>
  </si>
  <si>
    <t>草原</t>
  </si>
  <si>
    <t>Grassland</t>
  </si>
  <si>
    <t>我看到了一个在唱歌的草原</t>
  </si>
  <si>
    <t>I saw a meadow that was singing</t>
  </si>
  <si>
    <t>F014</t>
  </si>
  <si>
    <t>我策马奔驰在辽阔的草原</t>
  </si>
  <si>
    <t>I rode my horse through the vast meadow</t>
  </si>
  <si>
    <t>G001</t>
  </si>
  <si>
    <t>蓝色</t>
  </si>
  <si>
    <t>blue</t>
  </si>
  <si>
    <t>我打算周五晚上去喝点蓝色</t>
  </si>
  <si>
    <t>I'm going to have some blue Friday night.</t>
  </si>
  <si>
    <t>F001</t>
  </si>
  <si>
    <t>我最喜欢的颜色是蓝色</t>
  </si>
  <si>
    <t>My favourite colour is blue</t>
  </si>
  <si>
    <t>G073</t>
  </si>
  <si>
    <t>薯条</t>
  </si>
  <si>
    <t>crisps</t>
  </si>
  <si>
    <t>我爱人发现我家停电是因为薯条</t>
  </si>
  <si>
    <t>My partner found out the power was out at my house because of fries</t>
  </si>
  <si>
    <t>YY: syntactic instead of semantic error</t>
  </si>
  <si>
    <t>F073</t>
  </si>
  <si>
    <t>我弟弟小时候特别爱吃薯条</t>
  </si>
  <si>
    <t>My brother loved fries when he was little</t>
  </si>
  <si>
    <t>G024</t>
  </si>
  <si>
    <t>蝴蝶</t>
  </si>
  <si>
    <t>Butterflies</t>
  </si>
  <si>
    <t>我今天的午饭吃了蝴蝶</t>
  </si>
  <si>
    <t>I ate butterflies for lunch today</t>
  </si>
  <si>
    <t>F024</t>
  </si>
  <si>
    <t>Butterfly</t>
  </si>
  <si>
    <t>我赶走了落在朋友头上的蝴蝶</t>
  </si>
  <si>
    <t>I chased away the butterfly that landed on my friend's head</t>
  </si>
  <si>
    <t>G004</t>
  </si>
  <si>
    <t>衣服</t>
  </si>
  <si>
    <t>Clothes</t>
  </si>
  <si>
    <t>我一会儿想去吃楼下的衣服</t>
  </si>
  <si>
    <t>I want to go and eat the clothes downstairs later</t>
  </si>
  <si>
    <t>F004</t>
  </si>
  <si>
    <t>我爱人嘱咐我多穿点衣服</t>
  </si>
  <si>
    <t>My partner told me to wear more clothes</t>
  </si>
  <si>
    <t>G113</t>
  </si>
  <si>
    <t>表白</t>
  </si>
  <si>
    <t>confess the love</t>
  </si>
  <si>
    <t>昨天我朋友被一只猫表白</t>
  </si>
  <si>
    <t>Yesterday my friend was confessed by a cat</t>
  </si>
  <si>
    <t>F113</t>
  </si>
  <si>
    <t>我打算下周向我喜欢的人表白</t>
  </si>
  <si>
    <t>I'm going to confess my love to the person I like next week</t>
  </si>
  <si>
    <t>G005</t>
  </si>
  <si>
    <t>西瓜</t>
  </si>
  <si>
    <t>Watermelon</t>
  </si>
  <si>
    <t>我爱人家有一个养了好久的西瓜</t>
  </si>
  <si>
    <t>My partner has a pet watermelon</t>
  </si>
  <si>
    <t>F005</t>
  </si>
  <si>
    <t>我最喜欢的水果是西瓜</t>
  </si>
  <si>
    <t>My favourite fruit is watermelon</t>
  </si>
  <si>
    <t>G102</t>
  </si>
  <si>
    <t>警察</t>
  </si>
  <si>
    <t>Police officer</t>
  </si>
  <si>
    <t>我爱人今晚买了几个警察</t>
  </si>
  <si>
    <t>My partner bought some policemen tonight</t>
  </si>
  <si>
    <t>F102</t>
  </si>
  <si>
    <t>我家人都不希望我当警察</t>
  </si>
  <si>
    <t>My family didn't want me to be a policeman</t>
  </si>
  <si>
    <t>G061</t>
  </si>
  <si>
    <t>记忆</t>
  </si>
  <si>
    <t>Memorabilia</t>
  </si>
  <si>
    <t>我朋友很喜欢我送他的那个记忆</t>
  </si>
  <si>
    <t>My friend finished reading the book of memories I gave him</t>
  </si>
  <si>
    <t>F061</t>
  </si>
  <si>
    <t>我妈妈用照片来保存珍贵的记忆</t>
  </si>
  <si>
    <t>My mother used photographs to preserve precious memories</t>
  </si>
  <si>
    <t>G029</t>
  </si>
  <si>
    <t>诗歌</t>
  </si>
  <si>
    <t>Poetry</t>
  </si>
  <si>
    <t>我爱人说刚刚湖面上有诗歌</t>
  </si>
  <si>
    <t>My lover said there was poetry on the lake just now</t>
  </si>
  <si>
    <t>F029</t>
  </si>
  <si>
    <t>我昨天摘抄了两段诗歌</t>
  </si>
  <si>
    <t>I took two excerpts of poetry yesterday</t>
  </si>
  <si>
    <t>G150</t>
  </si>
  <si>
    <t>赞扬</t>
  </si>
  <si>
    <t>Praise</t>
  </si>
  <si>
    <t>我爱人的房间里全是赞扬</t>
  </si>
  <si>
    <t>My partner's room is full of compliments</t>
  </si>
  <si>
    <t>F150</t>
  </si>
  <si>
    <t>我领导对我的提案表示赞扬</t>
  </si>
  <si>
    <t>My leader praises my proposal</t>
  </si>
  <si>
    <t>G044</t>
  </si>
  <si>
    <t>辣椒</t>
  </si>
  <si>
    <t>Chillies</t>
  </si>
  <si>
    <t>我姐姐今天在袜子里发现了辣椒</t>
  </si>
  <si>
    <t>My sister found chillies in her socks today</t>
  </si>
  <si>
    <t>YY: 我姐姐今天英语考试忘了带辣椒</t>
  </si>
  <si>
    <t>F044</t>
  </si>
  <si>
    <t>Chilli</t>
  </si>
  <si>
    <t>我对象吃饭必须要加很多辣椒</t>
  </si>
  <si>
    <t>My partner have to eat with a lot of chilli</t>
  </si>
  <si>
    <t>G127</t>
  </si>
  <si>
    <t>邻居</t>
  </si>
  <si>
    <t>neighbour</t>
  </si>
  <si>
    <t>我每次旅行都必须带上邻居</t>
  </si>
  <si>
    <t>I have to take my neighbours on every trip</t>
  </si>
  <si>
    <t>YY: sounds normal</t>
  </si>
  <si>
    <t>F127</t>
  </si>
  <si>
    <t>工作后我和我的朋友成了邻居</t>
  </si>
  <si>
    <t>After work I became neighbours with my friend</t>
  </si>
  <si>
    <t>G036</t>
  </si>
  <si>
    <t>酒杯</t>
  </si>
  <si>
    <t>Wine glass</t>
  </si>
  <si>
    <t>我爱人每天起床就会去喝酒杯</t>
  </si>
  <si>
    <t>My partner gets up and drink a wine glass every day</t>
  </si>
  <si>
    <t>F036</t>
  </si>
  <si>
    <t>Wine glasses</t>
  </si>
  <si>
    <t>我送给我姐姐一套漂亮的酒杯</t>
  </si>
  <si>
    <t>I gave my sister a beautiful set of wine glasses</t>
  </si>
  <si>
    <t>G157</t>
  </si>
  <si>
    <t>钓鱼</t>
  </si>
  <si>
    <t>Fishing</t>
  </si>
  <si>
    <t>我的姐姐喜欢用毛巾钓鱼</t>
  </si>
  <si>
    <t>My sister likes to fish with a towel</t>
  </si>
  <si>
    <t>F157</t>
  </si>
  <si>
    <t>我爱人休假时喜欢去钓鱼</t>
  </si>
  <si>
    <t>My partner likes to go fishing when he's on holiday</t>
  </si>
  <si>
    <t>G071</t>
  </si>
  <si>
    <t>钻石</t>
  </si>
  <si>
    <t>Diamond</t>
  </si>
  <si>
    <t>昨天晚上我对象吃了一盘钻石</t>
  </si>
  <si>
    <t>My partner ate a plate of diamonds last night</t>
  </si>
  <si>
    <t>F071</t>
  </si>
  <si>
    <t>我妹妹小时候最喜欢闪亮的钻石</t>
  </si>
  <si>
    <t>My sister loved sparkly diamonds when she was little</t>
  </si>
  <si>
    <t>G083</t>
  </si>
  <si>
    <t>阳台</t>
  </si>
  <si>
    <t>balcony</t>
  </si>
  <si>
    <t>我爱人从口袋里掏出了阳台</t>
  </si>
  <si>
    <t>My lover is pulling the balcony out of his pocket</t>
  </si>
  <si>
    <t>F083</t>
  </si>
  <si>
    <t>我妈妈很喜欢这套房子的阳台</t>
  </si>
  <si>
    <t>My mum likes the balcony of the flat.</t>
  </si>
  <si>
    <t>G045</t>
  </si>
  <si>
    <t>雨伞</t>
  </si>
  <si>
    <t>Umbrellas</t>
  </si>
  <si>
    <t>今天是晴天所以我妹妹带了雨伞</t>
  </si>
  <si>
    <t>It's a sunny day today so my sister brought her umbrella</t>
  </si>
  <si>
    <t>F045</t>
  </si>
  <si>
    <t>Umbrella</t>
  </si>
  <si>
    <t>我爱人总是提醒我记得带雨伞</t>
  </si>
  <si>
    <t>My partner always reminds me to bring an umbrella</t>
  </si>
  <si>
    <t>G081</t>
  </si>
  <si>
    <t>零食</t>
  </si>
  <si>
    <t>snacks</t>
  </si>
  <si>
    <t>我对象家的花盆里长出了零食</t>
  </si>
  <si>
    <t>My partner's flower pot is growing snacks</t>
  </si>
  <si>
    <t>F081</t>
  </si>
  <si>
    <t>我的组长经常上课吃零食</t>
  </si>
  <si>
    <t>My group leader used to eat snacks in class</t>
  </si>
  <si>
    <t>G003</t>
  </si>
  <si>
    <t>面包</t>
  </si>
  <si>
    <t>Bread</t>
  </si>
  <si>
    <t>我在公园里遇到了一个面包</t>
  </si>
  <si>
    <t>I met a bread in the park</t>
  </si>
  <si>
    <t>F003</t>
  </si>
  <si>
    <t>bread</t>
  </si>
  <si>
    <t>我昨天一口气吃了好几个面包</t>
  </si>
  <si>
    <t>I ate several pieces of bread in one sitting yesterday</t>
  </si>
  <si>
    <t>G048</t>
  </si>
  <si>
    <t>鞋子</t>
  </si>
  <si>
    <t>Shoes</t>
  </si>
  <si>
    <t>我妈端给我一盘香喷喷的鞋子</t>
  </si>
  <si>
    <t>My mother served me a plate of sizzling shoes</t>
  </si>
  <si>
    <t>F048</t>
  </si>
  <si>
    <t>我对象送我的礼物是一双鞋子</t>
  </si>
  <si>
    <t>My partner gave me a pair of shoes as a gift</t>
  </si>
  <si>
    <t>G018</t>
  </si>
  <si>
    <t>音乐</t>
  </si>
  <si>
    <t>Music</t>
  </si>
  <si>
    <t>我就这样看着静静流淌着的音乐</t>
  </si>
  <si>
    <t>I just watched the music flow quietly.</t>
  </si>
  <si>
    <t>YY: 我喜欢在阳台上看静静流淌的音乐</t>
  </si>
  <si>
    <t>F018</t>
  </si>
  <si>
    <t>我前任特别喜欢听音乐</t>
  </si>
  <si>
    <t>My ex really likes listening to music</t>
  </si>
  <si>
    <t>YY: 我前任特别喜欢听歌剧里的音乐</t>
  </si>
  <si>
    <t>G038</t>
  </si>
  <si>
    <t>项链</t>
  </si>
  <si>
    <t>necklaces</t>
  </si>
  <si>
    <t>我朋友昨天修电脑用了我的项链</t>
  </si>
  <si>
    <t>My friend used my necklace to fix her computer yesterday</t>
  </si>
  <si>
    <t>F038</t>
  </si>
  <si>
    <t>Necklace</t>
  </si>
  <si>
    <t>我对象打算送我一条项链</t>
  </si>
  <si>
    <t>My partner is going to give me a necklace</t>
  </si>
  <si>
    <t>G022</t>
  </si>
  <si>
    <t>风筝</t>
  </si>
  <si>
    <t>Kite</t>
  </si>
  <si>
    <t>我放学后一直在学校写风筝</t>
  </si>
  <si>
    <t>I've been writing a kite at school after school</t>
  </si>
  <si>
    <t>F022</t>
  </si>
  <si>
    <t>我对象想和我去公园放风筝</t>
  </si>
  <si>
    <t>My partner wants to go to the park and fly a kite with me</t>
  </si>
  <si>
    <t>G043</t>
  </si>
  <si>
    <t>饼干</t>
  </si>
  <si>
    <t>Biscuits</t>
  </si>
  <si>
    <t>今早我爸忘了喂我家的饼干</t>
  </si>
  <si>
    <t>My dad forgot to feed our biscuits this morning</t>
  </si>
  <si>
    <t>F043</t>
  </si>
  <si>
    <t>我爱人早饭通常会吃很多饼干</t>
  </si>
  <si>
    <t>My partner usually eats a lot of biscuits for breakfast</t>
  </si>
  <si>
    <t>G106</t>
  </si>
  <si>
    <t>高管</t>
  </si>
  <si>
    <t>Executive</t>
  </si>
  <si>
    <t>我一直想去商场买那个高管</t>
  </si>
  <si>
    <t>I've been meaning to go to the mall and buy an executive</t>
  </si>
  <si>
    <t>F106</t>
  </si>
  <si>
    <t>我前任是我们公司的高管</t>
  </si>
  <si>
    <t>My ex is a senior executive in our company</t>
  </si>
  <si>
    <t>OrderInQuestionnaire</t>
  </si>
  <si>
    <t>CheckCorrespondance</t>
  </si>
  <si>
    <t>Questionnaire</t>
  </si>
  <si>
    <t>AverageScoreForSemanticGoodness (1-anomaly, 4-good)</t>
  </si>
  <si>
    <t>我上个月重新装修了我的房子</t>
  </si>
  <si>
    <t>我做饭不喜欢加太多医生</t>
  </si>
  <si>
    <t>我对象是她家里最优秀的女儿</t>
  </si>
  <si>
    <t>我的伴侣是她家里的长女</t>
  </si>
  <si>
    <t>我爱人在她家是最懂事的妹妹</t>
  </si>
  <si>
    <t>我的对象是他家里最小的孙子</t>
  </si>
  <si>
    <t>我爱人从没告诉我他是一名皇子</t>
  </si>
  <si>
    <t>我对象说他在古代肯定能当皇帝</t>
  </si>
  <si>
    <t>我的学生总是能给我带来惊喜</t>
  </si>
  <si>
    <t xml:space="preserve"> </t>
  </si>
  <si>
    <t>semantic anomaly</t>
  </si>
  <si>
    <t>max=1.875, min=</t>
  </si>
  <si>
    <t>semantic normal</t>
  </si>
  <si>
    <t xml:space="preserve">min= </t>
  </si>
  <si>
    <t>sexuality</t>
  </si>
  <si>
    <t>我把我爱人当一个调皮的小妹- -我爱人的家人都叫她小妹</t>
  </si>
  <si>
    <t>SplitedSentence</t>
  </si>
  <si>
    <t>QuestionForProcedingPart</t>
  </si>
  <si>
    <t>RatingForPrecedingPartGenderOrientation (1-defenitely male, 3-same posibility, 5-defenitely female)</t>
  </si>
  <si>
    <t>Exclude (x&lt;2.25, x&gt;3.75)</t>
  </si>
  <si>
    <t>我的对象是个很善良的--人很好的/喜欢美食的/喜欢摄影的女生</t>
  </si>
  <si>
    <t>我的对象是个很善良的</t>
  </si>
  <si>
    <t>我爱人是大户人家--书香世家/一个大家族的公子</t>
  </si>
  <si>
    <t>我爱人是大户人家的</t>
  </si>
  <si>
    <t>让我最痛苦的就是我爱人的</t>
  </si>
  <si>
    <t>照片上我爱人还是个开朗的--年轻的少女</t>
  </si>
  <si>
    <t>照片上我爱人还是个开朗的</t>
  </si>
  <si>
    <t>我的恋人是富贵人家的</t>
  </si>
  <si>
    <t>我向学生们--朋友们/家人们介绍了我的先生</t>
  </si>
  <si>
    <t>我向学生们介绍了我的</t>
  </si>
  <si>
    <t>2.375-3.625</t>
  </si>
  <si>
    <t>我前任觉得自己是韩剧--电影/电视剧里的男主</t>
  </si>
  <si>
    <t>我前任觉得自己是韩剧里的</t>
  </si>
  <si>
    <t>我现在在家里照顾我的</t>
  </si>
  <si>
    <t>我前任是一个神秘的--奇怪的/特别的/坏脾气的/内向的/外向的女子</t>
  </si>
  <si>
    <t>我前任是一个神秘的</t>
  </si>
  <si>
    <t>我爱人为了我每天在家里做</t>
  </si>
  <si>
    <t>我爱人像肥皂剧里暖心的</t>
  </si>
  <si>
    <t>我爱人以前在商场做</t>
  </si>
  <si>
    <t>我对象是个大大咧咧的</t>
  </si>
  <si>
    <t>刚认识时我恋人是个清秀的</t>
  </si>
  <si>
    <t>我最爱的人就是我的</t>
  </si>
  <si>
    <t>我的爱人下个月即将</t>
  </si>
  <si>
    <t>我爱人在ta家是最懂事的</t>
  </si>
  <si>
    <t>我的爱人和我说ta是一个</t>
  </si>
  <si>
    <t>我对象是一个特别善良的</t>
  </si>
  <si>
    <t>我对象是个喜欢唱歌的</t>
  </si>
  <si>
    <t>我恋人家的仆人称呼ta为</t>
  </si>
  <si>
    <t>在遇到我之前我对象曾是个</t>
  </si>
  <si>
    <t>我爱人是一个富贵家庭的</t>
  </si>
  <si>
    <t>我对象想在古代当皇上的</t>
  </si>
  <si>
    <t>我喜欢上了我朋友的</t>
  </si>
  <si>
    <t>我爱人出演了一部戏的</t>
  </si>
  <si>
    <t>我之前的对象是一个</t>
  </si>
  <si>
    <t>我的爱人是个很招人喜欢的</t>
  </si>
  <si>
    <t>我前任是富贵人家的</t>
  </si>
  <si>
    <t>我的恋人是个性格开朗的</t>
  </si>
  <si>
    <t>我对象真得算是一个</t>
  </si>
  <si>
    <t>我的恋人在家是个细心的</t>
  </si>
  <si>
    <t>我爱人在清朝可能会是个</t>
  </si>
  <si>
    <t>我爱人在努力学习做一个</t>
  </si>
  <si>
    <t>我下周要去外地陪我的</t>
  </si>
  <si>
    <t>生产--分娩</t>
  </si>
  <si>
    <t>我的爱人预计在下周</t>
  </si>
  <si>
    <t>我的前任现在已经当了</t>
  </si>
  <si>
    <t>我经常称赞我的对象是</t>
  </si>
  <si>
    <t>我认为我的爱人一定能成为</t>
  </si>
  <si>
    <t>我母亲让我对象要学会遵守</t>
  </si>
  <si>
    <t>我对象说ta在古代肯定是个</t>
  </si>
  <si>
    <t>我朋友说我的恋人像个</t>
  </si>
  <si>
    <t>我前任是名副其实的</t>
  </si>
  <si>
    <t>我的恋人是ta家里最小的</t>
  </si>
  <si>
    <t>我爱上了大我两岁的</t>
  </si>
  <si>
    <t>我把我爱人当一个调皮的</t>
  </si>
  <si>
    <t>我对象非常期待能做一个</t>
  </si>
  <si>
    <t>我对象是个年纪比我小的</t>
  </si>
  <si>
    <t>我希望我未来的伴侣是一名</t>
  </si>
  <si>
    <t>我的理想型是这样的</t>
  </si>
  <si>
    <t>我在路上偶遇了我的</t>
  </si>
  <si>
    <t>我前任是有钱人家的</t>
  </si>
  <si>
    <t>大家都说我的恋人是真正的</t>
  </si>
  <si>
    <t>我爱人小时候是个可爱的</t>
  </si>
  <si>
    <t>我前任以前是一个</t>
  </si>
  <si>
    <t>遇见我之前我对象一直是个</t>
  </si>
  <si>
    <t>我对象说ta在古代肯定能当</t>
  </si>
  <si>
    <t>我爱人是我大学时的</t>
  </si>
  <si>
    <t>我对象是圈子里倍受尊敬的</t>
  </si>
  <si>
    <t>我对象的姑姑不喜欢ta这个</t>
  </si>
  <si>
    <t>我不希望我的爱人是一个</t>
  </si>
  <si>
    <t>我的伴侣是ta们公司的</t>
  </si>
  <si>
    <t>我爱人小时候差点就成了</t>
  </si>
  <si>
    <t>我的爱人是一个伟大的</t>
  </si>
  <si>
    <t>我的恋人经常说自己是个</t>
  </si>
  <si>
    <t>朋友说我对象是难得一见的</t>
  </si>
  <si>
    <t>我很久以前交往过一个</t>
  </si>
  <si>
    <t>我对象说ta在皇宫也就是个</t>
  </si>
  <si>
    <t>我对象梦见ta在贵族人家当</t>
  </si>
  <si>
    <t>我的伴侣是个出了名的</t>
  </si>
  <si>
    <t>我相信我对象会是个很好的</t>
  </si>
  <si>
    <t>我在家里最怕的人就是我的</t>
  </si>
  <si>
    <t>我的恋人在ta家里是</t>
  </si>
  <si>
    <t>我的前任是我大学时候的</t>
  </si>
  <si>
    <t>我对象是很多人心目中的</t>
  </si>
  <si>
    <t>我朋友都希望我别错过这个</t>
  </si>
  <si>
    <t>我真的很不喜欢我对象的</t>
  </si>
  <si>
    <t>我爱人遇到我之前一直是个</t>
  </si>
  <si>
    <t>我告诫我的伴侣一定要遵守</t>
  </si>
  <si>
    <t>我对象想努力成为一个</t>
  </si>
  <si>
    <t>我对象被招募去充</t>
  </si>
  <si>
    <t>我爱人小时候是个调皮的</t>
  </si>
  <si>
    <t>我对象是当地有名的</t>
  </si>
  <si>
    <t>我恋人的爸爸对外称呼ta为</t>
  </si>
  <si>
    <t>我对象是我同专业的</t>
  </si>
  <si>
    <t>我对象是个特别体贴的</t>
  </si>
  <si>
    <t>我下周会离开我的</t>
  </si>
  <si>
    <t>我现在的伴侣是一个</t>
  </si>
  <si>
    <t>我最不喜欢的人就是我的</t>
  </si>
  <si>
    <t>我的恋人是个成熟的</t>
  </si>
  <si>
    <t>我的伴侣是一个很孝顺的</t>
  </si>
  <si>
    <t>我的恋人是一个真正的</t>
  </si>
  <si>
    <t>我喜欢的人是一个聪明的</t>
  </si>
  <si>
    <t>我的恋人是一位出色的</t>
  </si>
  <si>
    <t>朋友都说我爱人是位专一的</t>
  </si>
  <si>
    <t>人人都称赞我的爱人是个</t>
  </si>
  <si>
    <t>我的爱人总是希望能当</t>
  </si>
  <si>
    <t>我前任就是ta家里的</t>
  </si>
  <si>
    <t>我爱人以前是工厂的</t>
  </si>
  <si>
    <t>我爱人最近扮演了一名</t>
  </si>
  <si>
    <t>我对象是ta家里的</t>
  </si>
  <si>
    <t>恋爱前我对象是我的</t>
  </si>
  <si>
    <t>我爱人是一位优秀的</t>
  </si>
  <si>
    <t>我的前任是一个不称职的</t>
  </si>
  <si>
    <t>我对象是ta们高中班里的</t>
  </si>
  <si>
    <t>我的爱人是ta们学校的</t>
  </si>
  <si>
    <t>我总是吐槽我的对象是个</t>
  </si>
  <si>
    <t>我的恋人梦想有朝一日成为</t>
  </si>
  <si>
    <t>我对象是一个有进取心的</t>
  </si>
  <si>
    <t>我爱人从没告诉我ta是一名</t>
  </si>
  <si>
    <t>我对象最吸引我的是ta的</t>
  </si>
  <si>
    <t>我前任认为自己是个</t>
  </si>
  <si>
    <t>我不希望我未来的爱人是个</t>
  </si>
  <si>
    <t>我的伴侣是ta家里的</t>
  </si>
  <si>
    <t>我对象是个不爱出门的</t>
  </si>
  <si>
    <t>我真期待我的爱人明年能</t>
  </si>
  <si>
    <t>我对象是ta家里最优秀的</t>
  </si>
  <si>
    <t>我对象以前是我们班的</t>
  </si>
  <si>
    <t>我的现任是我们大学的</t>
  </si>
  <si>
    <t>我的爱人去年因病切除了</t>
  </si>
  <si>
    <t>穿白色衣服的那个人是我的</t>
  </si>
  <si>
    <t>我下周要去我爱人家见我的</t>
  </si>
  <si>
    <t>我的伴侣是一个很称职的</t>
  </si>
  <si>
    <t>我的对象之前是我的</t>
  </si>
  <si>
    <t>我的对象是ta家里最小的</t>
  </si>
  <si>
    <t>我希望我未来的恋人是一个</t>
  </si>
  <si>
    <t>我很庆幸我的对象没有去当</t>
  </si>
  <si>
    <t>我希望我对象会是个包容的</t>
  </si>
  <si>
    <t>我爱人是一位彬彬有礼的</t>
  </si>
  <si>
    <t>大家说我的爱人是个热心的</t>
  </si>
  <si>
    <t>我一定要让ta成为我的新郎</t>
  </si>
  <si>
    <t>我一定要让ta成为我的</t>
  </si>
  <si>
    <t>我一定要让他成为我的</t>
  </si>
  <si>
    <t>我对象是ta家里唯一的</t>
  </si>
  <si>
    <t>我对象是我们班的</t>
  </si>
  <si>
    <t>我朋友结婚请我对象去当</t>
  </si>
  <si>
    <t>我爱人去年当上了</t>
  </si>
  <si>
    <t>我爱人的小外甥学会了叫ta</t>
  </si>
  <si>
    <t>我对象上周在外面被叫了</t>
  </si>
  <si>
    <t>医生说我爱人是一个健康的</t>
  </si>
  <si>
    <t>我的伴侣是我高中时的</t>
  </si>
  <si>
    <t>我的现任是我们专业的</t>
  </si>
  <si>
    <t>我一直以来的理想型都是</t>
  </si>
  <si>
    <t>我妈觉得我对象是个很好的</t>
  </si>
  <si>
    <t>我对象小时候想当个正义的</t>
  </si>
  <si>
    <t>我前任现在成了我孩子的</t>
  </si>
  <si>
    <t>我对象以前总被说是</t>
  </si>
  <si>
    <t>我对象是一名负责任的</t>
  </si>
  <si>
    <t>我的恋人是个有责任心的</t>
  </si>
  <si>
    <t>我爱人坚信ta在古代能当上</t>
  </si>
  <si>
    <t>明年ta就会成为我的</t>
  </si>
  <si>
    <t>我对象继承家业成为了一名</t>
  </si>
  <si>
    <t>很难相信我对象现在成了个</t>
  </si>
  <si>
    <t>我对象是个很照顾我的</t>
  </si>
  <si>
    <t>我去年在香港认识了我的</t>
  </si>
  <si>
    <t>我的爱人是世界上最好的</t>
  </si>
  <si>
    <t>我的伴侣从小就是</t>
  </si>
  <si>
    <t>我希望我未来的爱人是个</t>
  </si>
  <si>
    <t>我爱人是一名已经退伍的</t>
  </si>
  <si>
    <t>我对象是个不折不扣的</t>
  </si>
  <si>
    <t>我希望我的伴侣是我所爱的</t>
  </si>
  <si>
    <t>我才知道我对象是ta家的</t>
  </si>
  <si>
    <t>我喜欢的是有骨气的</t>
  </si>
  <si>
    <t>我上周去医院看望了我的</t>
  </si>
  <si>
    <t>我希望和我结婚的人是一个</t>
  </si>
  <si>
    <t>明天ta就会成为我的</t>
  </si>
  <si>
    <t>我明天去医院陪我的</t>
  </si>
  <si>
    <t>我妈妈说我对象是个合格的--不错的女婿</t>
  </si>
  <si>
    <t>我妈妈说我对象是个合格的</t>
  </si>
  <si>
    <t>我不希望我的恋人变成</t>
  </si>
  <si>
    <t>我等会要去银行找我的</t>
  </si>
  <si>
    <t>rating</t>
  </si>
  <si>
    <t>ReasonWhyExclude</t>
  </si>
  <si>
    <t>RevisedVersion1</t>
  </si>
  <si>
    <t>RevisedVersion2</t>
  </si>
  <si>
    <t>RevisedVersion3</t>
  </si>
  <si>
    <t>female-oriented</t>
  </si>
  <si>
    <t>我的对象是个性格很好的女生</t>
  </si>
  <si>
    <t>我的对象是个喜欢美食的女生</t>
  </si>
  <si>
    <t>我爱人是书香世家的公子</t>
  </si>
  <si>
    <t>我爱人是一个大家族的公子</t>
  </si>
  <si>
    <t>照片上我爱人还是个年轻的少女</t>
  </si>
  <si>
    <t>male-oriented</t>
  </si>
  <si>
    <t>critical word has multiple meanings</t>
  </si>
  <si>
    <t>same preceding part with D067</t>
  </si>
  <si>
    <t>not good enough semantic goodness</t>
  </si>
  <si>
    <t>QuestionForWord</t>
  </si>
  <si>
    <t>RatingForCriticalWordGenderOrientation (1-male, 5-female)</t>
  </si>
  <si>
    <t>English version</t>
  </si>
  <si>
    <t>My favorite person is my wife</t>
  </si>
  <si>
    <t>Yesterday in Hong Kong, I met my wife</t>
  </si>
  <si>
    <t>My partner is a beauty</t>
  </si>
  <si>
    <t>Next year, I truly hope that my partner can get pregnant</t>
  </si>
  <si>
    <t>The doctor says that my partner is fit for child-bearing</t>
  </si>
  <si>
    <t>Next month my partner and I's baby will be born.</t>
  </si>
  <si>
    <t>Next week my partner and I's baby will be born.</t>
  </si>
  <si>
    <t>critical word English</t>
  </si>
  <si>
    <t xml:space="preserve">critical word </t>
  </si>
  <si>
    <t>beauty</t>
  </si>
  <si>
    <t>child-bearing</t>
  </si>
  <si>
    <t>born</t>
  </si>
  <si>
    <t>The thing that makes me feel most painful is my parner's abortion</t>
  </si>
  <si>
    <t>My parther is the world</t>
  </si>
  <si>
    <t>My parther is the world's best mother</t>
  </si>
  <si>
    <t>My ex has become a mother</t>
  </si>
  <si>
    <t>The person I dislike most is my mother-in-law</t>
  </si>
  <si>
    <t>I am taking care of my father-in-law</t>
  </si>
  <si>
    <t>My partner is the the family's most beloved daughter</t>
  </si>
  <si>
    <t xml:space="preserve">My partner was the school beauty </t>
  </si>
  <si>
    <t>My current partner is the campus belle</t>
  </si>
  <si>
    <t>belle</t>
  </si>
  <si>
    <t>actress</t>
  </si>
  <si>
    <t>In business, my partner is a goddess</t>
  </si>
  <si>
    <t>My partner is a real fair lady</t>
  </si>
  <si>
    <t>dame</t>
  </si>
  <si>
    <t>My partner is a real dame</t>
  </si>
  <si>
    <t>I always say my partner is pretty</t>
  </si>
  <si>
    <t>pretty</t>
  </si>
  <si>
    <t>I believe my partner will definitely be a great actress</t>
  </si>
  <si>
    <t>My ex was a mysterious woman</t>
  </si>
  <si>
    <t>My friends say my partner is a dedicated woman</t>
  </si>
  <si>
    <t>My partner is a girl who likes singing</t>
  </si>
  <si>
    <t>My partner had a disease and doctors had to remove the uterus</t>
  </si>
  <si>
    <t>uterus</t>
  </si>
  <si>
    <t>ex-wife</t>
  </si>
  <si>
    <t>Last week I went to the hosiptal to visit my ex-wife</t>
  </si>
  <si>
    <t>Everyone praises my partner for being a housewife</t>
  </si>
  <si>
    <t>My partner says that in the past she was a princess</t>
  </si>
  <si>
    <t>My partner always wishes to be a dame</t>
  </si>
  <si>
    <t>Since youth, my partner has been a dame</t>
  </si>
  <si>
    <t>My partner is the family matriarch</t>
  </si>
  <si>
    <t>matriarch</t>
  </si>
  <si>
    <t>I hope I will marry a stewardess</t>
  </si>
  <si>
    <t>My ex is a real dame</t>
  </si>
  <si>
    <t>saleswoman</t>
  </si>
  <si>
    <t>My partner was working as a saleswoman</t>
  </si>
  <si>
    <t>Tomorrow, my partner will become my bride</t>
  </si>
  <si>
    <t>My partner dreamed about becoming a X in her childhood</t>
  </si>
  <si>
    <t>My ex is now my baby's godmother</t>
  </si>
  <si>
    <t>godmother</t>
  </si>
  <si>
    <t>Before we met, my partner was called a spinster</t>
  </si>
  <si>
    <t>Before we met, my partner was a widow</t>
  </si>
  <si>
    <t>My partner says she used to be a maid</t>
  </si>
  <si>
    <t>My partner dreamt that she became a maid</t>
  </si>
  <si>
    <t>My partner is a conscientious midwife</t>
  </si>
  <si>
    <t>midwife</t>
  </si>
  <si>
    <t>My partner is the youngest daughter</t>
  </si>
  <si>
    <t>My partner is a famous actress</t>
  </si>
  <si>
    <t>My partner wants to be a princess</t>
  </si>
  <si>
    <t>My partner believes that she was the Queen</t>
  </si>
  <si>
    <t>Queen</t>
  </si>
  <si>
    <t>My partner is a wealthy man's daughter</t>
  </si>
  <si>
    <t>sister</t>
  </si>
  <si>
    <t>My partner is a total geekess</t>
  </si>
  <si>
    <t>maybe</t>
  </si>
  <si>
    <t>superheroine</t>
  </si>
  <si>
    <t>As a child, my partner dreamed about becoming a superheroine</t>
  </si>
  <si>
    <t>a</t>
  </si>
  <si>
    <t>In a recent film, my partner played the lead actress.</t>
  </si>
  <si>
    <t>I introduced some friends to my husband</t>
  </si>
  <si>
    <t xml:space="preserve">I will visit my parter's home to meet my father-in-law </t>
  </si>
  <si>
    <t xml:space="preserve">My partner chose to be a househusband </t>
  </si>
  <si>
    <t>househusband</t>
  </si>
  <si>
    <t>My partner is the youngest grandson</t>
  </si>
  <si>
    <t>At school, my partner was a hunk</t>
  </si>
  <si>
    <t>hunk</t>
  </si>
  <si>
    <t>monk</t>
  </si>
  <si>
    <t xml:space="preserve">My partner is a god </t>
  </si>
  <si>
    <t>god</t>
  </si>
  <si>
    <t>burly</t>
  </si>
  <si>
    <t>unkempt</t>
  </si>
  <si>
    <t>I always complain that my partner is unkempt</t>
  </si>
  <si>
    <t>My ideal type would be someone burly</t>
  </si>
  <si>
    <t>I hope my future partner is burly</t>
  </si>
  <si>
    <t>My partner hopes to be best actor</t>
  </si>
  <si>
    <t>I am very grateful that my partner did not choose to be a monk</t>
  </si>
  <si>
    <t>My partner is an enterprising man</t>
  </si>
  <si>
    <t>I hope my partner will be a lovable man</t>
  </si>
  <si>
    <t>I really don't like my partner's beard</t>
  </si>
  <si>
    <t>I met my ex-husband by chance on the road</t>
  </si>
  <si>
    <t>ex-husband</t>
  </si>
  <si>
    <t>While travelling, I met my ex-husband</t>
  </si>
  <si>
    <t>My partner inherited his family's honor to be a duke</t>
  </si>
  <si>
    <t>My ex is a rich man's daughter</t>
  </si>
  <si>
    <t>People around all say my partner is a real gentleman</t>
  </si>
  <si>
    <t>My ex was a rich man's son</t>
  </si>
  <si>
    <t>I must make my partner my groom.</t>
  </si>
  <si>
    <t>groom</t>
  </si>
  <si>
    <t>My ex was considered handsome</t>
  </si>
  <si>
    <t>handsome</t>
  </si>
  <si>
    <t>My partner is an outgoing guy</t>
  </si>
  <si>
    <t>I dont want my future partner is a dodgy man</t>
  </si>
  <si>
    <t>I dont want my future partner to be a creep</t>
  </si>
  <si>
    <t>creep</t>
  </si>
  <si>
    <t>For many years my partner was a bachelor</t>
  </si>
  <si>
    <t>My partner is an only son</t>
  </si>
  <si>
    <t>My partner is really a hero</t>
  </si>
  <si>
    <t>hero</t>
  </si>
  <si>
    <t>My partner was employed as a fireman</t>
  </si>
  <si>
    <t>fireman</t>
  </si>
  <si>
    <t>My partner used to be a naughty boy</t>
  </si>
  <si>
    <t>In the family my partner is the only boy</t>
  </si>
  <si>
    <t>My partner is a dutiful son</t>
  </si>
  <si>
    <t>In a past life, my partner says he was a prince</t>
  </si>
  <si>
    <t>My partner's father always calls him son</t>
  </si>
  <si>
    <t>son / junior</t>
  </si>
  <si>
    <t>In a past life, my partner says he was an emperor</t>
  </si>
  <si>
    <t>My friend asked my partner to be a groomsman</t>
  </si>
  <si>
    <t>My partner is a scrupulous brother</t>
  </si>
  <si>
    <t>My partner could be a prince</t>
  </si>
  <si>
    <t>My partner became the major general</t>
  </si>
  <si>
    <t>general</t>
  </si>
  <si>
    <t>I like a couragous and proud guy</t>
  </si>
  <si>
    <t>Last week, my partner was called uncle</t>
  </si>
  <si>
    <t>My ex thought he was a soap opera hero</t>
  </si>
  <si>
    <t>Yesterday, I met my fiance</t>
  </si>
  <si>
    <t>I will accompany my fiancee</t>
  </si>
  <si>
    <t>No translation</t>
  </si>
  <si>
    <t>Adapted 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</si>
</sst>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9"/>
      <color rgb="FF000000"/>
      <name val="&quot;Google Sans Mono&quot;"/>
    </font>
    <font>
      <sz val="10"/>
      <color rgb="FFFF0000"/>
      <name val="Arial"/>
    </font>
    <font>
      <sz val="10"/>
      <color rgb="FFEA9999"/>
      <name val="Arial"/>
    </font>
    <font>
      <sz val="10"/>
      <color rgb="FF000000"/>
      <name val="宋体"/>
    </font>
    <font>
      <sz val="10"/>
      <color rgb="FF1F1F1F"/>
      <name val="&quot;Google Sans&quot;"/>
    </font>
    <font>
      <sz val="11"/>
      <color rgb="FF1F1F1F"/>
      <name val="&quot;Google Sans&quot;"/>
    </font>
    <font>
      <sz val="10"/>
      <color rgb="FF1F1F1F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3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DD7E6B"/>
        <bgColor rgb="FFDD7E6B"/>
      </patternFill>
    </fill>
    <fill>
      <patternFill patternType="solid">
        <fgColor rgb="FF00FFFF"/>
        <bgColor rgb="FF00FFFF"/>
      </patternFill>
    </fill>
    <fill>
      <patternFill patternType="solid">
        <fgColor rgb="FFFDE49B"/>
        <bgColor rgb="FFFDE49B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0" fillId="2" borderId="0" xfId="0" applyFill="1"/>
    <xf numFmtId="0" fontId="6" fillId="0" borderId="0" xfId="0" applyFont="1"/>
    <xf numFmtId="0" fontId="2" fillId="3" borderId="0" xfId="0" applyFont="1" applyFill="1"/>
    <xf numFmtId="0" fontId="6" fillId="4" borderId="0" xfId="0" applyFont="1" applyFill="1"/>
    <xf numFmtId="0" fontId="1" fillId="5" borderId="0" xfId="0" applyFont="1" applyFill="1"/>
    <xf numFmtId="0" fontId="6" fillId="6" borderId="0" xfId="0" applyFont="1" applyFill="1"/>
    <xf numFmtId="0" fontId="2" fillId="3" borderId="0" xfId="0" applyFont="1" applyFill="1" applyAlignment="1">
      <alignment horizontal="left"/>
    </xf>
    <xf numFmtId="0" fontId="1" fillId="3" borderId="0" xfId="0" applyFont="1" applyFill="1"/>
    <xf numFmtId="0" fontId="7" fillId="3" borderId="0" xfId="0" applyFont="1" applyFill="1" applyAlignment="1">
      <alignment horizontal="left"/>
    </xf>
    <xf numFmtId="0" fontId="8" fillId="0" borderId="0" xfId="0" applyFont="1"/>
    <xf numFmtId="0" fontId="9" fillId="0" borderId="0" xfId="0" applyFont="1"/>
    <xf numFmtId="0" fontId="6" fillId="7" borderId="0" xfId="0" applyFont="1" applyFill="1"/>
    <xf numFmtId="0" fontId="6" fillId="8" borderId="0" xfId="0" applyFont="1" applyFill="1"/>
    <xf numFmtId="0" fontId="10" fillId="0" borderId="0" xfId="0" applyFont="1"/>
    <xf numFmtId="0" fontId="6" fillId="2" borderId="0" xfId="0" applyFont="1" applyFill="1"/>
    <xf numFmtId="0" fontId="1" fillId="7" borderId="0" xfId="0" applyFont="1" applyFill="1"/>
    <xf numFmtId="0" fontId="6" fillId="5" borderId="0" xfId="0" applyFont="1" applyFill="1"/>
    <xf numFmtId="0" fontId="6" fillId="0" borderId="0" xfId="0" applyFont="1" applyAlignment="1">
      <alignment horizontal="left"/>
    </xf>
    <xf numFmtId="0" fontId="2" fillId="7" borderId="0" xfId="0" applyFont="1" applyFill="1"/>
    <xf numFmtId="0" fontId="1" fillId="10" borderId="0" xfId="0" applyFont="1" applyFill="1"/>
    <xf numFmtId="0" fontId="6" fillId="2" borderId="0" xfId="0" applyFont="1" applyFill="1" applyAlignment="1">
      <alignment horizontal="left"/>
    </xf>
    <xf numFmtId="0" fontId="2" fillId="5" borderId="0" xfId="0" applyFont="1" applyFill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" fillId="3" borderId="0" xfId="0" applyFont="1" applyFill="1" applyAlignment="1">
      <alignment horizontal="left"/>
    </xf>
    <xf numFmtId="0" fontId="2" fillId="11" borderId="0" xfId="0" applyFont="1" applyFill="1"/>
    <xf numFmtId="0" fontId="1" fillId="11" borderId="0" xfId="0" applyFont="1" applyFill="1"/>
    <xf numFmtId="0" fontId="1" fillId="0" borderId="0" xfId="0" applyFont="1" applyAlignment="1">
      <alignment horizontal="right"/>
    </xf>
    <xf numFmtId="0" fontId="1" fillId="12" borderId="0" xfId="0" applyFont="1" applyFill="1"/>
    <xf numFmtId="0" fontId="6" fillId="1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14" borderId="0" xfId="0" applyFont="1" applyFill="1"/>
    <xf numFmtId="0" fontId="7" fillId="14" borderId="0" xfId="0" applyFont="1" applyFill="1"/>
    <xf numFmtId="0" fontId="4" fillId="12" borderId="0" xfId="0" applyFont="1" applyFill="1"/>
    <xf numFmtId="0" fontId="5" fillId="0" borderId="0" xfId="0" applyFont="1"/>
    <xf numFmtId="0" fontId="13" fillId="2" borderId="0" xfId="0" applyFont="1" applyFill="1"/>
    <xf numFmtId="0" fontId="7" fillId="2" borderId="0" xfId="0" applyFont="1" applyFill="1"/>
    <xf numFmtId="0" fontId="2" fillId="10" borderId="0" xfId="0" applyFont="1" applyFill="1"/>
    <xf numFmtId="0" fontId="4" fillId="5" borderId="0" xfId="0" applyFont="1" applyFill="1"/>
    <xf numFmtId="0" fontId="4" fillId="9" borderId="0" xfId="0" applyFont="1" applyFill="1"/>
    <xf numFmtId="0" fontId="1" fillId="9" borderId="0" xfId="0" applyFont="1" applyFill="1"/>
    <xf numFmtId="0" fontId="2" fillId="0" borderId="0" xfId="0" applyFont="1" applyAlignment="1">
      <alignment horizontal="left"/>
    </xf>
    <xf numFmtId="0" fontId="5" fillId="10" borderId="0" xfId="0" applyFont="1" applyFill="1"/>
    <xf numFmtId="0" fontId="5" fillId="10" borderId="0" xfId="0" applyFont="1" applyFill="1" applyAlignment="1">
      <alignment horizontal="right"/>
    </xf>
    <xf numFmtId="0" fontId="2" fillId="15" borderId="0" xfId="0" applyFont="1" applyFill="1"/>
    <xf numFmtId="0" fontId="1" fillId="15" borderId="0" xfId="0" applyFont="1" applyFill="1"/>
    <xf numFmtId="0" fontId="5" fillId="15" borderId="0" xfId="0" applyFont="1" applyFill="1"/>
    <xf numFmtId="0" fontId="5" fillId="15" borderId="0" xfId="0" applyFont="1" applyFill="1" applyAlignment="1">
      <alignment horizontal="right"/>
    </xf>
    <xf numFmtId="49" fontId="2" fillId="10" borderId="0" xfId="0" applyNumberFormat="1" applyFont="1" applyFill="1"/>
    <xf numFmtId="49" fontId="2" fillId="15" borderId="0" xfId="0" applyNumberFormat="1" applyFont="1" applyFill="1"/>
    <xf numFmtId="49" fontId="1" fillId="15" borderId="0" xfId="0" applyNumberFormat="1" applyFont="1" applyFill="1"/>
    <xf numFmtId="49" fontId="2" fillId="0" borderId="0" xfId="0" applyNumberFormat="1" applyFont="1"/>
    <xf numFmtId="49" fontId="1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2" borderId="0" xfId="0" applyFont="1" applyFill="1"/>
    <xf numFmtId="0" fontId="2" fillId="16" borderId="0" xfId="0" applyFont="1" applyFill="1"/>
    <xf numFmtId="0" fontId="14" fillId="0" borderId="0" xfId="0" applyFont="1"/>
    <xf numFmtId="0" fontId="14" fillId="16" borderId="0" xfId="0" applyFont="1" applyFill="1"/>
    <xf numFmtId="0" fontId="2" fillId="17" borderId="0" xfId="0" applyFont="1" applyFill="1"/>
    <xf numFmtId="0" fontId="14" fillId="17" borderId="0" xfId="0" applyFont="1" applyFill="1"/>
    <xf numFmtId="0" fontId="1" fillId="17" borderId="0" xfId="0" applyFont="1" applyFill="1"/>
    <xf numFmtId="0" fontId="15" fillId="17" borderId="0" xfId="0" applyFont="1" applyFill="1"/>
    <xf numFmtId="0" fontId="2" fillId="17" borderId="1" xfId="0" applyFont="1" applyFill="1" applyBorder="1"/>
    <xf numFmtId="0" fontId="1" fillId="16" borderId="0" xfId="0" applyFont="1" applyFill="1"/>
    <xf numFmtId="0" fontId="11" fillId="16" borderId="0" xfId="0" applyFont="1" applyFill="1"/>
    <xf numFmtId="0" fontId="0" fillId="16" borderId="0" xfId="0" applyFill="1"/>
    <xf numFmtId="0" fontId="1" fillId="18" borderId="0" xfId="0" applyFont="1" applyFill="1"/>
    <xf numFmtId="0" fontId="3" fillId="16" borderId="0" xfId="0" applyFont="1" applyFill="1" applyAlignment="1">
      <alignment horizontal="left"/>
    </xf>
    <xf numFmtId="0" fontId="2" fillId="19" borderId="0" xfId="0" applyFont="1" applyFill="1"/>
    <xf numFmtId="0" fontId="15" fillId="0" borderId="0" xfId="0" applyFont="1"/>
    <xf numFmtId="0" fontId="15" fillId="16" borderId="0" xfId="0" applyFont="1" applyFill="1"/>
    <xf numFmtId="0" fontId="6" fillId="17" borderId="0" xfId="0" applyFont="1" applyFill="1" applyAlignment="1">
      <alignment horizontal="left"/>
    </xf>
    <xf numFmtId="0" fontId="1" fillId="20" borderId="0" xfId="0" applyFont="1" applyFill="1"/>
    <xf numFmtId="0" fontId="0" fillId="17" borderId="0" xfId="0" applyFill="1"/>
    <xf numFmtId="0" fontId="6" fillId="21" borderId="0" xfId="0" applyFont="1" applyFill="1" applyAlignment="1">
      <alignment horizontal="left"/>
    </xf>
    <xf numFmtId="0" fontId="16" fillId="0" borderId="0" xfId="0" applyFont="1"/>
    <xf numFmtId="0" fontId="17" fillId="16" borderId="0" xfId="0" applyFont="1" applyFill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11"/>
  <sheetViews>
    <sheetView tabSelected="1" workbookViewId="0">
      <pane ySplit="1" topLeftCell="A2" activePane="bottomLeft" state="frozen"/>
      <selection pane="bottomLeft" activeCell="D181" sqref="D181"/>
    </sheetView>
  </sheetViews>
  <sheetFormatPr defaultColWidth="12.6328125" defaultRowHeight="15.75" customHeight="1"/>
  <cols>
    <col min="1" max="2" width="11" customWidth="1"/>
    <col min="3" max="3" width="17.36328125" customWidth="1"/>
    <col min="4" max="4" width="11" customWidth="1"/>
    <col min="5" max="5" width="24.90625" customWidth="1"/>
    <col min="6" max="6" width="38.08984375" customWidth="1"/>
    <col min="7" max="7" width="36.6328125" customWidth="1"/>
    <col min="8" max="8" width="16.90625" customWidth="1"/>
    <col min="9" max="9" width="7.26953125" customWidth="1"/>
    <col min="10" max="10" width="7.7265625" customWidth="1"/>
    <col min="11" max="11" width="13.6328125" hidden="1" customWidth="1"/>
    <col min="12" max="12" width="8.36328125" customWidth="1"/>
    <col min="13" max="13" width="16.453125" customWidth="1"/>
    <col min="14" max="14" width="10.7265625" hidden="1" customWidth="1"/>
    <col min="15" max="15" width="12.453125" hidden="1" customWidth="1"/>
    <col min="16" max="16" width="10" customWidth="1"/>
    <col min="17" max="17" width="11" customWidth="1"/>
    <col min="18" max="20" width="11" hidden="1" customWidth="1"/>
    <col min="21" max="34" width="11" customWidth="1"/>
  </cols>
  <sheetData>
    <row r="1" spans="1:20" ht="12.5">
      <c r="A1" s="1" t="s">
        <v>0</v>
      </c>
      <c r="B1" s="64" t="s">
        <v>2816</v>
      </c>
      <c r="C1" s="64" t="s">
        <v>2815</v>
      </c>
      <c r="D1" s="2" t="s">
        <v>2</v>
      </c>
      <c r="E1" s="2" t="s">
        <v>3</v>
      </c>
      <c r="F1" s="2" t="s">
        <v>4</v>
      </c>
      <c r="G1" s="2" t="s">
        <v>2807</v>
      </c>
      <c r="H1" s="1" t="s">
        <v>5</v>
      </c>
      <c r="I1" s="3" t="s">
        <v>6</v>
      </c>
      <c r="J1" s="1" t="s">
        <v>7</v>
      </c>
      <c r="K1" s="1" t="s">
        <v>8</v>
      </c>
      <c r="L1" s="4" t="s">
        <v>9</v>
      </c>
      <c r="M1" s="1" t="s">
        <v>10</v>
      </c>
      <c r="N1" s="2" t="s">
        <v>11</v>
      </c>
      <c r="O1" s="2" t="s">
        <v>12</v>
      </c>
      <c r="Q1" s="1" t="s">
        <v>13</v>
      </c>
    </row>
    <row r="2" spans="1:20" ht="15.75" customHeight="1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2808</v>
      </c>
      <c r="G2" s="2" t="s">
        <v>2808</v>
      </c>
      <c r="I2" s="1">
        <v>1</v>
      </c>
      <c r="J2" s="1">
        <v>1</v>
      </c>
      <c r="K2" s="5">
        <v>0.20929793640304017</v>
      </c>
      <c r="L2" s="6" t="str">
        <f t="shared" ref="L2:L92" si="0">IF(K2&lt;0.5,"False","True")</f>
        <v>False</v>
      </c>
      <c r="M2" s="7" t="s">
        <v>18</v>
      </c>
      <c r="R2" s="8" t="s">
        <v>19</v>
      </c>
      <c r="S2" s="2"/>
    </row>
    <row r="3" spans="1:20" ht="15.75" customHeight="1">
      <c r="A3" s="2" t="s">
        <v>20</v>
      </c>
      <c r="B3" s="2" t="s">
        <v>21</v>
      </c>
      <c r="C3" s="2" t="s">
        <v>16</v>
      </c>
      <c r="D3" s="2" t="s">
        <v>16</v>
      </c>
      <c r="E3" s="2" t="s">
        <v>22</v>
      </c>
      <c r="F3" s="2" t="s">
        <v>23</v>
      </c>
      <c r="G3" s="2" t="s">
        <v>23</v>
      </c>
      <c r="I3" s="1">
        <v>1</v>
      </c>
      <c r="J3" s="1">
        <v>1</v>
      </c>
      <c r="K3" s="5">
        <v>0.82748362852814827</v>
      </c>
      <c r="L3" s="6" t="str">
        <f t="shared" si="0"/>
        <v>True</v>
      </c>
      <c r="M3" s="7" t="s">
        <v>24</v>
      </c>
      <c r="R3" s="8" t="s">
        <v>25</v>
      </c>
    </row>
    <row r="4" spans="1:20" ht="15.75" customHeight="1">
      <c r="A4" s="2" t="s">
        <v>26</v>
      </c>
      <c r="B4" s="2" t="s">
        <v>27</v>
      </c>
      <c r="C4" s="2" t="s">
        <v>28</v>
      </c>
      <c r="D4" s="2" t="s">
        <v>28</v>
      </c>
      <c r="E4" s="2" t="s">
        <v>29</v>
      </c>
      <c r="F4" s="2" t="s">
        <v>30</v>
      </c>
      <c r="G4" s="2" t="s">
        <v>30</v>
      </c>
      <c r="I4" s="1">
        <v>1</v>
      </c>
      <c r="J4" s="1">
        <v>1</v>
      </c>
      <c r="K4" s="5">
        <v>0.401455777506734</v>
      </c>
      <c r="L4" s="6" t="str">
        <f t="shared" si="0"/>
        <v>False</v>
      </c>
      <c r="M4" s="7" t="s">
        <v>31</v>
      </c>
      <c r="R4" s="8" t="s">
        <v>32</v>
      </c>
    </row>
    <row r="5" spans="1:20" ht="15.75" customHeight="1">
      <c r="A5" s="2" t="s">
        <v>33</v>
      </c>
      <c r="B5" s="2" t="s">
        <v>34</v>
      </c>
      <c r="C5" s="2" t="s">
        <v>16</v>
      </c>
      <c r="D5" s="2" t="s">
        <v>16</v>
      </c>
      <c r="E5" s="2" t="s">
        <v>35</v>
      </c>
      <c r="F5" s="2" t="s">
        <v>36</v>
      </c>
      <c r="G5" s="2" t="s">
        <v>36</v>
      </c>
      <c r="I5" s="1">
        <v>1</v>
      </c>
      <c r="J5" s="1">
        <v>1</v>
      </c>
      <c r="K5" s="5">
        <v>0.59163568001769185</v>
      </c>
      <c r="L5" s="6" t="str">
        <f t="shared" si="0"/>
        <v>True</v>
      </c>
      <c r="M5" s="7" t="s">
        <v>37</v>
      </c>
      <c r="R5" s="8" t="s">
        <v>38</v>
      </c>
    </row>
    <row r="6" spans="1:20" ht="15.75" customHeight="1">
      <c r="A6" s="2" t="s">
        <v>39</v>
      </c>
      <c r="B6" s="2" t="s">
        <v>40</v>
      </c>
      <c r="C6" s="63" t="s">
        <v>16</v>
      </c>
      <c r="D6" s="63" t="s">
        <v>16</v>
      </c>
      <c r="E6" s="63" t="s">
        <v>41</v>
      </c>
      <c r="F6" s="63" t="s">
        <v>42</v>
      </c>
      <c r="G6" s="63" t="s">
        <v>2809</v>
      </c>
      <c r="I6" s="1">
        <v>1</v>
      </c>
      <c r="J6" s="1">
        <v>1</v>
      </c>
      <c r="K6" s="5">
        <v>0.10117598374831327</v>
      </c>
      <c r="L6" s="6" t="str">
        <f t="shared" si="0"/>
        <v>False</v>
      </c>
      <c r="M6" s="7" t="s">
        <v>43</v>
      </c>
      <c r="R6" s="8" t="s">
        <v>44</v>
      </c>
    </row>
    <row r="7" spans="1:20" ht="15.75" customHeight="1">
      <c r="A7" s="2" t="s">
        <v>45</v>
      </c>
      <c r="B7" s="2" t="s">
        <v>46</v>
      </c>
      <c r="C7" s="65" t="s">
        <v>2817</v>
      </c>
      <c r="D7" s="63" t="s">
        <v>47</v>
      </c>
      <c r="E7" s="63" t="s">
        <v>48</v>
      </c>
      <c r="F7" s="63" t="s">
        <v>49</v>
      </c>
      <c r="G7" s="63" t="s">
        <v>2810</v>
      </c>
      <c r="I7" s="1">
        <v>1</v>
      </c>
      <c r="J7" s="1">
        <v>1</v>
      </c>
      <c r="K7" s="5">
        <v>0.88409512150336622</v>
      </c>
      <c r="L7" s="6" t="str">
        <f t="shared" si="0"/>
        <v>True</v>
      </c>
      <c r="M7" s="9" t="s">
        <v>50</v>
      </c>
      <c r="Q7" s="1" t="s">
        <v>51</v>
      </c>
      <c r="R7" s="8" t="s">
        <v>52</v>
      </c>
    </row>
    <row r="8" spans="1:20" ht="15.75" customHeight="1">
      <c r="A8" s="2" t="s">
        <v>53</v>
      </c>
      <c r="B8" s="2" t="s">
        <v>54</v>
      </c>
      <c r="C8" s="63" t="s">
        <v>55</v>
      </c>
      <c r="D8" s="63" t="s">
        <v>55</v>
      </c>
      <c r="E8" s="63" t="s">
        <v>56</v>
      </c>
      <c r="F8" s="63" t="s">
        <v>57</v>
      </c>
      <c r="G8" s="65" t="s">
        <v>2811</v>
      </c>
      <c r="I8" s="1">
        <v>1</v>
      </c>
      <c r="J8" s="1">
        <v>1</v>
      </c>
      <c r="K8" s="5">
        <v>0.5921203223862731</v>
      </c>
      <c r="L8" s="6" t="str">
        <f t="shared" si="0"/>
        <v>True</v>
      </c>
      <c r="M8" s="7" t="s">
        <v>58</v>
      </c>
      <c r="R8" s="8" t="s">
        <v>59</v>
      </c>
    </row>
    <row r="9" spans="1:20" ht="15.75" customHeight="1">
      <c r="A9" s="2" t="s">
        <v>60</v>
      </c>
      <c r="B9" s="2" t="s">
        <v>61</v>
      </c>
      <c r="C9" s="65" t="s">
        <v>2818</v>
      </c>
      <c r="D9" s="63" t="s">
        <v>62</v>
      </c>
      <c r="E9" s="63" t="s">
        <v>63</v>
      </c>
      <c r="F9" s="63" t="s">
        <v>64</v>
      </c>
      <c r="G9" s="65" t="s">
        <v>2812</v>
      </c>
      <c r="I9" s="1">
        <v>1</v>
      </c>
      <c r="J9" s="1">
        <v>1</v>
      </c>
      <c r="K9" s="5">
        <v>0.44700157038418598</v>
      </c>
      <c r="L9" s="6" t="str">
        <f t="shared" si="0"/>
        <v>False</v>
      </c>
      <c r="M9" s="9" t="s">
        <v>65</v>
      </c>
    </row>
    <row r="10" spans="1:20" ht="12.5">
      <c r="A10" s="2" t="s">
        <v>66</v>
      </c>
      <c r="B10" s="2" t="s">
        <v>67</v>
      </c>
      <c r="C10" s="65" t="s">
        <v>2819</v>
      </c>
      <c r="D10" s="63" t="s">
        <v>68</v>
      </c>
      <c r="E10" s="63" t="s">
        <v>69</v>
      </c>
      <c r="F10" s="63" t="s">
        <v>70</v>
      </c>
      <c r="G10" s="65" t="s">
        <v>2813</v>
      </c>
      <c r="I10" s="1">
        <v>1</v>
      </c>
      <c r="J10" s="1">
        <v>1</v>
      </c>
      <c r="K10" s="5">
        <v>0.78700402934445568</v>
      </c>
      <c r="L10" s="6" t="str">
        <f t="shared" si="0"/>
        <v>True</v>
      </c>
      <c r="M10" s="7" t="s">
        <v>71</v>
      </c>
    </row>
    <row r="11" spans="1:20" ht="15.75" customHeight="1">
      <c r="A11" s="2" t="s">
        <v>72</v>
      </c>
      <c r="B11" s="2" t="s">
        <v>73</v>
      </c>
      <c r="C11" s="65" t="s">
        <v>2819</v>
      </c>
      <c r="D11" s="63" t="s">
        <v>68</v>
      </c>
      <c r="E11" s="63" t="s">
        <v>74</v>
      </c>
      <c r="F11" s="63" t="s">
        <v>75</v>
      </c>
      <c r="G11" s="65" t="s">
        <v>2814</v>
      </c>
      <c r="I11" s="1">
        <v>1</v>
      </c>
      <c r="J11" s="1">
        <v>1</v>
      </c>
      <c r="K11" s="5">
        <v>0.46498773925228609</v>
      </c>
      <c r="L11" s="6" t="str">
        <f t="shared" si="0"/>
        <v>False</v>
      </c>
      <c r="M11" s="7" t="s">
        <v>76</v>
      </c>
    </row>
    <row r="12" spans="1:20" ht="15.75" customHeight="1">
      <c r="A12" s="2" t="s">
        <v>77</v>
      </c>
      <c r="B12" s="2" t="s">
        <v>78</v>
      </c>
      <c r="C12" s="63" t="s">
        <v>79</v>
      </c>
      <c r="D12" s="63" t="s">
        <v>79</v>
      </c>
      <c r="E12" s="63" t="s">
        <v>80</v>
      </c>
      <c r="F12" s="63" t="s">
        <v>81</v>
      </c>
      <c r="G12" s="65" t="s">
        <v>2820</v>
      </c>
      <c r="I12" s="1">
        <v>1</v>
      </c>
      <c r="J12" s="1">
        <v>1</v>
      </c>
      <c r="K12" s="5">
        <v>0.85659947082419907</v>
      </c>
      <c r="L12" s="6" t="str">
        <f t="shared" si="0"/>
        <v>True</v>
      </c>
      <c r="M12" s="7" t="s">
        <v>82</v>
      </c>
      <c r="Q12" s="10" t="s">
        <v>83</v>
      </c>
    </row>
    <row r="13" spans="1:20" ht="15.75" customHeight="1">
      <c r="A13" s="2" t="s">
        <v>84</v>
      </c>
      <c r="B13" s="2" t="s">
        <v>85</v>
      </c>
      <c r="C13" s="63" t="s">
        <v>86</v>
      </c>
      <c r="D13" s="63" t="s">
        <v>86</v>
      </c>
      <c r="E13" s="63" t="s">
        <v>87</v>
      </c>
      <c r="F13" s="65" t="s">
        <v>2821</v>
      </c>
      <c r="G13" s="65" t="s">
        <v>2822</v>
      </c>
      <c r="I13" s="1">
        <v>1</v>
      </c>
      <c r="J13" s="1">
        <v>1</v>
      </c>
      <c r="K13" s="5">
        <v>0.25651642425579502</v>
      </c>
      <c r="L13" s="6" t="str">
        <f t="shared" si="0"/>
        <v>False</v>
      </c>
      <c r="M13" s="11" t="s">
        <v>88</v>
      </c>
      <c r="Q13" s="1" t="s">
        <v>89</v>
      </c>
      <c r="T13" s="2"/>
    </row>
    <row r="14" spans="1:20" ht="15.75" customHeight="1">
      <c r="A14" s="2" t="s">
        <v>90</v>
      </c>
      <c r="B14" s="2" t="s">
        <v>91</v>
      </c>
      <c r="C14" s="2" t="s">
        <v>86</v>
      </c>
      <c r="D14" s="2" t="s">
        <v>86</v>
      </c>
      <c r="E14" s="2" t="s">
        <v>92</v>
      </c>
      <c r="F14" s="64" t="s">
        <v>2823</v>
      </c>
      <c r="G14" s="64" t="s">
        <v>2823</v>
      </c>
      <c r="I14" s="1">
        <v>1</v>
      </c>
      <c r="J14" s="1">
        <v>1</v>
      </c>
      <c r="K14" s="5">
        <v>0.27391309112196927</v>
      </c>
      <c r="L14" s="6" t="str">
        <f t="shared" si="0"/>
        <v>False</v>
      </c>
      <c r="M14" s="9" t="s">
        <v>93</v>
      </c>
      <c r="T14" s="2"/>
    </row>
    <row r="15" spans="1:20" ht="15.75" customHeight="1">
      <c r="A15" s="2" t="s">
        <v>94</v>
      </c>
      <c r="B15" s="2" t="s">
        <v>95</v>
      </c>
      <c r="C15" s="66" t="s">
        <v>96</v>
      </c>
      <c r="D15" s="66" t="s">
        <v>96</v>
      </c>
      <c r="E15" s="66" t="s">
        <v>97</v>
      </c>
      <c r="F15" s="67" t="s">
        <v>2824</v>
      </c>
      <c r="G15" s="67" t="s">
        <v>2824</v>
      </c>
      <c r="I15" s="1">
        <v>1</v>
      </c>
      <c r="J15" s="1">
        <v>1</v>
      </c>
      <c r="K15" s="5">
        <v>0.24551332780352175</v>
      </c>
      <c r="L15" s="6" t="str">
        <f t="shared" si="0"/>
        <v>False</v>
      </c>
      <c r="M15" s="9" t="s">
        <v>98</v>
      </c>
      <c r="R15" s="8" t="s">
        <v>99</v>
      </c>
      <c r="S15" s="12">
        <f>COUNTIFS(I2:I189, "=0", H2:H189, "")</f>
        <v>82</v>
      </c>
      <c r="T15" s="13" t="s">
        <v>100</v>
      </c>
    </row>
    <row r="16" spans="1:20" ht="15.75" customHeight="1">
      <c r="A16" s="2" t="s">
        <v>101</v>
      </c>
      <c r="B16" s="2" t="s">
        <v>102</v>
      </c>
      <c r="C16" s="66" t="s">
        <v>103</v>
      </c>
      <c r="D16" s="66" t="s">
        <v>103</v>
      </c>
      <c r="E16" s="66" t="s">
        <v>104</v>
      </c>
      <c r="F16" s="67" t="s">
        <v>2825</v>
      </c>
      <c r="G16" s="67" t="s">
        <v>2825</v>
      </c>
      <c r="I16" s="1">
        <v>1</v>
      </c>
      <c r="J16" s="1">
        <v>1</v>
      </c>
      <c r="K16" s="5">
        <v>0.43995376747513748</v>
      </c>
      <c r="L16" s="6" t="str">
        <f t="shared" si="0"/>
        <v>False</v>
      </c>
      <c r="M16" s="7" t="s">
        <v>105</v>
      </c>
      <c r="R16" s="8" t="s">
        <v>106</v>
      </c>
      <c r="S16" s="12">
        <f>COUNTIFS(I2:I189, "=1", H2:H189, "")</f>
        <v>84</v>
      </c>
      <c r="T16" s="13" t="s">
        <v>107</v>
      </c>
    </row>
    <row r="17" spans="1:19" ht="15.75" customHeight="1">
      <c r="A17" s="2" t="s">
        <v>108</v>
      </c>
      <c r="B17" s="2" t="s">
        <v>109</v>
      </c>
      <c r="C17" s="63" t="s">
        <v>110</v>
      </c>
      <c r="D17" s="63" t="s">
        <v>110</v>
      </c>
      <c r="E17" s="63" t="s">
        <v>111</v>
      </c>
      <c r="F17" s="63" t="s">
        <v>112</v>
      </c>
      <c r="G17" s="65" t="s">
        <v>2826</v>
      </c>
      <c r="I17" s="1">
        <v>1</v>
      </c>
      <c r="J17" s="1">
        <v>1</v>
      </c>
      <c r="K17" s="5">
        <v>0.21810208863077973</v>
      </c>
      <c r="L17" s="6" t="str">
        <f t="shared" si="0"/>
        <v>False</v>
      </c>
      <c r="M17" s="7" t="s">
        <v>113</v>
      </c>
      <c r="R17" s="13" t="s">
        <v>7</v>
      </c>
      <c r="S17" s="12">
        <f>COUNTIF(J2:J189, "=1")</f>
        <v>170</v>
      </c>
    </row>
    <row r="18" spans="1:19" ht="15.75" customHeight="1">
      <c r="A18" s="2" t="s">
        <v>114</v>
      </c>
      <c r="B18" s="2" t="s">
        <v>115</v>
      </c>
      <c r="C18" s="66" t="s">
        <v>116</v>
      </c>
      <c r="D18" s="66" t="s">
        <v>116</v>
      </c>
      <c r="E18" s="66" t="s">
        <v>117</v>
      </c>
      <c r="F18" s="66" t="s">
        <v>118</v>
      </c>
      <c r="G18" s="66" t="s">
        <v>118</v>
      </c>
      <c r="I18" s="1">
        <v>1</v>
      </c>
      <c r="J18" s="1">
        <v>1</v>
      </c>
      <c r="K18" s="5">
        <v>0.20109999822925551</v>
      </c>
      <c r="L18" s="6" t="str">
        <f t="shared" si="0"/>
        <v>False</v>
      </c>
      <c r="M18" s="7" t="s">
        <v>119</v>
      </c>
      <c r="R18" s="8" t="s">
        <v>120</v>
      </c>
      <c r="S18" s="14">
        <f>COUNTIF(H2:H189, "=0")</f>
        <v>3</v>
      </c>
    </row>
    <row r="19" spans="1:19" ht="12.5">
      <c r="A19" s="2" t="s">
        <v>121</v>
      </c>
      <c r="B19" s="2" t="s">
        <v>122</v>
      </c>
      <c r="C19" s="66" t="s">
        <v>123</v>
      </c>
      <c r="D19" s="66" t="s">
        <v>123</v>
      </c>
      <c r="E19" s="66" t="s">
        <v>124</v>
      </c>
      <c r="F19" s="66" t="s">
        <v>125</v>
      </c>
      <c r="G19" s="66" t="s">
        <v>125</v>
      </c>
      <c r="I19" s="1">
        <v>1</v>
      </c>
      <c r="J19" s="1">
        <v>1</v>
      </c>
      <c r="K19" s="5">
        <v>0.53398616306886548</v>
      </c>
      <c r="L19" s="6" t="str">
        <f t="shared" si="0"/>
        <v>True</v>
      </c>
      <c r="M19" s="7" t="s">
        <v>126</v>
      </c>
    </row>
    <row r="20" spans="1:19" ht="15.75" customHeight="1">
      <c r="A20" s="2" t="s">
        <v>127</v>
      </c>
      <c r="B20" s="2" t="s">
        <v>128</v>
      </c>
      <c r="C20" s="66" t="s">
        <v>129</v>
      </c>
      <c r="D20" s="66" t="s">
        <v>129</v>
      </c>
      <c r="E20" s="66" t="s">
        <v>130</v>
      </c>
      <c r="F20" s="66" t="s">
        <v>131</v>
      </c>
      <c r="G20" s="66" t="s">
        <v>131</v>
      </c>
      <c r="I20" s="1">
        <v>1</v>
      </c>
      <c r="J20" s="1">
        <v>1</v>
      </c>
      <c r="K20" s="5">
        <v>9.4047649580610404E-2</v>
      </c>
      <c r="L20" s="6" t="str">
        <f t="shared" si="0"/>
        <v>False</v>
      </c>
      <c r="M20" s="7" t="s">
        <v>132</v>
      </c>
    </row>
    <row r="21" spans="1:19" ht="15.75" customHeight="1">
      <c r="A21" s="2" t="s">
        <v>133</v>
      </c>
      <c r="B21" s="2" t="s">
        <v>134</v>
      </c>
      <c r="C21" s="2" t="s">
        <v>135</v>
      </c>
      <c r="D21" s="2" t="s">
        <v>135</v>
      </c>
      <c r="E21" s="2" t="s">
        <v>136</v>
      </c>
      <c r="F21" s="2" t="s">
        <v>137</v>
      </c>
      <c r="G21" s="2" t="s">
        <v>137</v>
      </c>
      <c r="I21" s="1">
        <v>1</v>
      </c>
      <c r="J21" s="1">
        <v>1</v>
      </c>
      <c r="K21" s="5">
        <v>0.68346151802832333</v>
      </c>
      <c r="L21" s="6" t="str">
        <f t="shared" si="0"/>
        <v>True</v>
      </c>
      <c r="M21" s="7" t="s">
        <v>138</v>
      </c>
    </row>
    <row r="22" spans="1:19" ht="15.75" customHeight="1">
      <c r="A22" s="2" t="s">
        <v>139</v>
      </c>
      <c r="B22" s="2" t="s">
        <v>140</v>
      </c>
      <c r="C22" s="66" t="s">
        <v>141</v>
      </c>
      <c r="D22" s="66" t="s">
        <v>141</v>
      </c>
      <c r="E22" s="66" t="s">
        <v>142</v>
      </c>
      <c r="F22" s="66" t="s">
        <v>143</v>
      </c>
      <c r="G22" s="66" t="s">
        <v>143</v>
      </c>
      <c r="I22" s="1">
        <v>1</v>
      </c>
      <c r="J22" s="1">
        <v>1</v>
      </c>
      <c r="K22" s="5">
        <v>0.79021815933000294</v>
      </c>
      <c r="L22" s="6" t="str">
        <f t="shared" si="0"/>
        <v>True</v>
      </c>
      <c r="M22" s="7" t="s">
        <v>144</v>
      </c>
    </row>
    <row r="23" spans="1:19" ht="15.75" customHeight="1">
      <c r="A23" s="2" t="s">
        <v>145</v>
      </c>
      <c r="B23" s="2" t="s">
        <v>146</v>
      </c>
      <c r="C23" s="66" t="s">
        <v>147</v>
      </c>
      <c r="D23" s="66" t="s">
        <v>147</v>
      </c>
      <c r="E23" s="66" t="s">
        <v>148</v>
      </c>
      <c r="F23" s="66" t="s">
        <v>149</v>
      </c>
      <c r="G23" s="66" t="s">
        <v>149</v>
      </c>
      <c r="I23" s="1">
        <v>1</v>
      </c>
      <c r="J23" s="1">
        <v>1</v>
      </c>
      <c r="K23" s="5">
        <v>0.25078619533182378</v>
      </c>
      <c r="L23" s="6" t="str">
        <f t="shared" si="0"/>
        <v>False</v>
      </c>
      <c r="M23" s="7" t="s">
        <v>150</v>
      </c>
    </row>
    <row r="24" spans="1:19" ht="12.5">
      <c r="A24" s="2" t="s">
        <v>151</v>
      </c>
      <c r="B24" s="2" t="s">
        <v>152</v>
      </c>
      <c r="C24" s="2" t="s">
        <v>153</v>
      </c>
      <c r="D24" s="2" t="s">
        <v>153</v>
      </c>
      <c r="E24" s="2" t="s">
        <v>154</v>
      </c>
      <c r="F24" s="2" t="s">
        <v>155</v>
      </c>
      <c r="G24" s="2" t="s">
        <v>155</v>
      </c>
      <c r="I24" s="1">
        <v>1</v>
      </c>
      <c r="J24" s="1">
        <v>1</v>
      </c>
      <c r="K24" s="5">
        <v>7.5494746467915763E-2</v>
      </c>
      <c r="L24" s="6" t="str">
        <f t="shared" si="0"/>
        <v>False</v>
      </c>
      <c r="M24" s="7" t="s">
        <v>156</v>
      </c>
    </row>
    <row r="25" spans="1:19" ht="12.5">
      <c r="A25" s="2" t="s">
        <v>157</v>
      </c>
      <c r="B25" s="2" t="s">
        <v>158</v>
      </c>
      <c r="C25" s="65" t="s">
        <v>2817</v>
      </c>
      <c r="D25" s="63" t="s">
        <v>159</v>
      </c>
      <c r="E25" s="63" t="s">
        <v>160</v>
      </c>
      <c r="F25" s="63" t="s">
        <v>161</v>
      </c>
      <c r="G25" s="65" t="s">
        <v>2827</v>
      </c>
      <c r="I25" s="1">
        <v>1</v>
      </c>
      <c r="J25" s="1">
        <v>1</v>
      </c>
      <c r="K25" s="5">
        <v>0.86990583641646824</v>
      </c>
      <c r="L25" s="6" t="str">
        <f t="shared" si="0"/>
        <v>True</v>
      </c>
      <c r="M25" s="7" t="s">
        <v>162</v>
      </c>
    </row>
    <row r="26" spans="1:19" ht="12.5">
      <c r="A26" s="2" t="s">
        <v>163</v>
      </c>
      <c r="B26" s="2" t="s">
        <v>164</v>
      </c>
      <c r="C26" s="65" t="s">
        <v>2829</v>
      </c>
      <c r="D26" s="63" t="s">
        <v>165</v>
      </c>
      <c r="E26" s="63" t="s">
        <v>166</v>
      </c>
      <c r="F26" s="63" t="s">
        <v>167</v>
      </c>
      <c r="G26" s="65" t="s">
        <v>2828</v>
      </c>
      <c r="I26" s="1">
        <v>1</v>
      </c>
      <c r="J26" s="1">
        <v>1</v>
      </c>
      <c r="K26" s="5">
        <v>0.55201783539965632</v>
      </c>
      <c r="L26" s="6" t="str">
        <f t="shared" si="0"/>
        <v>True</v>
      </c>
      <c r="M26" s="7" t="s">
        <v>168</v>
      </c>
    </row>
    <row r="27" spans="1:19" ht="12.5">
      <c r="A27" s="2" t="s">
        <v>169</v>
      </c>
      <c r="B27" s="2" t="s">
        <v>170</v>
      </c>
      <c r="C27" s="63" t="s">
        <v>171</v>
      </c>
      <c r="D27" s="63" t="s">
        <v>171</v>
      </c>
      <c r="E27" s="63" t="s">
        <v>172</v>
      </c>
      <c r="F27" s="63" t="s">
        <v>173</v>
      </c>
      <c r="G27" s="65" t="s">
        <v>2831</v>
      </c>
      <c r="I27" s="1">
        <v>1</v>
      </c>
      <c r="J27" s="1">
        <v>1</v>
      </c>
      <c r="K27" s="5">
        <v>0.31218751866971206</v>
      </c>
      <c r="L27" s="6" t="str">
        <f t="shared" si="0"/>
        <v>False</v>
      </c>
      <c r="M27" s="7" t="s">
        <v>174</v>
      </c>
    </row>
    <row r="28" spans="1:19" ht="12.5">
      <c r="A28" s="2" t="s">
        <v>175</v>
      </c>
      <c r="B28" s="2" t="s">
        <v>176</v>
      </c>
      <c r="C28" s="65" t="s">
        <v>2833</v>
      </c>
      <c r="D28" s="63" t="s">
        <v>177</v>
      </c>
      <c r="E28" s="63" t="s">
        <v>178</v>
      </c>
      <c r="F28" s="65" t="s">
        <v>2832</v>
      </c>
      <c r="G28" s="65" t="s">
        <v>2834</v>
      </c>
      <c r="I28" s="3">
        <v>1</v>
      </c>
      <c r="J28" s="1">
        <v>1</v>
      </c>
      <c r="K28" s="5">
        <v>0.7359274860971794</v>
      </c>
      <c r="L28" s="6" t="str">
        <f t="shared" si="0"/>
        <v>True</v>
      </c>
      <c r="M28" s="7" t="s">
        <v>179</v>
      </c>
      <c r="N28" s="15"/>
    </row>
    <row r="29" spans="1:19" ht="12.5">
      <c r="A29" s="2" t="s">
        <v>180</v>
      </c>
      <c r="B29" s="2" t="s">
        <v>181</v>
      </c>
      <c r="C29" s="65" t="s">
        <v>2836</v>
      </c>
      <c r="D29" s="63" t="s">
        <v>182</v>
      </c>
      <c r="E29" s="63" t="s">
        <v>183</v>
      </c>
      <c r="F29" s="63" t="s">
        <v>184</v>
      </c>
      <c r="G29" s="65" t="s">
        <v>2835</v>
      </c>
      <c r="I29" s="1">
        <v>1</v>
      </c>
      <c r="J29" s="1">
        <v>1</v>
      </c>
      <c r="K29" s="5">
        <v>0.11632598930335125</v>
      </c>
      <c r="L29" s="6" t="str">
        <f t="shared" si="0"/>
        <v>False</v>
      </c>
      <c r="M29" s="7" t="s">
        <v>185</v>
      </c>
    </row>
    <row r="30" spans="1:19" ht="12.5">
      <c r="A30" s="2" t="s">
        <v>186</v>
      </c>
      <c r="B30" s="2" t="s">
        <v>187</v>
      </c>
      <c r="C30" s="66"/>
      <c r="D30" s="66" t="s">
        <v>188</v>
      </c>
      <c r="E30" s="66" t="s">
        <v>189</v>
      </c>
      <c r="F30" s="66" t="s">
        <v>190</v>
      </c>
      <c r="G30" s="66"/>
      <c r="I30" s="1">
        <v>1</v>
      </c>
      <c r="J30" s="1">
        <v>1</v>
      </c>
      <c r="K30" s="5">
        <v>0.13842656057974301</v>
      </c>
      <c r="L30" s="6" t="str">
        <f t="shared" si="0"/>
        <v>False</v>
      </c>
      <c r="M30" s="7" t="s">
        <v>191</v>
      </c>
    </row>
    <row r="31" spans="1:19" ht="12.5">
      <c r="A31" s="2" t="s">
        <v>192</v>
      </c>
      <c r="B31" s="2" t="s">
        <v>193</v>
      </c>
      <c r="C31" s="65" t="s">
        <v>2830</v>
      </c>
      <c r="D31" s="63" t="s">
        <v>194</v>
      </c>
      <c r="E31" s="63" t="s">
        <v>195</v>
      </c>
      <c r="F31" s="63" t="s">
        <v>196</v>
      </c>
      <c r="G31" s="65" t="s">
        <v>2837</v>
      </c>
      <c r="H31" s="16"/>
      <c r="I31" s="1">
        <v>1</v>
      </c>
      <c r="J31" s="1">
        <v>1</v>
      </c>
      <c r="K31" s="5">
        <v>0.6120576306218396</v>
      </c>
      <c r="L31" s="6" t="str">
        <f t="shared" si="0"/>
        <v>True</v>
      </c>
      <c r="M31" s="11" t="s">
        <v>197</v>
      </c>
    </row>
    <row r="32" spans="1:19" ht="12.5">
      <c r="A32" s="2" t="s">
        <v>198</v>
      </c>
      <c r="B32" s="2" t="s">
        <v>199</v>
      </c>
      <c r="C32" s="66"/>
      <c r="D32" s="66" t="s">
        <v>200</v>
      </c>
      <c r="E32" s="66" t="s">
        <v>201</v>
      </c>
      <c r="F32" s="66" t="s">
        <v>202</v>
      </c>
      <c r="G32" s="66"/>
      <c r="I32" s="1">
        <v>1</v>
      </c>
      <c r="J32" s="1">
        <v>1</v>
      </c>
      <c r="K32" s="5">
        <v>0.43801990771574362</v>
      </c>
      <c r="L32" s="6" t="str">
        <f t="shared" si="0"/>
        <v>False</v>
      </c>
      <c r="M32" s="7" t="s">
        <v>203</v>
      </c>
      <c r="O32" s="2"/>
      <c r="P32" s="16"/>
    </row>
    <row r="33" spans="1:17" ht="12.5">
      <c r="A33" s="2" t="s">
        <v>204</v>
      </c>
      <c r="B33" s="2" t="s">
        <v>205</v>
      </c>
      <c r="C33" s="2" t="s">
        <v>206</v>
      </c>
      <c r="D33" s="2" t="s">
        <v>206</v>
      </c>
      <c r="E33" s="2" t="s">
        <v>207</v>
      </c>
      <c r="F33" s="2" t="s">
        <v>208</v>
      </c>
      <c r="G33" s="2" t="s">
        <v>208</v>
      </c>
      <c r="I33" s="1">
        <v>1</v>
      </c>
      <c r="J33" s="1">
        <v>1</v>
      </c>
      <c r="K33" s="5">
        <v>0.27147440750581497</v>
      </c>
      <c r="L33" s="6" t="str">
        <f t="shared" si="0"/>
        <v>False</v>
      </c>
      <c r="M33" s="7" t="s">
        <v>209</v>
      </c>
      <c r="O33" s="2"/>
    </row>
    <row r="34" spans="1:17" ht="12.5">
      <c r="A34" s="2" t="s">
        <v>210</v>
      </c>
      <c r="B34" s="2" t="s">
        <v>211</v>
      </c>
      <c r="C34" s="64" t="s">
        <v>206</v>
      </c>
      <c r="D34" s="64" t="s">
        <v>206</v>
      </c>
      <c r="E34" s="2" t="s">
        <v>212</v>
      </c>
      <c r="F34" s="2" t="s">
        <v>213</v>
      </c>
      <c r="G34" s="2" t="s">
        <v>213</v>
      </c>
      <c r="I34" s="1">
        <v>1</v>
      </c>
      <c r="J34" s="1">
        <v>1</v>
      </c>
      <c r="K34" s="5">
        <v>0.8005493168715877</v>
      </c>
      <c r="L34" s="6" t="str">
        <f t="shared" si="0"/>
        <v>True</v>
      </c>
      <c r="M34" s="17" t="s">
        <v>214</v>
      </c>
      <c r="O34" s="2"/>
    </row>
    <row r="35" spans="1:17" ht="12.5">
      <c r="A35" s="2" t="s">
        <v>215</v>
      </c>
      <c r="B35" s="1" t="s">
        <v>216</v>
      </c>
      <c r="C35" s="2" t="s">
        <v>217</v>
      </c>
      <c r="D35" s="2" t="s">
        <v>217</v>
      </c>
      <c r="E35" s="1" t="s">
        <v>218</v>
      </c>
      <c r="F35" s="2" t="s">
        <v>219</v>
      </c>
      <c r="G35" s="2" t="s">
        <v>219</v>
      </c>
      <c r="I35" s="1">
        <v>1</v>
      </c>
      <c r="J35" s="1">
        <v>1</v>
      </c>
      <c r="K35" s="5">
        <v>0.77992489159774225</v>
      </c>
      <c r="L35" s="6" t="str">
        <f t="shared" si="0"/>
        <v>True</v>
      </c>
      <c r="M35" s="18" t="s">
        <v>220</v>
      </c>
      <c r="O35" s="2" t="s">
        <v>221</v>
      </c>
      <c r="Q35" s="1" t="s">
        <v>222</v>
      </c>
    </row>
    <row r="36" spans="1:17" ht="12.5">
      <c r="A36" s="2" t="s">
        <v>223</v>
      </c>
      <c r="B36" s="1" t="s">
        <v>224</v>
      </c>
      <c r="C36" s="2" t="s">
        <v>225</v>
      </c>
      <c r="D36" s="2" t="s">
        <v>225</v>
      </c>
      <c r="E36" s="1" t="s">
        <v>226</v>
      </c>
      <c r="F36" s="2" t="s">
        <v>227</v>
      </c>
      <c r="G36" s="2" t="s">
        <v>227</v>
      </c>
      <c r="I36" s="1">
        <v>1</v>
      </c>
      <c r="J36" s="1">
        <v>1</v>
      </c>
      <c r="K36" s="5">
        <v>0.49260670697873365</v>
      </c>
      <c r="L36" s="6" t="str">
        <f t="shared" si="0"/>
        <v>False</v>
      </c>
      <c r="M36" s="7" t="s">
        <v>228</v>
      </c>
      <c r="O36" s="2"/>
    </row>
    <row r="37" spans="1:17" ht="12.5">
      <c r="A37" s="2" t="s">
        <v>229</v>
      </c>
      <c r="B37" s="1" t="s">
        <v>230</v>
      </c>
      <c r="C37" s="2" t="s">
        <v>217</v>
      </c>
      <c r="D37" s="2" t="s">
        <v>217</v>
      </c>
      <c r="E37" s="1" t="s">
        <v>231</v>
      </c>
      <c r="F37" s="2" t="s">
        <v>232</v>
      </c>
      <c r="G37" s="64" t="s">
        <v>2838</v>
      </c>
      <c r="I37" s="1">
        <v>1</v>
      </c>
      <c r="J37" s="1">
        <v>1</v>
      </c>
      <c r="K37" s="5">
        <v>0.30369839997472903</v>
      </c>
      <c r="L37" s="6" t="str">
        <f t="shared" si="0"/>
        <v>False</v>
      </c>
      <c r="M37" s="11" t="s">
        <v>233</v>
      </c>
      <c r="O37" s="2"/>
    </row>
    <row r="38" spans="1:17" ht="12.5">
      <c r="A38" s="2" t="s">
        <v>234</v>
      </c>
      <c r="B38" s="1" t="s">
        <v>235</v>
      </c>
      <c r="C38" s="2" t="s">
        <v>217</v>
      </c>
      <c r="D38" s="2" t="s">
        <v>217</v>
      </c>
      <c r="E38" s="1" t="s">
        <v>236</v>
      </c>
      <c r="F38" s="64" t="s">
        <v>2839</v>
      </c>
      <c r="G38" s="64" t="s">
        <v>2839</v>
      </c>
      <c r="I38" s="1">
        <v>1</v>
      </c>
      <c r="J38" s="1">
        <v>1</v>
      </c>
      <c r="K38" s="5">
        <v>1.5607394355160786E-2</v>
      </c>
      <c r="L38" s="6" t="str">
        <f t="shared" si="0"/>
        <v>False</v>
      </c>
      <c r="M38" s="9" t="s">
        <v>237</v>
      </c>
      <c r="O38" s="2"/>
    </row>
    <row r="39" spans="1:17" ht="12.5">
      <c r="A39" s="2" t="s">
        <v>238</v>
      </c>
      <c r="B39" s="1" t="s">
        <v>239</v>
      </c>
      <c r="C39" s="1" t="s">
        <v>206</v>
      </c>
      <c r="D39" s="1" t="s">
        <v>206</v>
      </c>
      <c r="E39" s="1" t="s">
        <v>240</v>
      </c>
      <c r="F39" s="1" t="s">
        <v>241</v>
      </c>
      <c r="G39" s="1" t="s">
        <v>241</v>
      </c>
      <c r="I39" s="1">
        <v>1</v>
      </c>
      <c r="J39" s="1">
        <v>1</v>
      </c>
      <c r="K39" s="5">
        <v>0.16051282163096192</v>
      </c>
      <c r="L39" s="6" t="str">
        <f t="shared" si="0"/>
        <v>False</v>
      </c>
      <c r="M39" s="7" t="s">
        <v>242</v>
      </c>
    </row>
    <row r="40" spans="1:17" ht="12.5">
      <c r="A40" s="2" t="s">
        <v>243</v>
      </c>
      <c r="B40" s="1" t="s">
        <v>244</v>
      </c>
      <c r="C40" s="68"/>
      <c r="D40" s="68" t="s">
        <v>245</v>
      </c>
      <c r="E40" s="68" t="s">
        <v>246</v>
      </c>
      <c r="F40" s="69" t="s">
        <v>2840</v>
      </c>
      <c r="G40" s="69" t="s">
        <v>2840</v>
      </c>
      <c r="I40" s="1">
        <v>1</v>
      </c>
      <c r="J40" s="1">
        <v>1</v>
      </c>
      <c r="K40" s="5">
        <v>0.30540551678572658</v>
      </c>
      <c r="L40" s="6" t="str">
        <f t="shared" si="0"/>
        <v>False</v>
      </c>
      <c r="M40" s="7" t="s">
        <v>247</v>
      </c>
    </row>
    <row r="41" spans="1:17" ht="12.5">
      <c r="A41" s="2" t="s">
        <v>248</v>
      </c>
      <c r="B41" s="2" t="s">
        <v>249</v>
      </c>
      <c r="C41" s="63" t="s">
        <v>2842</v>
      </c>
      <c r="D41" s="63" t="s">
        <v>250</v>
      </c>
      <c r="E41" s="63" t="s">
        <v>251</v>
      </c>
      <c r="F41" s="63" t="s">
        <v>252</v>
      </c>
      <c r="G41" s="63" t="s">
        <v>2841</v>
      </c>
      <c r="I41" s="1">
        <v>1</v>
      </c>
      <c r="J41" s="1">
        <v>1</v>
      </c>
      <c r="K41" s="5">
        <v>0.50349360417430533</v>
      </c>
      <c r="L41" s="6" t="str">
        <f t="shared" si="0"/>
        <v>True</v>
      </c>
      <c r="M41" s="7" t="s">
        <v>253</v>
      </c>
    </row>
    <row r="42" spans="1:17" ht="12.5">
      <c r="A42" s="2" t="s">
        <v>254</v>
      </c>
      <c r="B42" s="2" t="s">
        <v>255</v>
      </c>
      <c r="C42" s="66"/>
      <c r="D42" s="66" t="s">
        <v>256</v>
      </c>
      <c r="E42" s="66" t="s">
        <v>257</v>
      </c>
      <c r="F42" s="66" t="s">
        <v>258</v>
      </c>
      <c r="G42" s="66"/>
      <c r="I42" s="1">
        <v>1</v>
      </c>
      <c r="J42" s="1">
        <v>1</v>
      </c>
      <c r="K42" s="5">
        <v>0.97962373864062513</v>
      </c>
      <c r="L42" s="6" t="str">
        <f t="shared" si="0"/>
        <v>True</v>
      </c>
      <c r="M42" s="9" t="s">
        <v>259</v>
      </c>
    </row>
    <row r="43" spans="1:17" ht="12.5">
      <c r="A43" s="2" t="s">
        <v>260</v>
      </c>
      <c r="B43" s="2" t="s">
        <v>261</v>
      </c>
      <c r="C43" s="2" t="s">
        <v>2843</v>
      </c>
      <c r="D43" s="2" t="s">
        <v>262</v>
      </c>
      <c r="E43" s="2" t="s">
        <v>263</v>
      </c>
      <c r="F43" s="2" t="s">
        <v>264</v>
      </c>
      <c r="G43" s="2" t="s">
        <v>2844</v>
      </c>
      <c r="I43" s="1">
        <v>1</v>
      </c>
      <c r="J43" s="1">
        <v>1</v>
      </c>
      <c r="K43" s="5">
        <v>7.6920934509322469E-3</v>
      </c>
      <c r="L43" s="6" t="str">
        <f t="shared" si="0"/>
        <v>False</v>
      </c>
      <c r="M43" s="7" t="s">
        <v>265</v>
      </c>
    </row>
    <row r="44" spans="1:17" ht="12.5">
      <c r="A44" s="2" t="s">
        <v>266</v>
      </c>
      <c r="B44" s="2" t="s">
        <v>267</v>
      </c>
      <c r="C44" s="63" t="s">
        <v>135</v>
      </c>
      <c r="D44" s="63" t="s">
        <v>268</v>
      </c>
      <c r="E44" s="63" t="s">
        <v>269</v>
      </c>
      <c r="F44" s="63" t="s">
        <v>270</v>
      </c>
      <c r="G44" s="63" t="s">
        <v>2845</v>
      </c>
      <c r="I44" s="1">
        <v>1</v>
      </c>
      <c r="J44" s="1">
        <v>1</v>
      </c>
      <c r="K44" s="5">
        <v>0.94626381981005825</v>
      </c>
      <c r="L44" s="6" t="str">
        <f t="shared" si="0"/>
        <v>True</v>
      </c>
      <c r="M44" s="11" t="s">
        <v>271</v>
      </c>
    </row>
    <row r="45" spans="1:17" ht="12.5">
      <c r="A45" s="2" t="s">
        <v>272</v>
      </c>
      <c r="B45" s="2" t="s">
        <v>273</v>
      </c>
      <c r="C45" s="63" t="s">
        <v>274</v>
      </c>
      <c r="D45" s="63" t="s">
        <v>274</v>
      </c>
      <c r="E45" s="63" t="s">
        <v>275</v>
      </c>
      <c r="F45" s="63" t="s">
        <v>276</v>
      </c>
      <c r="G45" s="63" t="s">
        <v>2846</v>
      </c>
      <c r="I45" s="1">
        <v>1</v>
      </c>
      <c r="J45" s="1">
        <v>1</v>
      </c>
      <c r="K45" s="5">
        <v>0.71372274888332876</v>
      </c>
      <c r="L45" s="6" t="str">
        <f t="shared" si="0"/>
        <v>True</v>
      </c>
      <c r="M45" s="7" t="s">
        <v>277</v>
      </c>
    </row>
    <row r="46" spans="1:17" ht="12.5">
      <c r="A46" s="2" t="s">
        <v>278</v>
      </c>
      <c r="B46" s="2" t="s">
        <v>279</v>
      </c>
      <c r="C46" s="63" t="s">
        <v>2833</v>
      </c>
      <c r="D46" s="63" t="s">
        <v>280</v>
      </c>
      <c r="E46" s="63" t="s">
        <v>281</v>
      </c>
      <c r="F46" s="63" t="s">
        <v>282</v>
      </c>
      <c r="G46" s="63" t="s">
        <v>2847</v>
      </c>
      <c r="I46" s="1">
        <v>1</v>
      </c>
      <c r="J46" s="1">
        <v>1</v>
      </c>
      <c r="K46" s="5">
        <v>0.82770171665530012</v>
      </c>
      <c r="L46" s="6" t="str">
        <f t="shared" si="0"/>
        <v>True</v>
      </c>
      <c r="M46" s="11" t="s">
        <v>283</v>
      </c>
    </row>
    <row r="47" spans="1:17" ht="12.5">
      <c r="A47" s="2" t="s">
        <v>284</v>
      </c>
      <c r="B47" s="2" t="s">
        <v>285</v>
      </c>
      <c r="C47" s="63" t="s">
        <v>2833</v>
      </c>
      <c r="D47" s="63" t="s">
        <v>280</v>
      </c>
      <c r="E47" s="63" t="s">
        <v>286</v>
      </c>
      <c r="F47" s="63" t="s">
        <v>287</v>
      </c>
      <c r="G47" s="63" t="s">
        <v>2848</v>
      </c>
      <c r="I47" s="1">
        <v>1</v>
      </c>
      <c r="J47" s="1">
        <v>1</v>
      </c>
      <c r="K47" s="5">
        <v>0.71490173246840349</v>
      </c>
      <c r="L47" s="6" t="str">
        <f t="shared" si="0"/>
        <v>True</v>
      </c>
      <c r="M47" s="7" t="s">
        <v>288</v>
      </c>
    </row>
    <row r="48" spans="1:17" ht="12.5">
      <c r="A48" s="2" t="s">
        <v>289</v>
      </c>
      <c r="B48" s="2" t="s">
        <v>290</v>
      </c>
      <c r="C48" s="66"/>
      <c r="D48" s="66" t="s">
        <v>291</v>
      </c>
      <c r="E48" s="66" t="s">
        <v>292</v>
      </c>
      <c r="F48" s="66" t="s">
        <v>293</v>
      </c>
      <c r="G48" s="66"/>
      <c r="I48" s="1">
        <v>1</v>
      </c>
      <c r="J48" s="1">
        <v>1</v>
      </c>
      <c r="K48" s="5">
        <v>0.90951528164913464</v>
      </c>
      <c r="L48" s="6" t="str">
        <f t="shared" si="0"/>
        <v>True</v>
      </c>
      <c r="M48" s="7" t="s">
        <v>294</v>
      </c>
    </row>
    <row r="49" spans="1:14" ht="13">
      <c r="A49" s="2" t="s">
        <v>295</v>
      </c>
      <c r="B49" s="2" t="s">
        <v>296</v>
      </c>
      <c r="C49" s="63" t="s">
        <v>2850</v>
      </c>
      <c r="D49" s="63" t="s">
        <v>297</v>
      </c>
      <c r="E49" s="63" t="s">
        <v>298</v>
      </c>
      <c r="F49" s="63" t="s">
        <v>299</v>
      </c>
      <c r="G49" s="63" t="s">
        <v>2849</v>
      </c>
      <c r="I49" s="2">
        <v>1</v>
      </c>
      <c r="J49" s="1">
        <v>1</v>
      </c>
      <c r="K49" s="5">
        <v>0.86707095931085898</v>
      </c>
      <c r="L49" s="6" t="str">
        <f t="shared" si="0"/>
        <v>True</v>
      </c>
      <c r="M49" s="19" t="s">
        <v>300</v>
      </c>
      <c r="N49" s="2" t="s">
        <v>301</v>
      </c>
    </row>
    <row r="50" spans="1:14" ht="12.5">
      <c r="A50" s="2" t="s">
        <v>302</v>
      </c>
      <c r="B50" s="2" t="s">
        <v>303</v>
      </c>
      <c r="C50" s="66"/>
      <c r="D50" s="66" t="s">
        <v>304</v>
      </c>
      <c r="E50" s="66" t="s">
        <v>305</v>
      </c>
      <c r="F50" s="66" t="s">
        <v>306</v>
      </c>
      <c r="G50" s="66"/>
      <c r="I50" s="1">
        <v>1</v>
      </c>
      <c r="J50" s="1">
        <v>1</v>
      </c>
      <c r="K50" s="5">
        <v>0.64003329281170518</v>
      </c>
      <c r="L50" s="6" t="str">
        <f t="shared" si="0"/>
        <v>True</v>
      </c>
      <c r="M50" s="7" t="s">
        <v>307</v>
      </c>
    </row>
    <row r="51" spans="1:14" ht="12.5">
      <c r="A51" s="2" t="s">
        <v>308</v>
      </c>
      <c r="B51" s="2" t="s">
        <v>309</v>
      </c>
      <c r="C51" s="66"/>
      <c r="D51" s="70" t="s">
        <v>310</v>
      </c>
      <c r="E51" s="66" t="s">
        <v>311</v>
      </c>
      <c r="F51" s="66" t="s">
        <v>312</v>
      </c>
      <c r="G51" s="66"/>
      <c r="I51" s="1">
        <v>1</v>
      </c>
      <c r="J51" s="1">
        <v>1</v>
      </c>
      <c r="K51" s="5">
        <v>1.444367752602449E-2</v>
      </c>
      <c r="L51" s="6" t="str">
        <f t="shared" si="0"/>
        <v>False</v>
      </c>
      <c r="M51" s="7" t="s">
        <v>313</v>
      </c>
    </row>
    <row r="52" spans="1:14" ht="12.5">
      <c r="A52" s="2" t="s">
        <v>314</v>
      </c>
      <c r="B52" s="2" t="s">
        <v>315</v>
      </c>
      <c r="C52" s="66"/>
      <c r="D52" s="66" t="s">
        <v>304</v>
      </c>
      <c r="E52" s="66" t="s">
        <v>316</v>
      </c>
      <c r="F52" s="66" t="s">
        <v>317</v>
      </c>
      <c r="G52" s="66"/>
      <c r="I52" s="1">
        <v>1</v>
      </c>
      <c r="J52" s="1">
        <v>1</v>
      </c>
      <c r="K52" s="5">
        <v>0.92094524970088165</v>
      </c>
      <c r="L52" s="6" t="str">
        <f t="shared" si="0"/>
        <v>True</v>
      </c>
      <c r="M52" s="17" t="s">
        <v>318</v>
      </c>
    </row>
    <row r="53" spans="1:14" ht="12.5">
      <c r="A53" s="2" t="s">
        <v>319</v>
      </c>
      <c r="B53" s="2" t="s">
        <v>320</v>
      </c>
      <c r="C53" s="71" t="s">
        <v>321</v>
      </c>
      <c r="D53" s="71" t="s">
        <v>321</v>
      </c>
      <c r="E53" s="71" t="s">
        <v>322</v>
      </c>
      <c r="F53" s="71" t="s">
        <v>2851</v>
      </c>
      <c r="G53" s="71" t="s">
        <v>323</v>
      </c>
      <c r="I53" s="1">
        <v>1</v>
      </c>
      <c r="J53" s="1">
        <v>1</v>
      </c>
      <c r="K53" s="5">
        <v>0.73628592935898263</v>
      </c>
      <c r="L53" s="6" t="str">
        <f t="shared" si="0"/>
        <v>True</v>
      </c>
      <c r="M53" s="18" t="s">
        <v>324</v>
      </c>
    </row>
    <row r="54" spans="1:14" ht="12.5">
      <c r="A54" s="2" t="s">
        <v>325</v>
      </c>
      <c r="B54" s="1" t="s">
        <v>326</v>
      </c>
      <c r="C54" s="71" t="s">
        <v>327</v>
      </c>
      <c r="D54" s="71" t="s">
        <v>327</v>
      </c>
      <c r="E54" s="71" t="s">
        <v>328</v>
      </c>
      <c r="F54" s="71" t="s">
        <v>329</v>
      </c>
      <c r="G54" s="71" t="s">
        <v>329</v>
      </c>
      <c r="I54" s="1">
        <v>1</v>
      </c>
      <c r="J54" s="1">
        <v>1</v>
      </c>
      <c r="K54" s="5">
        <v>0.51931170440121077</v>
      </c>
      <c r="L54" s="6" t="str">
        <f t="shared" si="0"/>
        <v>True</v>
      </c>
      <c r="M54" s="7" t="s">
        <v>330</v>
      </c>
    </row>
    <row r="55" spans="1:14" ht="12.5">
      <c r="A55" s="2" t="s">
        <v>331</v>
      </c>
      <c r="B55" s="1" t="s">
        <v>332</v>
      </c>
      <c r="C55" s="1" t="s">
        <v>2833</v>
      </c>
      <c r="D55" s="1" t="s">
        <v>333</v>
      </c>
      <c r="E55" s="1" t="s">
        <v>334</v>
      </c>
      <c r="F55" s="1" t="s">
        <v>335</v>
      </c>
      <c r="G55" s="1" t="s">
        <v>2852</v>
      </c>
      <c r="I55" s="1">
        <v>1</v>
      </c>
      <c r="J55" s="1">
        <v>1</v>
      </c>
      <c r="K55" s="5">
        <v>0.46965505060918722</v>
      </c>
      <c r="L55" s="6" t="str">
        <f t="shared" si="0"/>
        <v>False</v>
      </c>
      <c r="M55" s="20" t="s">
        <v>336</v>
      </c>
    </row>
    <row r="56" spans="1:14" ht="12.5">
      <c r="A56" s="2" t="s">
        <v>337</v>
      </c>
      <c r="B56" s="1" t="s">
        <v>338</v>
      </c>
      <c r="C56" s="71" t="s">
        <v>339</v>
      </c>
      <c r="D56" s="71" t="s">
        <v>339</v>
      </c>
      <c r="E56" s="71" t="s">
        <v>340</v>
      </c>
      <c r="F56" s="71" t="s">
        <v>341</v>
      </c>
      <c r="G56" s="71" t="s">
        <v>341</v>
      </c>
      <c r="I56" s="1">
        <v>1</v>
      </c>
      <c r="J56" s="1">
        <v>1</v>
      </c>
      <c r="K56" s="5">
        <v>0.2650282699072668</v>
      </c>
      <c r="L56" s="6" t="str">
        <f t="shared" si="0"/>
        <v>False</v>
      </c>
      <c r="M56" s="7" t="s">
        <v>342</v>
      </c>
    </row>
    <row r="57" spans="1:14" ht="12.5">
      <c r="A57" s="2" t="s">
        <v>343</v>
      </c>
      <c r="B57" s="1" t="s">
        <v>344</v>
      </c>
      <c r="C57" s="1" t="s">
        <v>2853</v>
      </c>
      <c r="D57" s="1" t="s">
        <v>345</v>
      </c>
      <c r="E57" s="1" t="s">
        <v>346</v>
      </c>
      <c r="F57" s="1" t="s">
        <v>347</v>
      </c>
      <c r="G57" s="1" t="s">
        <v>2854</v>
      </c>
      <c r="I57" s="1">
        <v>1</v>
      </c>
      <c r="J57" s="1">
        <v>1</v>
      </c>
      <c r="K57" s="5">
        <v>0.20997736985456661</v>
      </c>
      <c r="L57" s="6" t="str">
        <f t="shared" si="0"/>
        <v>False</v>
      </c>
      <c r="M57" s="7" t="s">
        <v>348</v>
      </c>
    </row>
    <row r="58" spans="1:14" ht="12.5">
      <c r="A58" s="2" t="s">
        <v>349</v>
      </c>
      <c r="B58" s="1" t="s">
        <v>350</v>
      </c>
      <c r="C58" s="1" t="s">
        <v>351</v>
      </c>
      <c r="D58" s="1" t="s">
        <v>351</v>
      </c>
      <c r="E58" s="1" t="s">
        <v>352</v>
      </c>
      <c r="F58" s="1" t="s">
        <v>353</v>
      </c>
      <c r="G58" s="1" t="s">
        <v>2855</v>
      </c>
      <c r="I58" s="1">
        <v>1</v>
      </c>
      <c r="J58" s="1">
        <v>1</v>
      </c>
      <c r="K58" s="5">
        <v>0.28401257459054674</v>
      </c>
      <c r="L58" s="6" t="str">
        <f t="shared" si="0"/>
        <v>False</v>
      </c>
      <c r="M58" s="7" t="s">
        <v>354</v>
      </c>
    </row>
    <row r="59" spans="1:14" ht="12.5">
      <c r="A59" s="2" t="s">
        <v>355</v>
      </c>
      <c r="B59" s="1" t="s">
        <v>356</v>
      </c>
      <c r="C59" s="68"/>
      <c r="D59" s="68" t="s">
        <v>357</v>
      </c>
      <c r="E59" s="68" t="s">
        <v>358</v>
      </c>
      <c r="F59" s="68" t="s">
        <v>359</v>
      </c>
      <c r="G59" s="68"/>
      <c r="I59" s="1">
        <v>1</v>
      </c>
      <c r="J59" s="1">
        <v>1</v>
      </c>
      <c r="K59" s="5">
        <v>0.25681569786916691</v>
      </c>
      <c r="L59" s="6" t="str">
        <f t="shared" si="0"/>
        <v>False</v>
      </c>
      <c r="M59" s="7" t="s">
        <v>360</v>
      </c>
    </row>
    <row r="60" spans="1:14" ht="12.5">
      <c r="A60" s="2" t="s">
        <v>361</v>
      </c>
      <c r="B60" s="1" t="s">
        <v>362</v>
      </c>
      <c r="C60" s="71" t="s">
        <v>2874</v>
      </c>
      <c r="D60" s="71" t="s">
        <v>363</v>
      </c>
      <c r="E60" s="71" t="s">
        <v>364</v>
      </c>
      <c r="F60" s="71" t="s">
        <v>2856</v>
      </c>
      <c r="G60" s="71" t="s">
        <v>2875</v>
      </c>
      <c r="I60" s="1">
        <v>1</v>
      </c>
      <c r="J60" s="1">
        <v>1</v>
      </c>
      <c r="K60" s="5">
        <v>0.25551550139443324</v>
      </c>
      <c r="L60" s="6" t="str">
        <f t="shared" si="0"/>
        <v>False</v>
      </c>
      <c r="M60" s="7" t="s">
        <v>365</v>
      </c>
    </row>
    <row r="61" spans="1:14" ht="12.5">
      <c r="A61" s="2" t="s">
        <v>366</v>
      </c>
      <c r="B61" s="1" t="s">
        <v>367</v>
      </c>
      <c r="C61" s="1" t="s">
        <v>2858</v>
      </c>
      <c r="D61" s="1" t="s">
        <v>368</v>
      </c>
      <c r="E61" s="1" t="s">
        <v>369</v>
      </c>
      <c r="F61" s="1" t="s">
        <v>2857</v>
      </c>
      <c r="G61" s="1" t="s">
        <v>370</v>
      </c>
      <c r="I61" s="1">
        <v>1</v>
      </c>
      <c r="J61" s="1">
        <v>1</v>
      </c>
      <c r="K61" s="5">
        <v>0.5952273007732487</v>
      </c>
      <c r="L61" s="6" t="str">
        <f t="shared" si="0"/>
        <v>True</v>
      </c>
      <c r="M61" s="17" t="s">
        <v>371</v>
      </c>
    </row>
    <row r="62" spans="1:14" ht="13">
      <c r="A62" s="2" t="s">
        <v>372</v>
      </c>
      <c r="B62" s="2" t="s">
        <v>373</v>
      </c>
      <c r="C62" s="66"/>
      <c r="D62" s="66" t="s">
        <v>374</v>
      </c>
      <c r="E62" s="66" t="s">
        <v>375</v>
      </c>
      <c r="F62" s="68" t="s">
        <v>376</v>
      </c>
      <c r="G62" s="68"/>
      <c r="I62" s="2">
        <v>1</v>
      </c>
      <c r="J62" s="1">
        <v>1</v>
      </c>
      <c r="K62" s="5">
        <v>0.61204697224046845</v>
      </c>
      <c r="L62" s="6" t="str">
        <f t="shared" si="0"/>
        <v>True</v>
      </c>
      <c r="M62" s="19" t="s">
        <v>377</v>
      </c>
      <c r="N62" s="2"/>
    </row>
    <row r="63" spans="1:14" ht="12.5">
      <c r="A63" s="2" t="s">
        <v>378</v>
      </c>
      <c r="B63" s="1" t="s">
        <v>379</v>
      </c>
      <c r="C63" s="68"/>
      <c r="D63" s="66" t="s">
        <v>380</v>
      </c>
      <c r="E63" s="68" t="s">
        <v>381</v>
      </c>
      <c r="F63" s="66" t="s">
        <v>382</v>
      </c>
      <c r="G63" s="66"/>
      <c r="I63" s="1">
        <v>1</v>
      </c>
      <c r="J63" s="1">
        <v>1</v>
      </c>
      <c r="K63" s="5">
        <v>0.18774852489210681</v>
      </c>
      <c r="L63" s="6" t="str">
        <f t="shared" si="0"/>
        <v>False</v>
      </c>
      <c r="M63" s="7" t="s">
        <v>383</v>
      </c>
      <c r="N63" s="21" t="s">
        <v>384</v>
      </c>
    </row>
    <row r="64" spans="1:14" ht="12.5">
      <c r="A64" s="2" t="s">
        <v>385</v>
      </c>
      <c r="B64" s="1" t="s">
        <v>386</v>
      </c>
      <c r="C64" s="72" t="s">
        <v>387</v>
      </c>
      <c r="D64" s="72" t="s">
        <v>387</v>
      </c>
      <c r="E64" s="71" t="s">
        <v>388</v>
      </c>
      <c r="F64" s="63" t="s">
        <v>389</v>
      </c>
      <c r="G64" s="63" t="s">
        <v>2859</v>
      </c>
      <c r="I64" s="1">
        <v>1</v>
      </c>
      <c r="J64" s="1">
        <v>1</v>
      </c>
      <c r="K64" s="5">
        <v>0.15311298347849622</v>
      </c>
      <c r="L64" s="6" t="str">
        <f t="shared" si="0"/>
        <v>False</v>
      </c>
      <c r="M64" s="7"/>
      <c r="N64" s="21" t="s">
        <v>384</v>
      </c>
    </row>
    <row r="65" spans="1:14" ht="13">
      <c r="A65" s="2" t="s">
        <v>390</v>
      </c>
      <c r="B65" s="2" t="s">
        <v>391</v>
      </c>
      <c r="C65" s="63" t="s">
        <v>392</v>
      </c>
      <c r="D65" s="63" t="s">
        <v>392</v>
      </c>
      <c r="E65" s="63" t="s">
        <v>393</v>
      </c>
      <c r="F65" s="63" t="s">
        <v>394</v>
      </c>
      <c r="G65" s="63" t="s">
        <v>2860</v>
      </c>
      <c r="I65" s="2">
        <v>1</v>
      </c>
      <c r="J65" s="1">
        <v>1</v>
      </c>
      <c r="K65" s="5">
        <v>0.41798856100282344</v>
      </c>
      <c r="L65" s="6" t="str">
        <f t="shared" si="0"/>
        <v>False</v>
      </c>
      <c r="M65" s="19" t="s">
        <v>395</v>
      </c>
      <c r="N65" s="21" t="s">
        <v>384</v>
      </c>
    </row>
    <row r="66" spans="1:14" ht="12.5">
      <c r="A66" s="2" t="s">
        <v>396</v>
      </c>
      <c r="B66" s="1" t="s">
        <v>397</v>
      </c>
      <c r="C66" s="73" t="s">
        <v>403</v>
      </c>
      <c r="D66" s="71" t="s">
        <v>398</v>
      </c>
      <c r="E66" s="71" t="s">
        <v>399</v>
      </c>
      <c r="F66" s="71" t="s">
        <v>400</v>
      </c>
      <c r="G66" s="71" t="s">
        <v>2861</v>
      </c>
      <c r="I66" s="1">
        <v>1</v>
      </c>
      <c r="J66" s="1">
        <v>1</v>
      </c>
      <c r="K66" s="5">
        <v>0.79057823806283467</v>
      </c>
      <c r="L66" s="6" t="str">
        <f t="shared" si="0"/>
        <v>True</v>
      </c>
      <c r="M66" s="7"/>
    </row>
    <row r="67" spans="1:14" ht="12.5">
      <c r="A67" s="2" t="s">
        <v>401</v>
      </c>
      <c r="B67" s="1" t="s">
        <v>402</v>
      </c>
      <c r="C67" s="71" t="s">
        <v>403</v>
      </c>
      <c r="D67" s="71" t="s">
        <v>403</v>
      </c>
      <c r="E67" s="71" t="s">
        <v>404</v>
      </c>
      <c r="F67" s="71" t="s">
        <v>405</v>
      </c>
      <c r="G67" s="71" t="s">
        <v>2862</v>
      </c>
      <c r="I67" s="1">
        <v>1</v>
      </c>
      <c r="J67" s="1">
        <v>1</v>
      </c>
      <c r="K67" s="5">
        <v>0.1594229209261061</v>
      </c>
      <c r="L67" s="6" t="str">
        <f t="shared" si="0"/>
        <v>False</v>
      </c>
      <c r="M67" s="7" t="s">
        <v>406</v>
      </c>
    </row>
    <row r="68" spans="1:14" ht="12.5">
      <c r="A68" s="2" t="s">
        <v>407</v>
      </c>
      <c r="B68" s="1" t="s">
        <v>408</v>
      </c>
      <c r="C68" s="68"/>
      <c r="D68" s="68" t="s">
        <v>409</v>
      </c>
      <c r="E68" s="68" t="s">
        <v>410</v>
      </c>
      <c r="F68" s="68" t="s">
        <v>411</v>
      </c>
      <c r="G68" s="68"/>
      <c r="I68" s="1">
        <v>1</v>
      </c>
      <c r="J68" s="1">
        <v>1</v>
      </c>
      <c r="K68" s="5">
        <v>4.5906719699529086E-2</v>
      </c>
      <c r="L68" s="6" t="str">
        <f t="shared" si="0"/>
        <v>False</v>
      </c>
      <c r="M68" s="7" t="s">
        <v>412</v>
      </c>
    </row>
    <row r="69" spans="1:14" ht="12.5">
      <c r="A69" s="2" t="s">
        <v>413</v>
      </c>
      <c r="B69" s="1" t="s">
        <v>414</v>
      </c>
      <c r="C69" s="71" t="s">
        <v>415</v>
      </c>
      <c r="D69" s="71" t="s">
        <v>415</v>
      </c>
      <c r="E69" s="71" t="s">
        <v>416</v>
      </c>
      <c r="F69" s="71" t="s">
        <v>417</v>
      </c>
      <c r="G69" s="71" t="s">
        <v>417</v>
      </c>
      <c r="I69" s="1">
        <v>1</v>
      </c>
      <c r="J69" s="1">
        <v>1</v>
      </c>
      <c r="K69" s="5">
        <v>0.94322635617313799</v>
      </c>
      <c r="L69" s="6" t="str">
        <f t="shared" si="0"/>
        <v>True</v>
      </c>
      <c r="M69" s="7" t="s">
        <v>418</v>
      </c>
    </row>
    <row r="70" spans="1:14" ht="12.5">
      <c r="A70" s="2" t="s">
        <v>419</v>
      </c>
      <c r="B70" s="1" t="s">
        <v>420</v>
      </c>
      <c r="C70" s="71" t="s">
        <v>2864</v>
      </c>
      <c r="D70" s="71" t="s">
        <v>421</v>
      </c>
      <c r="E70" s="71" t="s">
        <v>422</v>
      </c>
      <c r="F70" s="71" t="s">
        <v>423</v>
      </c>
      <c r="G70" s="71" t="s">
        <v>2863</v>
      </c>
      <c r="I70" s="1">
        <v>1</v>
      </c>
      <c r="J70" s="1">
        <v>1</v>
      </c>
      <c r="K70" s="5">
        <v>0.58033424780250109</v>
      </c>
      <c r="L70" s="6" t="str">
        <f t="shared" si="0"/>
        <v>True</v>
      </c>
      <c r="M70" s="18" t="s">
        <v>424</v>
      </c>
    </row>
    <row r="71" spans="1:14" ht="12.5">
      <c r="A71" s="2" t="s">
        <v>425</v>
      </c>
      <c r="B71" s="1" t="s">
        <v>426</v>
      </c>
      <c r="C71" s="71" t="s">
        <v>110</v>
      </c>
      <c r="D71" s="71" t="s">
        <v>110</v>
      </c>
      <c r="E71" s="71" t="s">
        <v>427</v>
      </c>
      <c r="F71" s="71" t="s">
        <v>428</v>
      </c>
      <c r="G71" s="71" t="s">
        <v>2865</v>
      </c>
      <c r="I71" s="1">
        <v>1</v>
      </c>
      <c r="J71" s="1">
        <v>1</v>
      </c>
      <c r="K71" s="5">
        <v>0.73347232177833843</v>
      </c>
      <c r="L71" s="6" t="str">
        <f t="shared" si="0"/>
        <v>True</v>
      </c>
      <c r="M71" s="18" t="s">
        <v>429</v>
      </c>
    </row>
    <row r="72" spans="1:14" ht="12.5">
      <c r="A72" s="2" t="s">
        <v>430</v>
      </c>
      <c r="B72" s="1" t="s">
        <v>431</v>
      </c>
      <c r="C72" s="68"/>
      <c r="D72" s="68" t="s">
        <v>432</v>
      </c>
      <c r="E72" s="68" t="s">
        <v>433</v>
      </c>
      <c r="F72" s="68" t="s">
        <v>434</v>
      </c>
      <c r="G72" s="68"/>
      <c r="I72" s="1">
        <v>1</v>
      </c>
      <c r="J72" s="1">
        <v>1</v>
      </c>
      <c r="K72" s="5">
        <v>0.95135379400574249</v>
      </c>
      <c r="L72" s="6" t="str">
        <f t="shared" si="0"/>
        <v>True</v>
      </c>
      <c r="M72" s="7" t="s">
        <v>435</v>
      </c>
    </row>
    <row r="73" spans="1:14" ht="12.5">
      <c r="A73" s="2" t="s">
        <v>436</v>
      </c>
      <c r="B73" s="1" t="s">
        <v>437</v>
      </c>
      <c r="C73" s="71" t="s">
        <v>2830</v>
      </c>
      <c r="D73" s="71" t="s">
        <v>438</v>
      </c>
      <c r="E73" s="71" t="s">
        <v>439</v>
      </c>
      <c r="F73" s="71" t="s">
        <v>440</v>
      </c>
      <c r="G73" s="71" t="s">
        <v>2866</v>
      </c>
      <c r="I73" s="1">
        <v>1</v>
      </c>
      <c r="J73" s="1">
        <v>1</v>
      </c>
      <c r="K73" s="5">
        <v>0.16898314743460441</v>
      </c>
      <c r="L73" s="6" t="str">
        <f t="shared" si="0"/>
        <v>False</v>
      </c>
      <c r="M73" s="7"/>
    </row>
    <row r="74" spans="1:14" ht="12.5">
      <c r="A74" s="2" t="s">
        <v>441</v>
      </c>
      <c r="B74" s="1" t="s">
        <v>442</v>
      </c>
      <c r="C74" s="68"/>
      <c r="D74" s="68" t="s">
        <v>443</v>
      </c>
      <c r="E74" s="68" t="s">
        <v>444</v>
      </c>
      <c r="F74" s="66" t="s">
        <v>445</v>
      </c>
      <c r="G74" s="66"/>
      <c r="I74" s="1">
        <v>1</v>
      </c>
      <c r="J74" s="1">
        <v>1</v>
      </c>
      <c r="K74" s="5">
        <v>8.6535239645023521E-2</v>
      </c>
      <c r="L74" s="6" t="str">
        <f t="shared" si="0"/>
        <v>False</v>
      </c>
      <c r="M74" s="7" t="s">
        <v>446</v>
      </c>
    </row>
    <row r="75" spans="1:14" ht="12.5">
      <c r="A75" s="2" t="s">
        <v>447</v>
      </c>
      <c r="B75" s="1" t="s">
        <v>448</v>
      </c>
      <c r="C75" s="68"/>
      <c r="D75" s="68" t="s">
        <v>449</v>
      </c>
      <c r="E75" s="68" t="s">
        <v>450</v>
      </c>
      <c r="F75" s="68" t="s">
        <v>451</v>
      </c>
      <c r="G75" s="68"/>
      <c r="I75" s="1">
        <v>1</v>
      </c>
      <c r="J75" s="1">
        <v>1</v>
      </c>
      <c r="K75" s="5">
        <v>0.34638908187835848</v>
      </c>
      <c r="L75" s="6" t="str">
        <f t="shared" si="0"/>
        <v>False</v>
      </c>
      <c r="M75" s="7" t="s">
        <v>452</v>
      </c>
    </row>
    <row r="76" spans="1:14" ht="12.5">
      <c r="A76" s="2" t="s">
        <v>453</v>
      </c>
      <c r="B76" s="1" t="s">
        <v>454</v>
      </c>
      <c r="C76" s="71" t="s">
        <v>274</v>
      </c>
      <c r="D76" s="71" t="s">
        <v>455</v>
      </c>
      <c r="E76" s="71" t="s">
        <v>456</v>
      </c>
      <c r="F76" s="71" t="s">
        <v>457</v>
      </c>
      <c r="G76" s="71" t="s">
        <v>2867</v>
      </c>
      <c r="H76" s="1"/>
      <c r="I76" s="1">
        <v>1</v>
      </c>
      <c r="J76" s="1">
        <v>1</v>
      </c>
      <c r="K76" s="5">
        <v>0.67307354789427498</v>
      </c>
      <c r="L76" s="6" t="str">
        <f t="shared" si="0"/>
        <v>True</v>
      </c>
      <c r="M76" s="7" t="s">
        <v>458</v>
      </c>
    </row>
    <row r="77" spans="1:14" ht="12.5">
      <c r="A77" s="2" t="s">
        <v>459</v>
      </c>
      <c r="B77" s="1" t="s">
        <v>460</v>
      </c>
      <c r="C77" s="71" t="s">
        <v>2869</v>
      </c>
      <c r="D77" s="71" t="s">
        <v>461</v>
      </c>
      <c r="E77" s="71" t="s">
        <v>462</v>
      </c>
      <c r="F77" s="71" t="s">
        <v>463</v>
      </c>
      <c r="G77" s="71" t="s">
        <v>2868</v>
      </c>
      <c r="I77" s="1">
        <v>1</v>
      </c>
      <c r="J77" s="1">
        <v>1</v>
      </c>
      <c r="K77" s="5">
        <v>0.36202502313419682</v>
      </c>
      <c r="L77" s="6" t="str">
        <f t="shared" si="0"/>
        <v>False</v>
      </c>
      <c r="M77" s="7" t="s">
        <v>464</v>
      </c>
    </row>
    <row r="78" spans="1:14" ht="12.5">
      <c r="A78" s="2" t="s">
        <v>465</v>
      </c>
      <c r="B78" s="1" t="s">
        <v>466</v>
      </c>
      <c r="C78" s="1"/>
      <c r="D78" s="2" t="s">
        <v>141</v>
      </c>
      <c r="E78" s="1" t="s">
        <v>467</v>
      </c>
      <c r="F78" s="1" t="s">
        <v>468</v>
      </c>
      <c r="G78" s="1"/>
      <c r="I78" s="1">
        <v>1</v>
      </c>
      <c r="J78" s="1">
        <v>1</v>
      </c>
      <c r="K78" s="5">
        <v>0.94359667478787046</v>
      </c>
      <c r="L78" s="6" t="str">
        <f t="shared" si="0"/>
        <v>True</v>
      </c>
      <c r="M78" s="7" t="s">
        <v>469</v>
      </c>
    </row>
    <row r="79" spans="1:14" ht="12.5">
      <c r="A79" s="2" t="s">
        <v>470</v>
      </c>
      <c r="B79" s="1" t="s">
        <v>471</v>
      </c>
      <c r="C79" s="1"/>
      <c r="D79" s="2" t="s">
        <v>147</v>
      </c>
      <c r="E79" s="1" t="s">
        <v>472</v>
      </c>
      <c r="F79" s="1" t="s">
        <v>473</v>
      </c>
      <c r="G79" s="1"/>
      <c r="I79" s="1">
        <v>1</v>
      </c>
      <c r="J79" s="1">
        <v>1</v>
      </c>
      <c r="K79" s="5">
        <v>0.7302610773983591</v>
      </c>
      <c r="L79" s="6" t="str">
        <f t="shared" si="0"/>
        <v>True</v>
      </c>
      <c r="M79" s="7" t="s">
        <v>474</v>
      </c>
    </row>
    <row r="80" spans="1:14" ht="12.5">
      <c r="A80" s="2" t="s">
        <v>475</v>
      </c>
      <c r="B80" s="1" t="s">
        <v>476</v>
      </c>
      <c r="C80" s="1"/>
      <c r="D80" s="1" t="s">
        <v>477</v>
      </c>
      <c r="E80" s="1" t="s">
        <v>478</v>
      </c>
      <c r="F80" s="1" t="s">
        <v>479</v>
      </c>
      <c r="G80" s="1"/>
      <c r="I80" s="1">
        <v>1</v>
      </c>
      <c r="J80" s="1">
        <v>1</v>
      </c>
      <c r="K80" s="5">
        <v>0.75133612478284384</v>
      </c>
      <c r="L80" s="6" t="str">
        <f t="shared" si="0"/>
        <v>True</v>
      </c>
      <c r="M80" s="7" t="s">
        <v>480</v>
      </c>
    </row>
    <row r="81" spans="1:13" ht="12.5">
      <c r="A81" s="2" t="s">
        <v>481</v>
      </c>
      <c r="B81" s="1" t="s">
        <v>482</v>
      </c>
      <c r="C81" s="1"/>
      <c r="D81" s="1" t="s">
        <v>483</v>
      </c>
      <c r="E81" s="1" t="s">
        <v>484</v>
      </c>
      <c r="F81" s="1" t="s">
        <v>485</v>
      </c>
      <c r="G81" s="1"/>
      <c r="I81" s="1">
        <v>1</v>
      </c>
      <c r="J81" s="1">
        <v>1</v>
      </c>
      <c r="K81" s="5">
        <v>0.29745306314011322</v>
      </c>
      <c r="L81" s="6" t="str">
        <f t="shared" si="0"/>
        <v>False</v>
      </c>
      <c r="M81" s="7" t="s">
        <v>486</v>
      </c>
    </row>
    <row r="82" spans="1:13" ht="12.5">
      <c r="A82" s="2" t="s">
        <v>487</v>
      </c>
      <c r="B82" s="1" t="s">
        <v>488</v>
      </c>
      <c r="C82" s="68"/>
      <c r="D82" s="68" t="s">
        <v>489</v>
      </c>
      <c r="E82" s="68" t="s">
        <v>490</v>
      </c>
      <c r="F82" s="68" t="s">
        <v>491</v>
      </c>
      <c r="G82" s="68"/>
      <c r="I82" s="1">
        <v>1</v>
      </c>
      <c r="J82" s="1">
        <v>1</v>
      </c>
      <c r="K82" s="5">
        <v>0.56705572438572316</v>
      </c>
      <c r="L82" s="6" t="str">
        <f t="shared" si="0"/>
        <v>True</v>
      </c>
      <c r="M82" s="7" t="s">
        <v>492</v>
      </c>
    </row>
    <row r="83" spans="1:13" ht="12.5">
      <c r="A83" s="2" t="s">
        <v>493</v>
      </c>
      <c r="B83" s="1" t="s">
        <v>494</v>
      </c>
      <c r="C83" s="71" t="s">
        <v>110</v>
      </c>
      <c r="D83" s="63" t="s">
        <v>110</v>
      </c>
      <c r="E83" s="71" t="s">
        <v>495</v>
      </c>
      <c r="F83" s="71" t="s">
        <v>496</v>
      </c>
      <c r="G83" s="71" t="s">
        <v>2870</v>
      </c>
      <c r="I83" s="1">
        <v>1</v>
      </c>
      <c r="J83" s="1">
        <v>1</v>
      </c>
      <c r="K83" s="5">
        <v>0.48426609602365789</v>
      </c>
      <c r="L83" s="6" t="str">
        <f t="shared" si="0"/>
        <v>False</v>
      </c>
      <c r="M83" s="7" t="s">
        <v>497</v>
      </c>
    </row>
    <row r="84" spans="1:13" ht="12.5">
      <c r="A84" s="2" t="s">
        <v>498</v>
      </c>
      <c r="B84" s="1" t="s">
        <v>499</v>
      </c>
      <c r="C84" s="71" t="s">
        <v>2871</v>
      </c>
      <c r="D84" s="71" t="s">
        <v>129</v>
      </c>
      <c r="E84" s="71" t="s">
        <v>500</v>
      </c>
      <c r="F84" s="71" t="s">
        <v>501</v>
      </c>
      <c r="G84" s="71" t="s">
        <v>501</v>
      </c>
      <c r="I84" s="1">
        <v>1</v>
      </c>
      <c r="J84" s="1">
        <v>1</v>
      </c>
      <c r="K84" s="5">
        <v>0.18306029016069425</v>
      </c>
      <c r="L84" s="6" t="str">
        <f t="shared" si="0"/>
        <v>False</v>
      </c>
      <c r="M84" s="7" t="s">
        <v>502</v>
      </c>
    </row>
    <row r="85" spans="1:13" ht="12.5">
      <c r="A85" s="2" t="s">
        <v>503</v>
      </c>
      <c r="B85" s="1" t="s">
        <v>504</v>
      </c>
      <c r="C85" s="74" t="s">
        <v>2876</v>
      </c>
      <c r="D85" s="74" t="s">
        <v>505</v>
      </c>
      <c r="E85" s="74" t="s">
        <v>506</v>
      </c>
      <c r="F85" s="74" t="s">
        <v>507</v>
      </c>
      <c r="G85" s="74" t="s">
        <v>2872</v>
      </c>
      <c r="H85" s="74" t="s">
        <v>2873</v>
      </c>
      <c r="I85" s="1">
        <v>1</v>
      </c>
      <c r="J85" s="1">
        <v>1</v>
      </c>
      <c r="K85" s="5">
        <v>0.24064054265017676</v>
      </c>
      <c r="L85" s="6" t="str">
        <f t="shared" si="0"/>
        <v>False</v>
      </c>
      <c r="M85" s="7" t="s">
        <v>508</v>
      </c>
    </row>
    <row r="86" spans="1:13" ht="12.5">
      <c r="A86" s="2" t="s">
        <v>509</v>
      </c>
      <c r="B86" s="1" t="s">
        <v>510</v>
      </c>
      <c r="C86" s="71" t="s">
        <v>2830</v>
      </c>
      <c r="D86" s="71" t="s">
        <v>511</v>
      </c>
      <c r="E86" s="71" t="s">
        <v>512</v>
      </c>
      <c r="F86" s="71" t="s">
        <v>513</v>
      </c>
      <c r="G86" s="71" t="s">
        <v>2877</v>
      </c>
      <c r="I86" s="1">
        <v>1</v>
      </c>
      <c r="J86" s="1">
        <v>1</v>
      </c>
      <c r="K86" s="5">
        <v>0.70370888288949929</v>
      </c>
      <c r="L86" s="6" t="str">
        <f t="shared" si="0"/>
        <v>True</v>
      </c>
      <c r="M86" s="7" t="s">
        <v>514</v>
      </c>
    </row>
    <row r="87" spans="1:13" ht="12.5">
      <c r="A87" s="2" t="s">
        <v>515</v>
      </c>
      <c r="B87" s="2" t="s">
        <v>516</v>
      </c>
      <c r="C87" s="63" t="s">
        <v>517</v>
      </c>
      <c r="D87" s="63" t="s">
        <v>517</v>
      </c>
      <c r="E87" s="63" t="s">
        <v>518</v>
      </c>
      <c r="F87" s="63" t="s">
        <v>519</v>
      </c>
      <c r="G87" s="63" t="s">
        <v>519</v>
      </c>
      <c r="I87" s="1">
        <v>0</v>
      </c>
      <c r="J87" s="1">
        <v>1</v>
      </c>
      <c r="K87" s="5">
        <v>0.37874154853533515</v>
      </c>
      <c r="L87" s="6" t="str">
        <f t="shared" si="0"/>
        <v>False</v>
      </c>
      <c r="M87" s="7" t="s">
        <v>520</v>
      </c>
    </row>
    <row r="88" spans="1:13" ht="12.5">
      <c r="A88" s="2" t="s">
        <v>521</v>
      </c>
      <c r="B88" s="2" t="s">
        <v>522</v>
      </c>
      <c r="C88" s="63" t="s">
        <v>517</v>
      </c>
      <c r="D88" s="63" t="s">
        <v>517</v>
      </c>
      <c r="E88" s="63" t="s">
        <v>523</v>
      </c>
      <c r="F88" s="63" t="s">
        <v>524</v>
      </c>
      <c r="G88" s="63" t="s">
        <v>524</v>
      </c>
      <c r="I88" s="1">
        <v>0</v>
      </c>
      <c r="J88" s="1">
        <v>1</v>
      </c>
      <c r="K88" s="5">
        <v>0.4552966346131434</v>
      </c>
      <c r="L88" s="6" t="str">
        <f t="shared" si="0"/>
        <v>False</v>
      </c>
      <c r="M88" s="7" t="s">
        <v>525</v>
      </c>
    </row>
    <row r="89" spans="1:13" ht="12.5">
      <c r="A89" s="2" t="s">
        <v>526</v>
      </c>
      <c r="B89" s="2" t="s">
        <v>527</v>
      </c>
      <c r="C89" s="2" t="s">
        <v>528</v>
      </c>
      <c r="D89" s="2" t="s">
        <v>528</v>
      </c>
      <c r="E89" s="2" t="s">
        <v>529</v>
      </c>
      <c r="F89" s="2" t="s">
        <v>530</v>
      </c>
      <c r="G89" s="2" t="s">
        <v>530</v>
      </c>
      <c r="I89" s="1">
        <v>0</v>
      </c>
      <c r="J89" s="1">
        <v>1</v>
      </c>
      <c r="K89" s="5">
        <v>0.36708302924300618</v>
      </c>
      <c r="L89" s="6" t="str">
        <f t="shared" si="0"/>
        <v>False</v>
      </c>
      <c r="M89" s="7" t="s">
        <v>531</v>
      </c>
    </row>
    <row r="90" spans="1:13" ht="12.5">
      <c r="A90" s="2" t="s">
        <v>532</v>
      </c>
      <c r="B90" s="2" t="s">
        <v>533</v>
      </c>
      <c r="C90" s="63" t="s">
        <v>517</v>
      </c>
      <c r="D90" s="63" t="s">
        <v>517</v>
      </c>
      <c r="E90" s="63" t="s">
        <v>534</v>
      </c>
      <c r="F90" s="63" t="s">
        <v>535</v>
      </c>
      <c r="G90" s="63" t="s">
        <v>2878</v>
      </c>
      <c r="I90" s="1">
        <v>0</v>
      </c>
      <c r="J90" s="1">
        <v>1</v>
      </c>
      <c r="K90" s="5">
        <v>1.9737075957910521E-2</v>
      </c>
      <c r="L90" s="6" t="str">
        <f t="shared" si="0"/>
        <v>False</v>
      </c>
      <c r="M90" s="7" t="s">
        <v>536</v>
      </c>
    </row>
    <row r="91" spans="1:13" ht="12.5">
      <c r="A91" s="2" t="s">
        <v>537</v>
      </c>
      <c r="B91" s="2" t="s">
        <v>538</v>
      </c>
      <c r="C91" s="66"/>
      <c r="D91" s="66" t="s">
        <v>539</v>
      </c>
      <c r="E91" s="66" t="s">
        <v>540</v>
      </c>
      <c r="F91" s="66" t="s">
        <v>541</v>
      </c>
      <c r="G91" s="66"/>
      <c r="I91" s="1">
        <v>0</v>
      </c>
      <c r="J91" s="1">
        <v>1</v>
      </c>
      <c r="K91" s="5">
        <v>0.89649898865045619</v>
      </c>
      <c r="L91" s="6" t="str">
        <f t="shared" si="0"/>
        <v>True</v>
      </c>
      <c r="M91" s="7" t="s">
        <v>542</v>
      </c>
    </row>
    <row r="92" spans="1:13" ht="12.5">
      <c r="A92" s="2" t="s">
        <v>543</v>
      </c>
      <c r="B92" s="2" t="s">
        <v>544</v>
      </c>
      <c r="C92" s="2" t="s">
        <v>545</v>
      </c>
      <c r="D92" s="2" t="s">
        <v>545</v>
      </c>
      <c r="E92" s="2" t="s">
        <v>546</v>
      </c>
      <c r="F92" s="2" t="s">
        <v>547</v>
      </c>
      <c r="G92" s="2"/>
      <c r="I92" s="1">
        <v>0</v>
      </c>
      <c r="J92" s="1">
        <v>1</v>
      </c>
      <c r="K92" s="5">
        <v>0.83558556989321309</v>
      </c>
      <c r="L92" s="6" t="str">
        <f t="shared" si="0"/>
        <v>True</v>
      </c>
      <c r="M92" s="7" t="s">
        <v>548</v>
      </c>
    </row>
    <row r="93" spans="1:13" ht="12.5">
      <c r="A93" s="2"/>
      <c r="B93" s="2"/>
      <c r="C93" s="2"/>
      <c r="D93" s="2"/>
      <c r="E93" s="2"/>
      <c r="F93" s="2"/>
      <c r="G93" s="2"/>
      <c r="I93" s="1"/>
      <c r="J93" s="1"/>
      <c r="K93" s="5"/>
      <c r="L93" s="6"/>
      <c r="M93" s="7"/>
    </row>
    <row r="94" spans="1:13" ht="12.5">
      <c r="A94" s="2" t="s">
        <v>549</v>
      </c>
      <c r="B94" s="2" t="s">
        <v>550</v>
      </c>
      <c r="C94" s="2" t="s">
        <v>545</v>
      </c>
      <c r="D94" s="2" t="s">
        <v>545</v>
      </c>
      <c r="E94" s="2" t="s">
        <v>551</v>
      </c>
      <c r="F94" s="2" t="s">
        <v>552</v>
      </c>
      <c r="G94" s="2"/>
      <c r="I94" s="1">
        <v>0</v>
      </c>
      <c r="J94" s="1">
        <v>1</v>
      </c>
      <c r="K94" s="5">
        <v>0.75422529183432985</v>
      </c>
      <c r="L94" s="6" t="str">
        <f t="shared" ref="L94:L172" si="1">IF(K94&lt;0.5,"False","True")</f>
        <v>True</v>
      </c>
      <c r="M94" s="7" t="s">
        <v>553</v>
      </c>
    </row>
    <row r="95" spans="1:13" ht="12.5">
      <c r="A95" s="2" t="s">
        <v>554</v>
      </c>
      <c r="B95" s="2" t="s">
        <v>555</v>
      </c>
      <c r="C95" s="66" t="s">
        <v>556</v>
      </c>
      <c r="D95" s="66" t="s">
        <v>556</v>
      </c>
      <c r="E95" s="66" t="s">
        <v>557</v>
      </c>
      <c r="F95" s="66" t="s">
        <v>558</v>
      </c>
      <c r="G95" s="66" t="s">
        <v>2879</v>
      </c>
      <c r="I95" s="1">
        <v>0</v>
      </c>
      <c r="J95" s="1">
        <v>1</v>
      </c>
      <c r="K95" s="5">
        <v>6.6344441062856641E-3</v>
      </c>
      <c r="L95" s="6" t="str">
        <f t="shared" si="1"/>
        <v>False</v>
      </c>
      <c r="M95" s="7" t="s">
        <v>559</v>
      </c>
    </row>
    <row r="96" spans="1:13" ht="12.5">
      <c r="A96" s="2" t="s">
        <v>560</v>
      </c>
      <c r="B96" s="2" t="s">
        <v>561</v>
      </c>
      <c r="C96" s="66"/>
      <c r="D96" s="66" t="s">
        <v>562</v>
      </c>
      <c r="E96" s="66" t="s">
        <v>563</v>
      </c>
      <c r="F96" s="66" t="s">
        <v>564</v>
      </c>
      <c r="G96" s="66"/>
      <c r="I96" s="1">
        <v>0</v>
      </c>
      <c r="J96" s="1">
        <v>1</v>
      </c>
      <c r="K96" s="5">
        <v>0.7201536667325048</v>
      </c>
      <c r="L96" s="6" t="str">
        <f t="shared" si="1"/>
        <v>True</v>
      </c>
      <c r="M96" s="7" t="s">
        <v>565</v>
      </c>
    </row>
    <row r="97" spans="1:14" ht="12.5">
      <c r="A97" s="2" t="s">
        <v>566</v>
      </c>
      <c r="B97" s="2" t="s">
        <v>567</v>
      </c>
      <c r="C97" s="2" t="s">
        <v>568</v>
      </c>
      <c r="D97" s="2" t="s">
        <v>568</v>
      </c>
      <c r="E97" s="2" t="s">
        <v>569</v>
      </c>
      <c r="F97" s="2" t="s">
        <v>570</v>
      </c>
      <c r="G97" s="2" t="s">
        <v>570</v>
      </c>
      <c r="H97" s="2"/>
      <c r="I97" s="1">
        <v>0</v>
      </c>
      <c r="J97" s="1">
        <v>1</v>
      </c>
      <c r="K97" s="5">
        <v>0.79324446902379453</v>
      </c>
      <c r="L97" s="6" t="str">
        <f t="shared" si="1"/>
        <v>True</v>
      </c>
      <c r="M97" s="22" t="s">
        <v>571</v>
      </c>
    </row>
    <row r="98" spans="1:14" ht="12.5">
      <c r="A98" s="2" t="s">
        <v>572</v>
      </c>
      <c r="B98" s="2" t="s">
        <v>573</v>
      </c>
      <c r="C98" s="66"/>
      <c r="D98" s="66" t="s">
        <v>574</v>
      </c>
      <c r="E98" s="66" t="s">
        <v>575</v>
      </c>
      <c r="F98" s="66" t="s">
        <v>576</v>
      </c>
      <c r="G98" s="66"/>
      <c r="I98" s="1">
        <v>0</v>
      </c>
      <c r="J98" s="1">
        <v>1</v>
      </c>
      <c r="K98" s="5">
        <v>0.29905495806629245</v>
      </c>
      <c r="L98" s="6" t="str">
        <f t="shared" si="1"/>
        <v>False</v>
      </c>
      <c r="M98" s="7" t="s">
        <v>577</v>
      </c>
    </row>
    <row r="99" spans="1:14" ht="12.5">
      <c r="A99" s="2" t="s">
        <v>578</v>
      </c>
      <c r="B99" s="2" t="s">
        <v>579</v>
      </c>
      <c r="C99" s="66"/>
      <c r="D99" s="66" t="s">
        <v>580</v>
      </c>
      <c r="E99" s="66" t="s">
        <v>581</v>
      </c>
      <c r="F99" s="66" t="s">
        <v>582</v>
      </c>
      <c r="G99" s="66"/>
      <c r="I99" s="1">
        <v>0</v>
      </c>
      <c r="J99" s="1">
        <v>1</v>
      </c>
      <c r="K99" s="5">
        <v>5.6045058861056596E-2</v>
      </c>
      <c r="L99" s="6" t="str">
        <f t="shared" si="1"/>
        <v>False</v>
      </c>
      <c r="M99" s="7" t="s">
        <v>583</v>
      </c>
    </row>
    <row r="100" spans="1:14" ht="12.5">
      <c r="A100" s="2" t="s">
        <v>584</v>
      </c>
      <c r="B100" s="2" t="s">
        <v>585</v>
      </c>
      <c r="C100" s="66"/>
      <c r="D100" s="66" t="s">
        <v>586</v>
      </c>
      <c r="E100" s="66" t="s">
        <v>587</v>
      </c>
      <c r="F100" s="66" t="s">
        <v>588</v>
      </c>
      <c r="G100" s="66"/>
      <c r="I100" s="1">
        <v>0</v>
      </c>
      <c r="J100" s="1">
        <v>1</v>
      </c>
      <c r="K100" s="5">
        <v>0.35959217809329458</v>
      </c>
      <c r="L100" s="6" t="str">
        <f t="shared" si="1"/>
        <v>False</v>
      </c>
      <c r="M100" s="7" t="s">
        <v>589</v>
      </c>
    </row>
    <row r="101" spans="1:14" ht="12.5">
      <c r="A101" s="2" t="s">
        <v>590</v>
      </c>
      <c r="B101" s="23" t="s">
        <v>591</v>
      </c>
      <c r="C101" s="75" t="s">
        <v>2881</v>
      </c>
      <c r="D101" s="63" t="s">
        <v>592</v>
      </c>
      <c r="E101" s="63" t="s">
        <v>593</v>
      </c>
      <c r="F101" s="63" t="s">
        <v>594</v>
      </c>
      <c r="G101" s="63" t="s">
        <v>2880</v>
      </c>
      <c r="H101" s="63" t="s">
        <v>2873</v>
      </c>
      <c r="I101" s="1">
        <v>0</v>
      </c>
      <c r="J101" s="1">
        <v>1</v>
      </c>
      <c r="K101" s="5">
        <v>0.88755176561179205</v>
      </c>
      <c r="L101" s="6" t="str">
        <f t="shared" si="1"/>
        <v>True</v>
      </c>
      <c r="M101" s="7" t="s">
        <v>595</v>
      </c>
      <c r="N101" s="1" t="s">
        <v>596</v>
      </c>
    </row>
    <row r="102" spans="1:14" ht="12.5">
      <c r="A102" s="2" t="s">
        <v>597</v>
      </c>
      <c r="B102" s="2" t="s">
        <v>598</v>
      </c>
      <c r="C102" s="63"/>
      <c r="D102" s="63" t="s">
        <v>599</v>
      </c>
      <c r="E102" s="63" t="s">
        <v>600</v>
      </c>
      <c r="F102" s="63" t="s">
        <v>601</v>
      </c>
      <c r="G102" s="63"/>
      <c r="I102" s="1">
        <v>0</v>
      </c>
      <c r="J102" s="1">
        <v>1</v>
      </c>
      <c r="K102" s="5">
        <v>0.91623006894426939</v>
      </c>
      <c r="L102" s="6" t="str">
        <f t="shared" si="1"/>
        <v>True</v>
      </c>
      <c r="M102" s="7" t="s">
        <v>602</v>
      </c>
    </row>
    <row r="103" spans="1:14" ht="12.5">
      <c r="A103" s="2" t="s">
        <v>603</v>
      </c>
      <c r="B103" s="2" t="s">
        <v>604</v>
      </c>
      <c r="C103" s="63"/>
      <c r="D103" s="63" t="s">
        <v>605</v>
      </c>
      <c r="E103" s="63" t="s">
        <v>606</v>
      </c>
      <c r="F103" s="63" t="s">
        <v>607</v>
      </c>
      <c r="G103" s="63"/>
      <c r="I103" s="1">
        <v>0</v>
      </c>
      <c r="J103" s="1">
        <v>1</v>
      </c>
      <c r="K103" s="5">
        <v>0.15715154897328709</v>
      </c>
      <c r="L103" s="6" t="str">
        <f t="shared" si="1"/>
        <v>False</v>
      </c>
      <c r="M103" s="7" t="s">
        <v>608</v>
      </c>
    </row>
    <row r="104" spans="1:14" ht="12.5">
      <c r="A104" s="2" t="s">
        <v>609</v>
      </c>
      <c r="B104" s="2" t="s">
        <v>610</v>
      </c>
      <c r="C104" s="63" t="s">
        <v>611</v>
      </c>
      <c r="D104" s="63" t="s">
        <v>611</v>
      </c>
      <c r="E104" s="63" t="s">
        <v>612</v>
      </c>
      <c r="F104" s="63" t="s">
        <v>613</v>
      </c>
      <c r="G104" s="63" t="s">
        <v>2882</v>
      </c>
      <c r="I104" s="1">
        <v>0</v>
      </c>
      <c r="J104" s="1">
        <v>1</v>
      </c>
      <c r="K104" s="5">
        <v>0.8803012802745287</v>
      </c>
      <c r="L104" s="6" t="str">
        <f t="shared" si="1"/>
        <v>True</v>
      </c>
      <c r="M104" s="7" t="s">
        <v>614</v>
      </c>
    </row>
    <row r="105" spans="1:14" ht="12.5">
      <c r="A105" s="2" t="s">
        <v>615</v>
      </c>
      <c r="B105" s="2" t="s">
        <v>616</v>
      </c>
      <c r="C105" s="63"/>
      <c r="D105" s="63" t="s">
        <v>617</v>
      </c>
      <c r="E105" s="63" t="s">
        <v>618</v>
      </c>
      <c r="F105" s="63" t="s">
        <v>619</v>
      </c>
      <c r="G105" s="63"/>
      <c r="I105" s="1">
        <v>0</v>
      </c>
      <c r="J105" s="1">
        <v>1</v>
      </c>
      <c r="K105" s="5">
        <v>0.45196008011825883</v>
      </c>
      <c r="L105" s="6" t="str">
        <f t="shared" si="1"/>
        <v>False</v>
      </c>
      <c r="M105" s="7" t="s">
        <v>620</v>
      </c>
    </row>
    <row r="106" spans="1:14" ht="12.5">
      <c r="A106" s="2" t="s">
        <v>621</v>
      </c>
      <c r="B106" s="2" t="s">
        <v>622</v>
      </c>
      <c r="C106" s="63" t="s">
        <v>2884</v>
      </c>
      <c r="D106" s="63" t="s">
        <v>623</v>
      </c>
      <c r="E106" s="63" t="s">
        <v>624</v>
      </c>
      <c r="F106" s="63" t="s">
        <v>625</v>
      </c>
      <c r="G106" s="63" t="s">
        <v>2883</v>
      </c>
      <c r="I106" s="1">
        <v>0</v>
      </c>
      <c r="J106" s="1">
        <v>1</v>
      </c>
      <c r="K106" s="5">
        <v>0.15373383616823943</v>
      </c>
      <c r="L106" s="6" t="str">
        <f t="shared" si="1"/>
        <v>False</v>
      </c>
      <c r="M106" s="7" t="s">
        <v>626</v>
      </c>
    </row>
    <row r="107" spans="1:14" ht="12.5">
      <c r="A107" s="2" t="s">
        <v>627</v>
      </c>
      <c r="B107" s="2" t="s">
        <v>628</v>
      </c>
      <c r="C107" s="63" t="s">
        <v>2887</v>
      </c>
      <c r="D107" s="63" t="s">
        <v>629</v>
      </c>
      <c r="E107" s="63" t="s">
        <v>630</v>
      </c>
      <c r="F107" s="63" t="s">
        <v>631</v>
      </c>
      <c r="G107" s="63" t="s">
        <v>2886</v>
      </c>
      <c r="I107" s="1">
        <v>0</v>
      </c>
      <c r="J107" s="1">
        <v>1</v>
      </c>
      <c r="K107" s="5">
        <v>0.30404859602515732</v>
      </c>
      <c r="L107" s="6" t="str">
        <f t="shared" si="1"/>
        <v>False</v>
      </c>
      <c r="M107" s="7" t="s">
        <v>632</v>
      </c>
    </row>
    <row r="108" spans="1:14" ht="12.5">
      <c r="A108" s="2" t="s">
        <v>633</v>
      </c>
      <c r="B108" s="2" t="s">
        <v>634</v>
      </c>
      <c r="C108" s="63" t="s">
        <v>635</v>
      </c>
      <c r="D108" s="76" t="s">
        <v>635</v>
      </c>
      <c r="E108" s="63" t="s">
        <v>636</v>
      </c>
      <c r="F108" s="63" t="s">
        <v>637</v>
      </c>
      <c r="G108" s="63" t="s">
        <v>637</v>
      </c>
      <c r="I108" s="1">
        <v>0</v>
      </c>
      <c r="J108" s="1">
        <v>1</v>
      </c>
      <c r="K108" s="5">
        <v>0.74113391267172291</v>
      </c>
      <c r="L108" s="6" t="str">
        <f t="shared" si="1"/>
        <v>True</v>
      </c>
      <c r="M108" s="7" t="s">
        <v>638</v>
      </c>
    </row>
    <row r="109" spans="1:14" ht="12.5">
      <c r="A109" s="2" t="s">
        <v>639</v>
      </c>
      <c r="B109" s="2" t="s">
        <v>640</v>
      </c>
      <c r="C109" s="63" t="s">
        <v>2889</v>
      </c>
      <c r="D109" s="63" t="s">
        <v>641</v>
      </c>
      <c r="E109" s="63" t="s">
        <v>642</v>
      </c>
      <c r="F109" s="63" t="s">
        <v>643</v>
      </c>
      <c r="G109" s="63" t="s">
        <v>2890</v>
      </c>
      <c r="H109" s="2" t="s">
        <v>2873</v>
      </c>
      <c r="I109" s="1">
        <v>0</v>
      </c>
      <c r="J109" s="1">
        <v>1</v>
      </c>
      <c r="K109" s="5">
        <v>0.92788475159876371</v>
      </c>
      <c r="L109" s="6" t="str">
        <f t="shared" si="1"/>
        <v>True</v>
      </c>
      <c r="M109" s="7" t="s">
        <v>644</v>
      </c>
    </row>
    <row r="110" spans="1:14" ht="12.5">
      <c r="A110" s="2" t="s">
        <v>645</v>
      </c>
      <c r="B110" s="2" t="s">
        <v>646</v>
      </c>
      <c r="C110" s="63" t="s">
        <v>2888</v>
      </c>
      <c r="D110" s="63" t="s">
        <v>647</v>
      </c>
      <c r="E110" s="63" t="s">
        <v>648</v>
      </c>
      <c r="F110" s="63" t="s">
        <v>649</v>
      </c>
      <c r="G110" s="63" t="s">
        <v>2891</v>
      </c>
      <c r="I110" s="1">
        <v>0</v>
      </c>
      <c r="J110" s="1">
        <v>1</v>
      </c>
      <c r="K110" s="5">
        <v>0.92652655830492214</v>
      </c>
      <c r="L110" s="6" t="str">
        <f t="shared" si="1"/>
        <v>True</v>
      </c>
      <c r="M110" s="7" t="s">
        <v>650</v>
      </c>
    </row>
    <row r="111" spans="1:14" ht="12.5">
      <c r="A111" s="2" t="s">
        <v>651</v>
      </c>
      <c r="B111" s="2" t="s">
        <v>652</v>
      </c>
      <c r="C111" s="63" t="s">
        <v>2888</v>
      </c>
      <c r="D111" s="63" t="s">
        <v>653</v>
      </c>
      <c r="E111" s="63" t="s">
        <v>654</v>
      </c>
      <c r="F111" s="63" t="s">
        <v>655</v>
      </c>
      <c r="G111" s="63" t="s">
        <v>2892</v>
      </c>
      <c r="I111" s="1">
        <v>0</v>
      </c>
      <c r="J111" s="1">
        <v>1</v>
      </c>
      <c r="K111" s="5">
        <v>0.3655731273881454</v>
      </c>
      <c r="L111" s="6" t="str">
        <f t="shared" si="1"/>
        <v>False</v>
      </c>
      <c r="M111" s="7" t="s">
        <v>656</v>
      </c>
    </row>
    <row r="112" spans="1:14" ht="12.5">
      <c r="A112" s="2" t="s">
        <v>657</v>
      </c>
      <c r="B112" s="2" t="s">
        <v>658</v>
      </c>
      <c r="C112" s="67"/>
      <c r="D112" s="67" t="s">
        <v>659</v>
      </c>
      <c r="E112" s="67" t="s">
        <v>660</v>
      </c>
      <c r="F112" s="67" t="s">
        <v>661</v>
      </c>
      <c r="G112" s="67" t="s">
        <v>2893</v>
      </c>
      <c r="I112" s="1">
        <v>0</v>
      </c>
      <c r="J112" s="1">
        <v>1</v>
      </c>
      <c r="K112" s="5">
        <v>7.918912583781379E-2</v>
      </c>
      <c r="L112" s="6" t="str">
        <f t="shared" si="1"/>
        <v>False</v>
      </c>
      <c r="M112" s="7" t="s">
        <v>662</v>
      </c>
    </row>
    <row r="113" spans="1:16" ht="12.5">
      <c r="A113" s="2" t="s">
        <v>663</v>
      </c>
      <c r="B113" s="2" t="s">
        <v>664</v>
      </c>
      <c r="C113" s="65" t="s">
        <v>2885</v>
      </c>
      <c r="D113" s="63" t="s">
        <v>665</v>
      </c>
      <c r="E113" s="63" t="s">
        <v>666</v>
      </c>
      <c r="F113" s="63" t="s">
        <v>667</v>
      </c>
      <c r="G113" s="65" t="s">
        <v>2894</v>
      </c>
      <c r="I113" s="1">
        <v>0</v>
      </c>
      <c r="J113" s="1">
        <v>1</v>
      </c>
      <c r="K113" s="5">
        <v>0.7572775836329565</v>
      </c>
      <c r="L113" s="6" t="str">
        <f t="shared" si="1"/>
        <v>True</v>
      </c>
      <c r="M113" s="7" t="s">
        <v>668</v>
      </c>
      <c r="O113" s="2" t="s">
        <v>669</v>
      </c>
      <c r="P113" s="16"/>
    </row>
    <row r="114" spans="1:16" ht="12.5">
      <c r="A114" s="2" t="s">
        <v>670</v>
      </c>
      <c r="B114" s="2" t="s">
        <v>671</v>
      </c>
      <c r="C114" s="64" t="s">
        <v>672</v>
      </c>
      <c r="D114" s="2" t="s">
        <v>672</v>
      </c>
      <c r="E114" s="2" t="s">
        <v>673</v>
      </c>
      <c r="F114" s="2" t="s">
        <v>674</v>
      </c>
      <c r="G114" s="2" t="s">
        <v>674</v>
      </c>
      <c r="I114" s="1">
        <v>0</v>
      </c>
      <c r="J114" s="1">
        <v>1</v>
      </c>
      <c r="K114" s="5">
        <v>0.41339115596274145</v>
      </c>
      <c r="L114" s="6" t="str">
        <f t="shared" si="1"/>
        <v>False</v>
      </c>
      <c r="M114" s="7" t="s">
        <v>675</v>
      </c>
      <c r="O114" s="2" t="s">
        <v>676</v>
      </c>
    </row>
    <row r="115" spans="1:16" ht="12.5">
      <c r="A115" s="2" t="s">
        <v>677</v>
      </c>
      <c r="B115" s="2" t="s">
        <v>678</v>
      </c>
      <c r="C115" s="64" t="s">
        <v>672</v>
      </c>
      <c r="D115" s="2" t="s">
        <v>672</v>
      </c>
      <c r="E115" s="2" t="s">
        <v>679</v>
      </c>
      <c r="F115" s="2" t="s">
        <v>680</v>
      </c>
      <c r="G115" s="2" t="s">
        <v>680</v>
      </c>
      <c r="I115" s="1">
        <v>0</v>
      </c>
      <c r="J115" s="1">
        <v>1</v>
      </c>
      <c r="K115" s="5">
        <v>0.8663521475886593</v>
      </c>
      <c r="L115" s="6" t="str">
        <f t="shared" si="1"/>
        <v>True</v>
      </c>
      <c r="M115" s="7" t="s">
        <v>681</v>
      </c>
      <c r="O115" s="2"/>
    </row>
    <row r="116" spans="1:16" ht="12.5">
      <c r="A116" s="2" t="s">
        <v>682</v>
      </c>
      <c r="B116" s="1" t="s">
        <v>683</v>
      </c>
      <c r="C116" s="77" t="s">
        <v>684</v>
      </c>
      <c r="D116" s="2" t="s">
        <v>684</v>
      </c>
      <c r="E116" s="1" t="s">
        <v>685</v>
      </c>
      <c r="F116" s="64" t="s">
        <v>2895</v>
      </c>
      <c r="G116" s="64" t="s">
        <v>2895</v>
      </c>
      <c r="I116" s="1">
        <v>0</v>
      </c>
      <c r="J116" s="1">
        <v>1</v>
      </c>
      <c r="K116" s="5">
        <v>0.38983466756294094</v>
      </c>
      <c r="L116" s="6" t="str">
        <f t="shared" si="1"/>
        <v>False</v>
      </c>
      <c r="M116" s="7" t="s">
        <v>686</v>
      </c>
    </row>
    <row r="117" spans="1:16" ht="12.5">
      <c r="A117" s="2" t="s">
        <v>687</v>
      </c>
      <c r="B117" s="1" t="s">
        <v>688</v>
      </c>
      <c r="C117" s="77" t="s">
        <v>689</v>
      </c>
      <c r="D117" s="2" t="s">
        <v>689</v>
      </c>
      <c r="E117" s="1" t="s">
        <v>690</v>
      </c>
      <c r="F117" s="2" t="s">
        <v>691</v>
      </c>
      <c r="G117" s="2" t="s">
        <v>691</v>
      </c>
      <c r="I117" s="1">
        <v>0</v>
      </c>
      <c r="J117" s="1">
        <v>1</v>
      </c>
      <c r="K117" s="5">
        <v>0.33011056188849353</v>
      </c>
      <c r="L117" s="6" t="str">
        <f t="shared" si="1"/>
        <v>False</v>
      </c>
      <c r="M117" s="7" t="s">
        <v>692</v>
      </c>
      <c r="O117" s="2"/>
    </row>
    <row r="118" spans="1:16" ht="12.5">
      <c r="A118" s="2" t="s">
        <v>693</v>
      </c>
      <c r="B118" s="1" t="s">
        <v>694</v>
      </c>
      <c r="C118" s="78" t="s">
        <v>684</v>
      </c>
      <c r="D118" s="63" t="s">
        <v>684</v>
      </c>
      <c r="E118" s="71" t="s">
        <v>695</v>
      </c>
      <c r="F118" s="63" t="s">
        <v>696</v>
      </c>
      <c r="G118" s="65" t="s">
        <v>2896</v>
      </c>
      <c r="I118" s="1">
        <v>0</v>
      </c>
      <c r="J118" s="1">
        <v>1</v>
      </c>
      <c r="K118" s="5">
        <v>0.28814569480718621</v>
      </c>
      <c r="L118" s="6" t="str">
        <f t="shared" si="1"/>
        <v>False</v>
      </c>
      <c r="M118" s="7"/>
      <c r="O118" s="2"/>
    </row>
    <row r="119" spans="1:16" ht="12.5">
      <c r="A119" s="2" t="s">
        <v>697</v>
      </c>
      <c r="B119" s="1" t="s">
        <v>698</v>
      </c>
      <c r="C119" s="78" t="s">
        <v>684</v>
      </c>
      <c r="D119" s="63" t="s">
        <v>684</v>
      </c>
      <c r="E119" s="71" t="s">
        <v>699</v>
      </c>
      <c r="F119" s="63" t="s">
        <v>700</v>
      </c>
      <c r="G119" s="63" t="s">
        <v>700</v>
      </c>
      <c r="I119" s="1">
        <v>0</v>
      </c>
      <c r="J119" s="1">
        <v>1</v>
      </c>
      <c r="K119" s="5">
        <v>0.85536829808980008</v>
      </c>
      <c r="L119" s="6" t="str">
        <f t="shared" si="1"/>
        <v>True</v>
      </c>
      <c r="M119" s="7" t="s">
        <v>701</v>
      </c>
      <c r="O119" s="2"/>
    </row>
    <row r="120" spans="1:16" ht="12.5">
      <c r="A120" s="2" t="s">
        <v>702</v>
      </c>
      <c r="B120" s="2" t="s">
        <v>703</v>
      </c>
      <c r="C120" s="64" t="s">
        <v>672</v>
      </c>
      <c r="D120" s="2" t="s">
        <v>672</v>
      </c>
      <c r="E120" s="2" t="s">
        <v>704</v>
      </c>
      <c r="F120" s="2" t="s">
        <v>705</v>
      </c>
      <c r="G120" s="2" t="s">
        <v>705</v>
      </c>
      <c r="I120" s="1">
        <v>0</v>
      </c>
      <c r="J120" s="1">
        <v>1</v>
      </c>
      <c r="K120" s="5">
        <v>0.44150202398713878</v>
      </c>
      <c r="L120" s="6" t="str">
        <f t="shared" si="1"/>
        <v>False</v>
      </c>
      <c r="M120" s="7" t="s">
        <v>706</v>
      </c>
      <c r="O120" s="2"/>
    </row>
    <row r="121" spans="1:16" ht="12.5">
      <c r="A121" s="2" t="s">
        <v>707</v>
      </c>
      <c r="B121" s="2" t="s">
        <v>708</v>
      </c>
      <c r="C121" s="64" t="s">
        <v>709</v>
      </c>
      <c r="D121" s="2" t="s">
        <v>709</v>
      </c>
      <c r="E121" s="2" t="s">
        <v>710</v>
      </c>
      <c r="F121" s="64" t="s">
        <v>2897</v>
      </c>
      <c r="G121" s="64" t="s">
        <v>2897</v>
      </c>
      <c r="I121" s="1">
        <v>0</v>
      </c>
      <c r="J121" s="1">
        <v>1</v>
      </c>
      <c r="K121" s="5">
        <v>0.60105725133808696</v>
      </c>
      <c r="L121" s="6" t="str">
        <f t="shared" si="1"/>
        <v>True</v>
      </c>
      <c r="M121" s="7" t="s">
        <v>711</v>
      </c>
    </row>
    <row r="122" spans="1:16" ht="12.5">
      <c r="A122" s="2" t="s">
        <v>712</v>
      </c>
      <c r="B122" s="2" t="s">
        <v>713</v>
      </c>
      <c r="C122" s="65" t="s">
        <v>2899</v>
      </c>
      <c r="D122" s="63" t="s">
        <v>714</v>
      </c>
      <c r="E122" s="63" t="s">
        <v>715</v>
      </c>
      <c r="F122" s="65" t="s">
        <v>2898</v>
      </c>
      <c r="G122" s="65" t="s">
        <v>2900</v>
      </c>
      <c r="I122" s="1">
        <v>0</v>
      </c>
      <c r="J122" s="1">
        <v>1</v>
      </c>
      <c r="K122" s="5">
        <v>0.36362213317667369</v>
      </c>
      <c r="L122" s="6" t="str">
        <f t="shared" si="1"/>
        <v>False</v>
      </c>
      <c r="M122" s="7" t="s">
        <v>716</v>
      </c>
    </row>
    <row r="123" spans="1:16" ht="12.5">
      <c r="A123" s="2" t="s">
        <v>717</v>
      </c>
      <c r="B123" s="2" t="s">
        <v>718</v>
      </c>
      <c r="C123" s="64" t="s">
        <v>719</v>
      </c>
      <c r="D123" s="2" t="s">
        <v>719</v>
      </c>
      <c r="E123" s="2" t="s">
        <v>720</v>
      </c>
      <c r="F123" s="2" t="s">
        <v>721</v>
      </c>
      <c r="G123" s="2" t="s">
        <v>721</v>
      </c>
      <c r="I123" s="1">
        <v>0</v>
      </c>
      <c r="J123" s="1">
        <v>1</v>
      </c>
      <c r="K123" s="5">
        <v>0.79713231599865575</v>
      </c>
      <c r="L123" s="6" t="str">
        <f t="shared" si="1"/>
        <v>True</v>
      </c>
      <c r="M123" s="7" t="s">
        <v>722</v>
      </c>
    </row>
    <row r="124" spans="1:16" ht="12.5">
      <c r="A124" s="2" t="s">
        <v>723</v>
      </c>
      <c r="B124" s="2" t="s">
        <v>724</v>
      </c>
      <c r="C124" s="64" t="s">
        <v>725</v>
      </c>
      <c r="D124" s="2" t="s">
        <v>725</v>
      </c>
      <c r="E124" s="2" t="s">
        <v>726</v>
      </c>
      <c r="F124" s="64" t="s">
        <v>2901</v>
      </c>
      <c r="G124" s="64" t="s">
        <v>2901</v>
      </c>
      <c r="I124" s="1">
        <v>0</v>
      </c>
      <c r="J124" s="1">
        <v>1</v>
      </c>
      <c r="K124" s="5">
        <v>0.43773611604632245</v>
      </c>
      <c r="L124" s="6" t="str">
        <f t="shared" si="1"/>
        <v>False</v>
      </c>
      <c r="M124" s="7" t="s">
        <v>727</v>
      </c>
    </row>
    <row r="125" spans="1:16" ht="12.5">
      <c r="A125" s="2" t="s">
        <v>728</v>
      </c>
      <c r="B125" s="2" t="s">
        <v>729</v>
      </c>
      <c r="C125" s="66"/>
      <c r="D125" s="66" t="s">
        <v>730</v>
      </c>
      <c r="E125" s="66" t="s">
        <v>731</v>
      </c>
      <c r="F125" s="66" t="s">
        <v>732</v>
      </c>
      <c r="G125" s="66"/>
      <c r="I125" s="1">
        <v>0</v>
      </c>
      <c r="J125" s="1">
        <v>1</v>
      </c>
      <c r="K125" s="5">
        <v>0.63907507842362687</v>
      </c>
      <c r="L125" s="6" t="str">
        <f t="shared" si="1"/>
        <v>True</v>
      </c>
      <c r="M125" s="7" t="s">
        <v>733</v>
      </c>
    </row>
    <row r="126" spans="1:16" ht="12.5">
      <c r="A126" s="2" t="s">
        <v>734</v>
      </c>
      <c r="B126" s="2" t="s">
        <v>735</v>
      </c>
      <c r="C126" s="65" t="s">
        <v>110</v>
      </c>
      <c r="D126" s="65" t="s">
        <v>736</v>
      </c>
      <c r="E126" s="63" t="s">
        <v>737</v>
      </c>
      <c r="F126" s="65" t="s">
        <v>738</v>
      </c>
      <c r="G126" s="65" t="s">
        <v>2902</v>
      </c>
      <c r="I126" s="1">
        <v>0</v>
      </c>
      <c r="J126" s="1">
        <v>1</v>
      </c>
      <c r="K126" s="5">
        <v>0.41528798083294949</v>
      </c>
      <c r="L126" s="6" t="str">
        <f t="shared" si="1"/>
        <v>False</v>
      </c>
      <c r="M126" s="7" t="s">
        <v>739</v>
      </c>
    </row>
    <row r="127" spans="1:16" ht="12.5">
      <c r="A127" s="2" t="s">
        <v>740</v>
      </c>
      <c r="B127" s="2" t="s">
        <v>741</v>
      </c>
      <c r="C127" s="64" t="s">
        <v>635</v>
      </c>
      <c r="D127" s="2" t="s">
        <v>635</v>
      </c>
      <c r="E127" s="2" t="s">
        <v>742</v>
      </c>
      <c r="F127" s="64" t="s">
        <v>2903</v>
      </c>
      <c r="G127" s="64" t="s">
        <v>2903</v>
      </c>
      <c r="I127" s="1">
        <v>0</v>
      </c>
      <c r="J127" s="1">
        <v>1</v>
      </c>
      <c r="K127" s="5">
        <v>0.21059052955355229</v>
      </c>
      <c r="L127" s="6" t="str">
        <f t="shared" si="1"/>
        <v>False</v>
      </c>
      <c r="M127" s="7" t="s">
        <v>743</v>
      </c>
    </row>
    <row r="128" spans="1:16" ht="13">
      <c r="A128" s="2" t="s">
        <v>744</v>
      </c>
      <c r="B128" s="2" t="s">
        <v>745</v>
      </c>
      <c r="C128" s="66"/>
      <c r="D128" s="66" t="s">
        <v>746</v>
      </c>
      <c r="E128" s="66" t="s">
        <v>747</v>
      </c>
      <c r="F128" s="66" t="s">
        <v>748</v>
      </c>
      <c r="G128" s="66"/>
      <c r="I128" s="2">
        <v>0</v>
      </c>
      <c r="J128" s="1">
        <v>1</v>
      </c>
      <c r="K128" s="5">
        <v>0.89308243053165437</v>
      </c>
      <c r="L128" s="6" t="str">
        <f t="shared" si="1"/>
        <v>True</v>
      </c>
      <c r="M128" s="19" t="s">
        <v>749</v>
      </c>
      <c r="N128" s="2" t="s">
        <v>750</v>
      </c>
    </row>
    <row r="129" spans="1:14" ht="12.5">
      <c r="A129" s="2" t="s">
        <v>751</v>
      </c>
      <c r="B129" s="2" t="s">
        <v>752</v>
      </c>
      <c r="C129" s="66"/>
      <c r="D129" s="66" t="s">
        <v>736</v>
      </c>
      <c r="E129" s="66" t="s">
        <v>753</v>
      </c>
      <c r="F129" s="66" t="s">
        <v>754</v>
      </c>
      <c r="G129" s="66"/>
      <c r="I129" s="1">
        <v>0</v>
      </c>
      <c r="J129" s="1">
        <v>1</v>
      </c>
      <c r="K129" s="5">
        <v>0.55425401049103507</v>
      </c>
      <c r="L129" s="6" t="str">
        <f t="shared" si="1"/>
        <v>True</v>
      </c>
      <c r="M129" s="7" t="s">
        <v>755</v>
      </c>
    </row>
    <row r="130" spans="1:14" ht="13">
      <c r="A130" s="2" t="s">
        <v>756</v>
      </c>
      <c r="B130" s="2" t="s">
        <v>757</v>
      </c>
      <c r="C130" s="66"/>
      <c r="D130" s="66" t="s">
        <v>758</v>
      </c>
      <c r="E130" s="66" t="s">
        <v>759</v>
      </c>
      <c r="F130" s="66" t="s">
        <v>760</v>
      </c>
      <c r="G130" s="66"/>
      <c r="I130" s="2">
        <v>0</v>
      </c>
      <c r="J130" s="1">
        <v>1</v>
      </c>
      <c r="K130" s="5">
        <v>0.42111317463946296</v>
      </c>
      <c r="L130" s="6" t="str">
        <f t="shared" si="1"/>
        <v>False</v>
      </c>
      <c r="M130" s="19" t="s">
        <v>761</v>
      </c>
      <c r="N130" s="2" t="s">
        <v>762</v>
      </c>
    </row>
    <row r="131" spans="1:14" ht="12.5">
      <c r="A131" s="2" t="s">
        <v>763</v>
      </c>
      <c r="B131" s="2" t="s">
        <v>764</v>
      </c>
      <c r="C131" s="66"/>
      <c r="D131" s="68" t="s">
        <v>765</v>
      </c>
      <c r="E131" s="68" t="s">
        <v>766</v>
      </c>
      <c r="F131" s="68" t="s">
        <v>767</v>
      </c>
      <c r="G131" s="66"/>
      <c r="I131" s="1">
        <v>0</v>
      </c>
      <c r="J131" s="1">
        <v>1</v>
      </c>
      <c r="K131" s="5">
        <v>0.60218450164431214</v>
      </c>
      <c r="L131" s="6" t="str">
        <f t="shared" si="1"/>
        <v>True</v>
      </c>
      <c r="M131" s="7" t="s">
        <v>768</v>
      </c>
    </row>
    <row r="132" spans="1:14" ht="13">
      <c r="A132" s="2" t="s">
        <v>769</v>
      </c>
      <c r="B132" s="1" t="s">
        <v>770</v>
      </c>
      <c r="C132" s="77" t="s">
        <v>771</v>
      </c>
      <c r="D132" s="1" t="s">
        <v>771</v>
      </c>
      <c r="E132" s="1" t="s">
        <v>772</v>
      </c>
      <c r="F132" s="1" t="s">
        <v>773</v>
      </c>
      <c r="G132" s="1" t="s">
        <v>773</v>
      </c>
      <c r="I132" s="1">
        <v>0</v>
      </c>
      <c r="J132" s="1">
        <v>1</v>
      </c>
      <c r="K132" s="5">
        <v>0.42474666743451095</v>
      </c>
      <c r="L132" s="6" t="str">
        <f t="shared" si="1"/>
        <v>False</v>
      </c>
      <c r="M132" s="19" t="s">
        <v>774</v>
      </c>
    </row>
    <row r="133" spans="1:14" ht="12.5">
      <c r="A133" s="2" t="s">
        <v>775</v>
      </c>
      <c r="B133" s="1" t="s">
        <v>776</v>
      </c>
      <c r="C133" s="68"/>
      <c r="D133" s="68" t="s">
        <v>777</v>
      </c>
      <c r="E133" s="68" t="s">
        <v>778</v>
      </c>
      <c r="F133" s="68" t="s">
        <v>779</v>
      </c>
      <c r="G133" s="66"/>
      <c r="I133" s="1">
        <v>0</v>
      </c>
      <c r="J133" s="1">
        <v>1</v>
      </c>
      <c r="K133" s="5">
        <v>0.95821308633555946</v>
      </c>
      <c r="L133" s="6" t="str">
        <f t="shared" si="1"/>
        <v>True</v>
      </c>
      <c r="M133" s="7" t="s">
        <v>780</v>
      </c>
    </row>
    <row r="134" spans="1:14" ht="13">
      <c r="A134" s="2" t="s">
        <v>781</v>
      </c>
      <c r="B134" s="1" t="s">
        <v>782</v>
      </c>
      <c r="C134" s="77" t="s">
        <v>783</v>
      </c>
      <c r="D134" s="1" t="s">
        <v>783</v>
      </c>
      <c r="E134" s="1" t="s">
        <v>784</v>
      </c>
      <c r="F134" s="1" t="s">
        <v>785</v>
      </c>
      <c r="G134" s="1" t="s">
        <v>785</v>
      </c>
      <c r="I134" s="1">
        <v>0</v>
      </c>
      <c r="J134" s="1">
        <v>1</v>
      </c>
      <c r="K134" s="5">
        <v>0.70526196119402162</v>
      </c>
      <c r="L134" s="6" t="str">
        <f t="shared" si="1"/>
        <v>True</v>
      </c>
      <c r="M134" s="19" t="s">
        <v>786</v>
      </c>
    </row>
    <row r="135" spans="1:14" ht="12.5">
      <c r="A135" s="2" t="s">
        <v>787</v>
      </c>
      <c r="B135" s="1" t="s">
        <v>788</v>
      </c>
      <c r="C135" s="78" t="s">
        <v>568</v>
      </c>
      <c r="D135" s="71" t="s">
        <v>789</v>
      </c>
      <c r="E135" s="71" t="s">
        <v>790</v>
      </c>
      <c r="F135" s="71" t="s">
        <v>791</v>
      </c>
      <c r="G135" s="78" t="s">
        <v>2904</v>
      </c>
      <c r="I135" s="1">
        <v>0</v>
      </c>
      <c r="J135" s="1">
        <v>1</v>
      </c>
      <c r="K135" s="5">
        <v>9.2019388907946476E-2</v>
      </c>
      <c r="L135" s="6" t="str">
        <f t="shared" si="1"/>
        <v>False</v>
      </c>
      <c r="M135" s="7" t="s">
        <v>792</v>
      </c>
    </row>
    <row r="136" spans="1:14" ht="13">
      <c r="A136" s="2" t="s">
        <v>793</v>
      </c>
      <c r="B136" s="1" t="s">
        <v>794</v>
      </c>
      <c r="C136" s="78" t="s">
        <v>2906</v>
      </c>
      <c r="D136" s="71" t="s">
        <v>795</v>
      </c>
      <c r="E136" s="71" t="s">
        <v>796</v>
      </c>
      <c r="F136" s="71" t="s">
        <v>797</v>
      </c>
      <c r="G136" s="78" t="s">
        <v>2905</v>
      </c>
      <c r="I136" s="1">
        <v>0</v>
      </c>
      <c r="J136" s="1">
        <v>1</v>
      </c>
      <c r="K136" s="5">
        <v>0.67856309042622742</v>
      </c>
      <c r="L136" s="6" t="str">
        <f t="shared" si="1"/>
        <v>True</v>
      </c>
      <c r="M136" s="19" t="s">
        <v>798</v>
      </c>
    </row>
    <row r="137" spans="1:14" ht="12.5">
      <c r="A137" s="2" t="s">
        <v>799</v>
      </c>
      <c r="B137" s="1" t="s">
        <v>800</v>
      </c>
      <c r="C137" s="78" t="s">
        <v>2908</v>
      </c>
      <c r="D137" s="71" t="s">
        <v>801</v>
      </c>
      <c r="E137" s="71" t="s">
        <v>802</v>
      </c>
      <c r="F137" s="78" t="s">
        <v>803</v>
      </c>
      <c r="G137" s="78" t="s">
        <v>2907</v>
      </c>
      <c r="I137" s="1">
        <v>0</v>
      </c>
      <c r="J137" s="1">
        <v>1</v>
      </c>
      <c r="K137" s="5">
        <v>0.35748852613063675</v>
      </c>
      <c r="L137" s="6" t="str">
        <f t="shared" si="1"/>
        <v>False</v>
      </c>
      <c r="M137" s="7" t="s">
        <v>804</v>
      </c>
    </row>
    <row r="138" spans="1:14" ht="12.5">
      <c r="A138" s="2" t="s">
        <v>805</v>
      </c>
      <c r="B138" s="1" t="s">
        <v>806</v>
      </c>
      <c r="C138" s="78" t="s">
        <v>951</v>
      </c>
      <c r="D138" s="71" t="s">
        <v>807</v>
      </c>
      <c r="E138" s="71" t="s">
        <v>808</v>
      </c>
      <c r="F138" s="78" t="s">
        <v>2909</v>
      </c>
      <c r="G138" s="78" t="s">
        <v>2909</v>
      </c>
      <c r="I138" s="1">
        <v>0</v>
      </c>
      <c r="J138" s="1">
        <v>1</v>
      </c>
      <c r="K138" s="5">
        <v>0.50541545367778562</v>
      </c>
      <c r="L138" s="6" t="str">
        <f t="shared" si="1"/>
        <v>True</v>
      </c>
      <c r="M138" s="7" t="s">
        <v>809</v>
      </c>
    </row>
    <row r="139" spans="1:14" ht="13">
      <c r="A139" s="2" t="s">
        <v>810</v>
      </c>
      <c r="B139" s="2" t="s">
        <v>811</v>
      </c>
      <c r="C139" s="66"/>
      <c r="D139" s="66" t="s">
        <v>812</v>
      </c>
      <c r="E139" s="66" t="s">
        <v>813</v>
      </c>
      <c r="F139" s="68" t="s">
        <v>814</v>
      </c>
      <c r="G139" s="66"/>
      <c r="I139" s="2">
        <v>0</v>
      </c>
      <c r="J139" s="1">
        <v>1</v>
      </c>
      <c r="K139" s="5">
        <v>1.5886107512027459E-2</v>
      </c>
      <c r="L139" s="6" t="str">
        <f t="shared" si="1"/>
        <v>False</v>
      </c>
      <c r="M139" s="19" t="s">
        <v>815</v>
      </c>
      <c r="N139" s="2"/>
    </row>
    <row r="140" spans="1:14" ht="13">
      <c r="A140" s="2" t="s">
        <v>816</v>
      </c>
      <c r="B140" s="2" t="s">
        <v>817</v>
      </c>
      <c r="C140" s="66"/>
      <c r="D140" s="66" t="s">
        <v>818</v>
      </c>
      <c r="E140" s="66" t="s">
        <v>819</v>
      </c>
      <c r="F140" s="68" t="s">
        <v>820</v>
      </c>
      <c r="G140" s="66"/>
      <c r="I140" s="2">
        <v>0</v>
      </c>
      <c r="J140" s="1">
        <v>1</v>
      </c>
      <c r="K140" s="5">
        <v>0.90565989555660631</v>
      </c>
      <c r="L140" s="6" t="str">
        <f t="shared" si="1"/>
        <v>True</v>
      </c>
      <c r="M140" s="19" t="s">
        <v>821</v>
      </c>
      <c r="N140" s="2"/>
    </row>
    <row r="141" spans="1:14" ht="13">
      <c r="A141" s="2" t="s">
        <v>822</v>
      </c>
      <c r="B141" s="2" t="s">
        <v>823</v>
      </c>
      <c r="C141" s="66"/>
      <c r="D141" s="66" t="s">
        <v>818</v>
      </c>
      <c r="E141" s="79" t="s">
        <v>824</v>
      </c>
      <c r="F141" s="68" t="s">
        <v>825</v>
      </c>
      <c r="G141" s="66"/>
      <c r="I141" s="2">
        <v>0</v>
      </c>
      <c r="J141" s="1">
        <v>1</v>
      </c>
      <c r="K141" s="5">
        <v>0.65377280461347431</v>
      </c>
      <c r="L141" s="6" t="str">
        <f t="shared" si="1"/>
        <v>True</v>
      </c>
      <c r="M141" s="19" t="s">
        <v>826</v>
      </c>
      <c r="N141" s="2"/>
    </row>
    <row r="142" spans="1:14" ht="13">
      <c r="A142" s="2" t="s">
        <v>827</v>
      </c>
      <c r="B142" s="2" t="s">
        <v>828</v>
      </c>
      <c r="C142" s="66"/>
      <c r="D142" s="66" t="s">
        <v>829</v>
      </c>
      <c r="E142" s="79" t="s">
        <v>830</v>
      </c>
      <c r="F142" s="68" t="s">
        <v>831</v>
      </c>
      <c r="G142" s="66"/>
      <c r="I142" s="2">
        <v>0</v>
      </c>
      <c r="J142" s="1">
        <v>1</v>
      </c>
      <c r="K142" s="5">
        <v>0.29700724421175917</v>
      </c>
      <c r="L142" s="6" t="str">
        <f t="shared" si="1"/>
        <v>False</v>
      </c>
      <c r="M142" s="19" t="s">
        <v>832</v>
      </c>
      <c r="N142" s="2"/>
    </row>
    <row r="143" spans="1:14" ht="13">
      <c r="A143" s="2" t="s">
        <v>833</v>
      </c>
      <c r="B143" s="2" t="s">
        <v>834</v>
      </c>
      <c r="C143" s="65" t="s">
        <v>2912</v>
      </c>
      <c r="D143" s="63" t="s">
        <v>835</v>
      </c>
      <c r="E143" s="63" t="s">
        <v>836</v>
      </c>
      <c r="F143" s="78" t="s">
        <v>2911</v>
      </c>
      <c r="G143" s="78" t="s">
        <v>2910</v>
      </c>
      <c r="I143" s="2">
        <v>0</v>
      </c>
      <c r="J143" s="1">
        <v>1</v>
      </c>
      <c r="K143" s="5">
        <v>0.70092185023340048</v>
      </c>
      <c r="L143" s="6" t="str">
        <f t="shared" si="1"/>
        <v>True</v>
      </c>
      <c r="M143" s="19" t="s">
        <v>837</v>
      </c>
      <c r="N143" s="24" t="s">
        <v>838</v>
      </c>
    </row>
    <row r="144" spans="1:14" ht="12.5">
      <c r="A144" s="2" t="s">
        <v>839</v>
      </c>
      <c r="B144" s="1" t="s">
        <v>840</v>
      </c>
      <c r="C144" s="78" t="s">
        <v>841</v>
      </c>
      <c r="D144" s="63" t="s">
        <v>841</v>
      </c>
      <c r="E144" s="71" t="s">
        <v>842</v>
      </c>
      <c r="F144" s="63" t="s">
        <v>843</v>
      </c>
      <c r="G144" s="65" t="s">
        <v>2913</v>
      </c>
      <c r="I144" s="1">
        <v>0</v>
      </c>
      <c r="J144" s="1">
        <v>1</v>
      </c>
      <c r="K144" s="5">
        <v>0.28531045684462442</v>
      </c>
      <c r="L144" s="6" t="str">
        <f t="shared" si="1"/>
        <v>False</v>
      </c>
      <c r="M144" s="7" t="s">
        <v>844</v>
      </c>
      <c r="N144" s="21" t="s">
        <v>384</v>
      </c>
    </row>
    <row r="145" spans="1:14" ht="12.5">
      <c r="A145" s="2" t="s">
        <v>845</v>
      </c>
      <c r="B145" s="2" t="s">
        <v>846</v>
      </c>
      <c r="C145" s="64" t="s">
        <v>847</v>
      </c>
      <c r="D145" s="2" t="s">
        <v>847</v>
      </c>
      <c r="E145" s="2" t="s">
        <v>848</v>
      </c>
      <c r="F145" s="2" t="s">
        <v>849</v>
      </c>
      <c r="G145" s="2" t="s">
        <v>849</v>
      </c>
      <c r="H145" s="77"/>
      <c r="I145" s="2">
        <v>0</v>
      </c>
      <c r="J145" s="1">
        <v>1</v>
      </c>
      <c r="K145" s="5">
        <v>0.2305268347782673</v>
      </c>
      <c r="L145" s="6" t="str">
        <f t="shared" si="1"/>
        <v>False</v>
      </c>
      <c r="M145" s="7"/>
      <c r="N145" s="21" t="s">
        <v>384</v>
      </c>
    </row>
    <row r="146" spans="1:14" ht="12.5">
      <c r="A146" s="2" t="s">
        <v>850</v>
      </c>
      <c r="B146" s="1" t="s">
        <v>851</v>
      </c>
      <c r="C146" s="78" t="s">
        <v>568</v>
      </c>
      <c r="D146" s="71" t="s">
        <v>672</v>
      </c>
      <c r="E146" s="71" t="s">
        <v>852</v>
      </c>
      <c r="F146" s="78" t="s">
        <v>853</v>
      </c>
      <c r="G146" s="78" t="s">
        <v>2914</v>
      </c>
      <c r="I146" s="1">
        <v>0</v>
      </c>
      <c r="J146" s="1">
        <v>1</v>
      </c>
      <c r="K146" s="5">
        <v>0.80238139288675114</v>
      </c>
      <c r="L146" s="6" t="str">
        <f t="shared" si="1"/>
        <v>True</v>
      </c>
      <c r="M146" s="7"/>
    </row>
    <row r="147" spans="1:14" ht="12.5">
      <c r="A147" s="2" t="s">
        <v>854</v>
      </c>
      <c r="B147" s="1" t="s">
        <v>855</v>
      </c>
      <c r="C147" s="78" t="s">
        <v>2916</v>
      </c>
      <c r="D147" s="71" t="s">
        <v>856</v>
      </c>
      <c r="E147" s="71" t="s">
        <v>857</v>
      </c>
      <c r="F147" s="71" t="s">
        <v>858</v>
      </c>
      <c r="G147" s="78" t="s">
        <v>2915</v>
      </c>
      <c r="I147" s="1">
        <v>0</v>
      </c>
      <c r="J147" s="1">
        <v>1</v>
      </c>
      <c r="K147" s="5">
        <v>0.55898255665754459</v>
      </c>
      <c r="L147" s="6" t="str">
        <f t="shared" si="1"/>
        <v>True</v>
      </c>
      <c r="M147" s="7" t="s">
        <v>859</v>
      </c>
    </row>
    <row r="148" spans="1:14" ht="12.5">
      <c r="A148" s="2" t="s">
        <v>860</v>
      </c>
      <c r="B148" s="1" t="s">
        <v>861</v>
      </c>
      <c r="C148" s="78" t="s">
        <v>2918</v>
      </c>
      <c r="D148" s="71" t="s">
        <v>818</v>
      </c>
      <c r="E148" s="80" t="s">
        <v>862</v>
      </c>
      <c r="F148" s="71" t="s">
        <v>863</v>
      </c>
      <c r="G148" s="78" t="s">
        <v>2917</v>
      </c>
      <c r="H148" s="78" t="s">
        <v>2873</v>
      </c>
      <c r="I148" s="1">
        <v>0</v>
      </c>
      <c r="J148" s="1">
        <v>1</v>
      </c>
      <c r="K148" s="5">
        <v>0.94981225989006079</v>
      </c>
      <c r="L148" s="6" t="str">
        <f t="shared" si="1"/>
        <v>True</v>
      </c>
      <c r="M148" s="7" t="s">
        <v>864</v>
      </c>
    </row>
    <row r="149" spans="1:14" ht="12.5">
      <c r="A149" s="2" t="s">
        <v>865</v>
      </c>
      <c r="B149" s="1" t="s">
        <v>866</v>
      </c>
      <c r="C149" s="68"/>
      <c r="D149" s="68" t="s">
        <v>867</v>
      </c>
      <c r="E149" s="68" t="s">
        <v>868</v>
      </c>
      <c r="F149" s="68" t="s">
        <v>869</v>
      </c>
      <c r="G149" s="66"/>
      <c r="I149" s="1">
        <v>0</v>
      </c>
      <c r="J149" s="1">
        <v>1</v>
      </c>
      <c r="K149" s="5">
        <v>0.94240234687829116</v>
      </c>
      <c r="L149" s="6" t="str">
        <f t="shared" si="1"/>
        <v>True</v>
      </c>
      <c r="M149" s="7" t="s">
        <v>870</v>
      </c>
    </row>
    <row r="150" spans="1:14" ht="12.5">
      <c r="A150" s="2" t="s">
        <v>871</v>
      </c>
      <c r="B150" s="1" t="s">
        <v>872</v>
      </c>
      <c r="C150" s="68"/>
      <c r="D150" s="68" t="s">
        <v>873</v>
      </c>
      <c r="E150" s="68" t="s">
        <v>874</v>
      </c>
      <c r="F150" s="68" t="s">
        <v>875</v>
      </c>
      <c r="G150" s="66"/>
      <c r="I150" s="1">
        <v>0</v>
      </c>
      <c r="J150" s="1">
        <v>1</v>
      </c>
      <c r="K150" s="5">
        <v>0.98885816276623062</v>
      </c>
      <c r="L150" s="6" t="str">
        <f t="shared" si="1"/>
        <v>True</v>
      </c>
      <c r="M150" s="7" t="s">
        <v>876</v>
      </c>
    </row>
    <row r="151" spans="1:14" ht="12.5">
      <c r="A151" s="2" t="s">
        <v>877</v>
      </c>
      <c r="B151" s="1" t="s">
        <v>878</v>
      </c>
      <c r="C151" s="78" t="s">
        <v>672</v>
      </c>
      <c r="D151" s="71" t="s">
        <v>672</v>
      </c>
      <c r="E151" s="71" t="s">
        <v>879</v>
      </c>
      <c r="F151" s="78" t="s">
        <v>2919</v>
      </c>
      <c r="G151" s="71" t="s">
        <v>880</v>
      </c>
      <c r="I151" s="1">
        <v>0</v>
      </c>
      <c r="J151" s="1">
        <v>1</v>
      </c>
      <c r="K151" s="5">
        <v>0.61933956946147295</v>
      </c>
      <c r="L151" s="6" t="str">
        <f t="shared" si="1"/>
        <v>True</v>
      </c>
      <c r="M151" s="7" t="s">
        <v>881</v>
      </c>
    </row>
    <row r="152" spans="1:14" ht="12.5">
      <c r="A152" s="2" t="s">
        <v>882</v>
      </c>
      <c r="B152" s="1" t="s">
        <v>883</v>
      </c>
      <c r="C152" s="78" t="s">
        <v>672</v>
      </c>
      <c r="D152" s="71" t="s">
        <v>884</v>
      </c>
      <c r="E152" s="71" t="s">
        <v>885</v>
      </c>
      <c r="F152" s="71" t="s">
        <v>853</v>
      </c>
      <c r="G152" s="78" t="s">
        <v>2920</v>
      </c>
      <c r="H152" s="77"/>
      <c r="I152" s="1">
        <v>0</v>
      </c>
      <c r="J152" s="1">
        <v>1</v>
      </c>
      <c r="K152" s="5">
        <v>0.80883549545063216</v>
      </c>
      <c r="L152" s="6" t="str">
        <f t="shared" si="1"/>
        <v>True</v>
      </c>
      <c r="M152" s="7" t="s">
        <v>886</v>
      </c>
    </row>
    <row r="153" spans="1:14" ht="12.5">
      <c r="A153" s="2" t="s">
        <v>887</v>
      </c>
      <c r="B153" s="1" t="s">
        <v>888</v>
      </c>
      <c r="C153" s="78" t="s">
        <v>568</v>
      </c>
      <c r="D153" s="71" t="s">
        <v>889</v>
      </c>
      <c r="E153" s="71" t="s">
        <v>890</v>
      </c>
      <c r="F153" s="78" t="s">
        <v>891</v>
      </c>
      <c r="G153" s="78" t="s">
        <v>2921</v>
      </c>
      <c r="I153" s="1">
        <v>0</v>
      </c>
      <c r="J153" s="1">
        <v>1</v>
      </c>
      <c r="K153" s="5">
        <v>0.6920751127846082</v>
      </c>
      <c r="L153" s="6" t="str">
        <f t="shared" si="1"/>
        <v>True</v>
      </c>
      <c r="M153" s="7" t="s">
        <v>892</v>
      </c>
    </row>
    <row r="154" spans="1:14" ht="12.5">
      <c r="A154" s="2" t="s">
        <v>893</v>
      </c>
      <c r="B154" s="1" t="s">
        <v>894</v>
      </c>
      <c r="C154" s="77" t="s">
        <v>719</v>
      </c>
      <c r="D154" s="1" t="s">
        <v>719</v>
      </c>
      <c r="E154" s="25" t="s">
        <v>895</v>
      </c>
      <c r="F154" s="1" t="s">
        <v>896</v>
      </c>
      <c r="G154" s="77" t="s">
        <v>2922</v>
      </c>
      <c r="I154" s="1">
        <v>0</v>
      </c>
      <c r="J154" s="1">
        <v>1</v>
      </c>
      <c r="K154" s="5">
        <v>0.51691971038480655</v>
      </c>
      <c r="L154" s="6" t="str">
        <f t="shared" si="1"/>
        <v>True</v>
      </c>
      <c r="M154" s="7" t="s">
        <v>897</v>
      </c>
    </row>
    <row r="155" spans="1:14" ht="12.5">
      <c r="A155" s="2" t="s">
        <v>898</v>
      </c>
      <c r="B155" s="1" t="s">
        <v>899</v>
      </c>
      <c r="C155" s="78" t="s">
        <v>2924</v>
      </c>
      <c r="D155" s="71" t="s">
        <v>568</v>
      </c>
      <c r="E155" s="71" t="s">
        <v>900</v>
      </c>
      <c r="F155" s="71" t="s">
        <v>901</v>
      </c>
      <c r="G155" s="78" t="s">
        <v>2923</v>
      </c>
      <c r="I155" s="1">
        <v>0</v>
      </c>
      <c r="J155" s="1">
        <v>1</v>
      </c>
      <c r="K155" s="5">
        <v>0.63110236021319532</v>
      </c>
      <c r="L155" s="6" t="str">
        <f t="shared" si="1"/>
        <v>True</v>
      </c>
      <c r="M155" s="7"/>
    </row>
    <row r="156" spans="1:14" ht="12.5">
      <c r="A156" s="2" t="s">
        <v>902</v>
      </c>
      <c r="B156" s="1" t="s">
        <v>903</v>
      </c>
      <c r="C156" s="78" t="s">
        <v>904</v>
      </c>
      <c r="D156" s="71" t="s">
        <v>904</v>
      </c>
      <c r="E156" s="25" t="s">
        <v>905</v>
      </c>
      <c r="F156" s="71" t="s">
        <v>906</v>
      </c>
      <c r="G156" s="78" t="s">
        <v>2925</v>
      </c>
      <c r="I156" s="1">
        <v>0</v>
      </c>
      <c r="J156" s="1">
        <v>1</v>
      </c>
      <c r="K156" s="5">
        <v>0.69353603342487458</v>
      </c>
      <c r="L156" s="6" t="str">
        <f t="shared" si="1"/>
        <v>True</v>
      </c>
      <c r="M156" s="7" t="s">
        <v>907</v>
      </c>
      <c r="N156" s="1" t="s">
        <v>908</v>
      </c>
    </row>
    <row r="157" spans="1:14" ht="12.5">
      <c r="A157" s="2" t="s">
        <v>909</v>
      </c>
      <c r="B157" s="1" t="s">
        <v>910</v>
      </c>
      <c r="C157" s="68"/>
      <c r="D157" s="66" t="s">
        <v>605</v>
      </c>
      <c r="E157" s="68" t="s">
        <v>911</v>
      </c>
      <c r="F157" s="68" t="s">
        <v>912</v>
      </c>
      <c r="G157" s="68" t="s">
        <v>912</v>
      </c>
      <c r="I157" s="1">
        <v>0</v>
      </c>
      <c r="J157" s="1">
        <v>1</v>
      </c>
      <c r="K157" s="5">
        <v>0.1785041236683238</v>
      </c>
      <c r="L157" s="6" t="str">
        <f t="shared" si="1"/>
        <v>False</v>
      </c>
      <c r="M157" s="7" t="s">
        <v>913</v>
      </c>
    </row>
    <row r="158" spans="1:14" ht="12.5">
      <c r="A158" s="2" t="s">
        <v>914</v>
      </c>
      <c r="B158" s="1" t="s">
        <v>915</v>
      </c>
      <c r="C158" s="68"/>
      <c r="D158" s="66" t="s">
        <v>599</v>
      </c>
      <c r="E158" s="68" t="s">
        <v>916</v>
      </c>
      <c r="F158" s="68" t="s">
        <v>917</v>
      </c>
      <c r="G158" s="81"/>
      <c r="I158" s="1">
        <v>0</v>
      </c>
      <c r="J158" s="1">
        <v>1</v>
      </c>
      <c r="K158" s="5">
        <v>3.8204515595763544E-2</v>
      </c>
      <c r="L158" s="6" t="str">
        <f t="shared" si="1"/>
        <v>False</v>
      </c>
      <c r="M158" s="7" t="s">
        <v>918</v>
      </c>
    </row>
    <row r="159" spans="1:14" ht="12.5">
      <c r="A159" s="2" t="s">
        <v>919</v>
      </c>
      <c r="B159" s="1" t="s">
        <v>920</v>
      </c>
      <c r="C159" s="78" t="s">
        <v>921</v>
      </c>
      <c r="D159" s="71" t="s">
        <v>921</v>
      </c>
      <c r="E159" s="71" t="s">
        <v>922</v>
      </c>
      <c r="F159" s="71" t="s">
        <v>923</v>
      </c>
      <c r="G159" s="78" t="s">
        <v>2926</v>
      </c>
      <c r="I159" s="1">
        <v>0</v>
      </c>
      <c r="J159" s="1">
        <v>1</v>
      </c>
      <c r="K159" s="5">
        <v>0.9058081046852775</v>
      </c>
      <c r="L159" s="6" t="str">
        <f t="shared" si="1"/>
        <v>True</v>
      </c>
      <c r="M159" s="7" t="s">
        <v>924</v>
      </c>
    </row>
    <row r="160" spans="1:14" ht="12.5">
      <c r="A160" s="2" t="s">
        <v>925</v>
      </c>
      <c r="B160" s="1" t="s">
        <v>926</v>
      </c>
      <c r="C160" s="78" t="s">
        <v>927</v>
      </c>
      <c r="D160" s="71" t="s">
        <v>927</v>
      </c>
      <c r="E160" s="71" t="s">
        <v>928</v>
      </c>
      <c r="F160" s="78" t="s">
        <v>929</v>
      </c>
      <c r="G160" s="78" t="s">
        <v>2927</v>
      </c>
      <c r="I160" s="1">
        <v>0</v>
      </c>
      <c r="J160" s="1">
        <v>1</v>
      </c>
      <c r="K160" s="5">
        <v>4.4828065484834423E-2</v>
      </c>
      <c r="L160" s="6" t="str">
        <f t="shared" si="1"/>
        <v>False</v>
      </c>
      <c r="M160" s="7" t="s">
        <v>930</v>
      </c>
    </row>
    <row r="161" spans="1:34" ht="12.5">
      <c r="A161" s="2" t="s">
        <v>931</v>
      </c>
      <c r="B161" s="1" t="s">
        <v>932</v>
      </c>
      <c r="C161" s="68"/>
      <c r="D161" s="68" t="s">
        <v>933</v>
      </c>
      <c r="E161" s="68" t="s">
        <v>934</v>
      </c>
      <c r="F161" s="68" t="s">
        <v>935</v>
      </c>
      <c r="G161" s="68" t="s">
        <v>935</v>
      </c>
      <c r="I161" s="1">
        <v>0</v>
      </c>
      <c r="J161" s="1">
        <v>1</v>
      </c>
      <c r="K161" s="5">
        <v>0.83129540632702337</v>
      </c>
      <c r="L161" s="6" t="str">
        <f t="shared" si="1"/>
        <v>True</v>
      </c>
      <c r="M161" s="7" t="s">
        <v>936</v>
      </c>
    </row>
    <row r="162" spans="1:34" ht="12.5">
      <c r="A162" s="2" t="s">
        <v>937</v>
      </c>
      <c r="B162" s="1" t="s">
        <v>938</v>
      </c>
      <c r="C162" s="78" t="s">
        <v>719</v>
      </c>
      <c r="D162" s="71" t="s">
        <v>939</v>
      </c>
      <c r="E162" s="71" t="s">
        <v>940</v>
      </c>
      <c r="F162" s="78" t="s">
        <v>941</v>
      </c>
      <c r="G162" s="78" t="s">
        <v>2928</v>
      </c>
      <c r="I162" s="1">
        <v>0</v>
      </c>
      <c r="J162" s="1">
        <v>1</v>
      </c>
      <c r="K162" s="5">
        <v>0.46272573246617132</v>
      </c>
      <c r="L162" s="6" t="str">
        <f t="shared" si="1"/>
        <v>False</v>
      </c>
      <c r="M162" s="7" t="s">
        <v>942</v>
      </c>
    </row>
    <row r="163" spans="1:34" ht="12.5">
      <c r="A163" s="2" t="s">
        <v>943</v>
      </c>
      <c r="B163" s="1" t="s">
        <v>944</v>
      </c>
      <c r="C163" s="78" t="s">
        <v>2930</v>
      </c>
      <c r="D163" s="71" t="s">
        <v>945</v>
      </c>
      <c r="E163" s="71" t="s">
        <v>946</v>
      </c>
      <c r="F163" s="78" t="s">
        <v>947</v>
      </c>
      <c r="G163" s="78" t="s">
        <v>2929</v>
      </c>
      <c r="I163" s="1">
        <v>0</v>
      </c>
      <c r="J163" s="1">
        <v>1</v>
      </c>
      <c r="K163" s="5">
        <v>0.14190723895517432</v>
      </c>
      <c r="L163" s="6" t="str">
        <f t="shared" si="1"/>
        <v>False</v>
      </c>
      <c r="M163" s="7" t="s">
        <v>948</v>
      </c>
    </row>
    <row r="164" spans="1:34" ht="12.5">
      <c r="A164" s="2" t="s">
        <v>949</v>
      </c>
      <c r="B164" s="1" t="s">
        <v>950</v>
      </c>
      <c r="C164" s="78" t="s">
        <v>951</v>
      </c>
      <c r="D164" s="71" t="s">
        <v>951</v>
      </c>
      <c r="E164" s="71" t="s">
        <v>952</v>
      </c>
      <c r="F164" s="71" t="s">
        <v>953</v>
      </c>
      <c r="G164" s="78" t="s">
        <v>2931</v>
      </c>
      <c r="I164" s="1">
        <v>0</v>
      </c>
      <c r="J164" s="1">
        <v>1</v>
      </c>
      <c r="K164" s="5">
        <v>0.35556412992935027</v>
      </c>
      <c r="L164" s="6" t="str">
        <f t="shared" si="1"/>
        <v>False</v>
      </c>
      <c r="M164" s="7" t="s">
        <v>954</v>
      </c>
    </row>
    <row r="165" spans="1:34" ht="12.5">
      <c r="A165" s="2" t="s">
        <v>955</v>
      </c>
      <c r="B165" s="1" t="s">
        <v>956</v>
      </c>
      <c r="C165" s="1" t="s">
        <v>957</v>
      </c>
      <c r="D165" s="1" t="s">
        <v>957</v>
      </c>
      <c r="E165" s="1" t="s">
        <v>958</v>
      </c>
      <c r="F165" s="1" t="s">
        <v>959</v>
      </c>
      <c r="G165" s="1" t="s">
        <v>959</v>
      </c>
      <c r="I165" s="1">
        <v>0</v>
      </c>
      <c r="J165" s="1">
        <v>1</v>
      </c>
      <c r="K165" s="5">
        <v>0.90776370800821582</v>
      </c>
      <c r="L165" s="6" t="str">
        <f t="shared" si="1"/>
        <v>True</v>
      </c>
      <c r="M165" s="7" t="s">
        <v>960</v>
      </c>
    </row>
    <row r="166" spans="1:34" ht="12.5">
      <c r="A166" s="2" t="s">
        <v>961</v>
      </c>
      <c r="B166" s="1" t="s">
        <v>962</v>
      </c>
      <c r="C166" s="2" t="s">
        <v>963</v>
      </c>
      <c r="D166" s="2" t="s">
        <v>963</v>
      </c>
      <c r="E166" s="1" t="s">
        <v>964</v>
      </c>
      <c r="F166" s="1" t="s">
        <v>965</v>
      </c>
      <c r="G166" s="1" t="s">
        <v>965</v>
      </c>
      <c r="I166" s="1">
        <v>0</v>
      </c>
      <c r="J166" s="1">
        <v>1</v>
      </c>
      <c r="K166" s="5">
        <v>0.81570543052165589</v>
      </c>
      <c r="L166" s="6" t="str">
        <f t="shared" si="1"/>
        <v>True</v>
      </c>
      <c r="M166" s="7" t="s">
        <v>966</v>
      </c>
    </row>
    <row r="167" spans="1:34" ht="12.5">
      <c r="A167" s="2" t="s">
        <v>967</v>
      </c>
      <c r="B167" s="1" t="s">
        <v>968</v>
      </c>
      <c r="C167" s="2" t="s">
        <v>969</v>
      </c>
      <c r="D167" s="2" t="s">
        <v>969</v>
      </c>
      <c r="E167" s="1" t="s">
        <v>970</v>
      </c>
      <c r="F167" s="1" t="s">
        <v>971</v>
      </c>
      <c r="G167" s="1" t="s">
        <v>971</v>
      </c>
      <c r="I167" s="1">
        <v>0</v>
      </c>
      <c r="J167" s="1">
        <v>1</v>
      </c>
      <c r="K167" s="5">
        <v>0.57541472006793426</v>
      </c>
      <c r="L167" s="6" t="str">
        <f t="shared" si="1"/>
        <v>True</v>
      </c>
      <c r="M167" s="7" t="s">
        <v>972</v>
      </c>
    </row>
    <row r="168" spans="1:34" ht="12.5">
      <c r="A168" s="2" t="s">
        <v>973</v>
      </c>
      <c r="B168" s="1" t="s">
        <v>974</v>
      </c>
      <c r="C168" s="63" t="s">
        <v>969</v>
      </c>
      <c r="D168" s="63" t="s">
        <v>969</v>
      </c>
      <c r="E168" s="71" t="s">
        <v>975</v>
      </c>
      <c r="F168" s="71" t="s">
        <v>976</v>
      </c>
      <c r="G168" s="78" t="s">
        <v>2932</v>
      </c>
      <c r="I168" s="1">
        <v>0</v>
      </c>
      <c r="J168" s="1">
        <v>1</v>
      </c>
      <c r="K168" s="5">
        <v>0.84297102830656601</v>
      </c>
      <c r="L168" s="6" t="str">
        <f t="shared" si="1"/>
        <v>True</v>
      </c>
      <c r="M168" s="7" t="s">
        <v>977</v>
      </c>
    </row>
    <row r="169" spans="1:34" ht="12.5">
      <c r="A169" s="2" t="s">
        <v>978</v>
      </c>
      <c r="B169" s="1" t="s">
        <v>979</v>
      </c>
      <c r="C169" s="78" t="s">
        <v>2916</v>
      </c>
      <c r="D169" s="63" t="s">
        <v>980</v>
      </c>
      <c r="E169" s="71" t="s">
        <v>981</v>
      </c>
      <c r="F169" s="71" t="s">
        <v>982</v>
      </c>
      <c r="G169" s="78" t="s">
        <v>2933</v>
      </c>
      <c r="I169" s="1">
        <v>0</v>
      </c>
      <c r="J169" s="1">
        <v>1</v>
      </c>
      <c r="K169" s="5">
        <v>0.2224490180551093</v>
      </c>
      <c r="L169" s="6" t="str">
        <f t="shared" si="1"/>
        <v>False</v>
      </c>
      <c r="M169" s="7" t="s">
        <v>983</v>
      </c>
    </row>
    <row r="170" spans="1:34" ht="12.5">
      <c r="A170" s="2" t="s">
        <v>984</v>
      </c>
      <c r="B170" s="1" t="s">
        <v>985</v>
      </c>
      <c r="C170" s="68"/>
      <c r="D170" s="66" t="s">
        <v>986</v>
      </c>
      <c r="E170" s="68" t="s">
        <v>987</v>
      </c>
      <c r="F170" s="68" t="s">
        <v>988</v>
      </c>
      <c r="G170" s="66"/>
      <c r="I170" s="1">
        <v>0</v>
      </c>
      <c r="J170" s="1">
        <v>1</v>
      </c>
      <c r="K170" s="5">
        <v>0.58664299383648788</v>
      </c>
      <c r="L170" s="6" t="str">
        <f t="shared" si="1"/>
        <v>True</v>
      </c>
      <c r="M170" s="7" t="s">
        <v>989</v>
      </c>
    </row>
    <row r="171" spans="1:34" ht="12.5">
      <c r="A171" s="2" t="s">
        <v>990</v>
      </c>
      <c r="B171" s="1" t="s">
        <v>991</v>
      </c>
      <c r="C171" s="78" t="s">
        <v>684</v>
      </c>
      <c r="D171" s="82" t="s">
        <v>992</v>
      </c>
      <c r="E171" s="71" t="s">
        <v>993</v>
      </c>
      <c r="F171" s="71" t="s">
        <v>994</v>
      </c>
      <c r="G171" s="71" t="s">
        <v>994</v>
      </c>
      <c r="I171" s="1">
        <v>0</v>
      </c>
      <c r="J171" s="1">
        <v>1</v>
      </c>
      <c r="K171" s="5">
        <v>0.9347839310297954</v>
      </c>
      <c r="L171" s="6" t="str">
        <f t="shared" si="1"/>
        <v>True</v>
      </c>
      <c r="M171" s="7" t="s">
        <v>995</v>
      </c>
    </row>
    <row r="172" spans="1:34" ht="12.5">
      <c r="A172" s="2" t="s">
        <v>996</v>
      </c>
      <c r="B172" s="1" t="s">
        <v>997</v>
      </c>
      <c r="C172" s="68"/>
      <c r="D172" s="66" t="s">
        <v>998</v>
      </c>
      <c r="E172" s="68" t="s">
        <v>999</v>
      </c>
      <c r="F172" s="68" t="s">
        <v>1000</v>
      </c>
      <c r="G172" s="66"/>
      <c r="I172" s="1">
        <v>0</v>
      </c>
      <c r="J172" s="1">
        <v>1</v>
      </c>
      <c r="K172" s="5">
        <v>0.37554257333764263</v>
      </c>
      <c r="L172" s="6" t="str">
        <f t="shared" si="1"/>
        <v>False</v>
      </c>
      <c r="M172" s="7" t="s">
        <v>1001</v>
      </c>
    </row>
    <row r="173" spans="1:34" ht="12.5">
      <c r="A173" s="2"/>
      <c r="B173" s="1" t="s">
        <v>1002</v>
      </c>
      <c r="C173" s="1"/>
      <c r="D173" s="2"/>
      <c r="E173" s="1"/>
      <c r="F173" s="1"/>
      <c r="G173" s="1"/>
      <c r="I173" s="1"/>
      <c r="J173" s="1"/>
      <c r="K173" s="5"/>
      <c r="L173" s="4"/>
    </row>
    <row r="174" spans="1:34" ht="12.5">
      <c r="A174" s="2" t="e">
        <f ca="1">_xludf.IFS(H166:H351 &lt;&gt; "", "", I166:I351 = 0, "D", I166:I351 = 1, "E")</f>
        <v>#NAME?</v>
      </c>
      <c r="B174" s="2" t="s">
        <v>1003</v>
      </c>
      <c r="C174" s="66"/>
      <c r="D174" s="66" t="s">
        <v>1004</v>
      </c>
      <c r="E174" s="66" t="s">
        <v>1005</v>
      </c>
      <c r="F174" s="66" t="s">
        <v>1006</v>
      </c>
      <c r="G174" s="67" t="s">
        <v>2934</v>
      </c>
      <c r="H174" s="2">
        <v>0</v>
      </c>
      <c r="I174" s="64"/>
      <c r="K174" s="5"/>
      <c r="L174" s="4"/>
      <c r="M174" s="2"/>
      <c r="N174" s="2" t="s">
        <v>1007</v>
      </c>
      <c r="O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2.5">
      <c r="A175" s="2" t="e">
        <f t="shared" ref="A175:A176" ca="1" si="2">_xludf.IFS(H174:H352 &lt;&gt; "", "", I174:I352 = 0, "D", I174:I352 = 1, "E")</f>
        <v>#NAME?</v>
      </c>
      <c r="B175" s="2" t="s">
        <v>1008</v>
      </c>
      <c r="C175" s="66"/>
      <c r="D175" s="66" t="s">
        <v>1009</v>
      </c>
      <c r="E175" s="66" t="s">
        <v>1010</v>
      </c>
      <c r="F175" s="67" t="s">
        <v>2935</v>
      </c>
      <c r="G175" s="67" t="s">
        <v>2935</v>
      </c>
      <c r="H175" s="2">
        <v>0</v>
      </c>
      <c r="J175" s="1"/>
      <c r="K175" s="5"/>
      <c r="L175" s="4"/>
      <c r="M175" s="2"/>
      <c r="N175" s="2" t="s">
        <v>1007</v>
      </c>
      <c r="O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2.5">
      <c r="A176" s="2" t="e">
        <f t="shared" ca="1" si="2"/>
        <v>#NAME?</v>
      </c>
      <c r="B176" s="2" t="s">
        <v>1011</v>
      </c>
      <c r="C176" s="66"/>
      <c r="D176" s="66" t="s">
        <v>562</v>
      </c>
      <c r="E176" s="66" t="s">
        <v>1012</v>
      </c>
      <c r="F176" s="67" t="s">
        <v>1013</v>
      </c>
      <c r="G176" s="67" t="s">
        <v>1013</v>
      </c>
      <c r="H176" s="1">
        <v>0</v>
      </c>
      <c r="K176" s="5"/>
      <c r="L176" s="4"/>
      <c r="N176" s="2" t="s">
        <v>1007</v>
      </c>
    </row>
    <row r="177" spans="1:12" ht="12.5">
      <c r="L177" s="4"/>
    </row>
    <row r="178" spans="1:12" ht="12.5">
      <c r="L178" s="4"/>
    </row>
    <row r="179" spans="1:12" ht="12.5">
      <c r="L179" s="4"/>
    </row>
    <row r="180" spans="1:12" ht="12.5">
      <c r="A180" s="81"/>
      <c r="B180" s="83" t="s">
        <v>2936</v>
      </c>
      <c r="L180" s="4"/>
    </row>
    <row r="181" spans="1:12" ht="12.5">
      <c r="A181" s="84"/>
      <c r="B181" s="85" t="s">
        <v>2937</v>
      </c>
      <c r="L181" s="4"/>
    </row>
    <row r="182" spans="1:12" ht="12.5">
      <c r="L182" s="4"/>
    </row>
    <row r="183" spans="1:12" ht="12.5">
      <c r="L183" s="4"/>
    </row>
    <row r="184" spans="1:12" ht="12.5">
      <c r="L184" s="4"/>
    </row>
    <row r="185" spans="1:12" ht="12.5">
      <c r="L185" s="4"/>
    </row>
    <row r="186" spans="1:12" ht="12.5">
      <c r="L186" s="4"/>
    </row>
    <row r="187" spans="1:12" ht="12.5">
      <c r="L187" s="4"/>
    </row>
    <row r="188" spans="1:12" ht="12.5">
      <c r="L188" s="4"/>
    </row>
    <row r="189" spans="1:12" ht="12.5">
      <c r="L189" s="4"/>
    </row>
    <row r="190" spans="1:12" ht="12.5">
      <c r="L190" s="4"/>
    </row>
    <row r="191" spans="1:12" ht="12.5">
      <c r="L191" s="4"/>
    </row>
    <row r="192" spans="1:12" ht="12.5">
      <c r="L192" s="4"/>
    </row>
    <row r="193" spans="12:12" ht="12.5">
      <c r="L193" s="4"/>
    </row>
    <row r="194" spans="12:12" ht="12.5">
      <c r="L194" s="4"/>
    </row>
    <row r="195" spans="12:12" ht="12.5">
      <c r="L195" s="4"/>
    </row>
    <row r="196" spans="12:12" ht="12.5">
      <c r="L196" s="4"/>
    </row>
    <row r="197" spans="12:12" ht="12.5">
      <c r="L197" s="4"/>
    </row>
    <row r="198" spans="12:12" ht="12.5">
      <c r="L198" s="4"/>
    </row>
    <row r="199" spans="12:12" ht="12.5">
      <c r="L199" s="4"/>
    </row>
    <row r="200" spans="12:12" ht="12.5">
      <c r="L200" s="4"/>
    </row>
    <row r="201" spans="12:12" ht="12.5">
      <c r="L201" s="4"/>
    </row>
    <row r="202" spans="12:12" ht="12.5">
      <c r="L202" s="4"/>
    </row>
    <row r="203" spans="12:12" ht="12.5">
      <c r="L203" s="4"/>
    </row>
    <row r="204" spans="12:12" ht="12.5">
      <c r="L204" s="4"/>
    </row>
    <row r="205" spans="12:12" ht="12.5">
      <c r="L205" s="4"/>
    </row>
    <row r="206" spans="12:12" ht="12.5">
      <c r="L206" s="4"/>
    </row>
    <row r="207" spans="12:12" ht="12.5">
      <c r="L207" s="4"/>
    </row>
    <row r="208" spans="12:12" ht="12.5">
      <c r="L208" s="4"/>
    </row>
    <row r="209" spans="12:12" ht="12.5">
      <c r="L209" s="4"/>
    </row>
    <row r="210" spans="12:12" ht="12.5">
      <c r="L210" s="4"/>
    </row>
    <row r="211" spans="12:12" ht="12.5">
      <c r="L211" s="4"/>
    </row>
    <row r="212" spans="12:12" ht="12.5">
      <c r="L212" s="4"/>
    </row>
    <row r="213" spans="12:12" ht="12.5">
      <c r="L213" s="4"/>
    </row>
    <row r="214" spans="12:12" ht="12.5">
      <c r="L214" s="4"/>
    </row>
    <row r="215" spans="12:12" ht="12.5">
      <c r="L215" s="4"/>
    </row>
    <row r="216" spans="12:12" ht="12.5">
      <c r="L216" s="4"/>
    </row>
    <row r="217" spans="12:12" ht="12.5">
      <c r="L217" s="4"/>
    </row>
    <row r="218" spans="12:12" ht="12.5">
      <c r="L218" s="4"/>
    </row>
    <row r="219" spans="12:12" ht="12.5">
      <c r="L219" s="4"/>
    </row>
    <row r="220" spans="12:12" ht="12.5">
      <c r="L220" s="4"/>
    </row>
    <row r="221" spans="12:12" ht="12.5">
      <c r="L221" s="4"/>
    </row>
    <row r="222" spans="12:12" ht="12.5">
      <c r="L222" s="4"/>
    </row>
    <row r="223" spans="12:12" ht="12.5">
      <c r="L223" s="4"/>
    </row>
    <row r="224" spans="12:12" ht="12.5">
      <c r="L224" s="4"/>
    </row>
    <row r="225" spans="12:12" ht="12.5">
      <c r="L225" s="4"/>
    </row>
    <row r="226" spans="12:12" ht="12.5">
      <c r="L226" s="4"/>
    </row>
    <row r="227" spans="12:12" ht="12.5">
      <c r="L227" s="4"/>
    </row>
    <row r="228" spans="12:12" ht="12.5">
      <c r="L228" s="4"/>
    </row>
    <row r="229" spans="12:12" ht="12.5">
      <c r="L229" s="4"/>
    </row>
    <row r="230" spans="12:12" ht="12.5">
      <c r="L230" s="4"/>
    </row>
    <row r="231" spans="12:12" ht="12.5">
      <c r="L231" s="4"/>
    </row>
    <row r="232" spans="12:12" ht="12.5">
      <c r="L232" s="4"/>
    </row>
    <row r="233" spans="12:12" ht="12.5">
      <c r="L233" s="4"/>
    </row>
    <row r="234" spans="12:12" ht="12.5">
      <c r="L234" s="4"/>
    </row>
    <row r="235" spans="12:12" ht="12.5">
      <c r="L235" s="4"/>
    </row>
    <row r="236" spans="12:12" ht="12.5">
      <c r="L236" s="4"/>
    </row>
    <row r="237" spans="12:12" ht="12.5">
      <c r="L237" s="4"/>
    </row>
    <row r="238" spans="12:12" ht="12.5">
      <c r="L238" s="4"/>
    </row>
    <row r="239" spans="12:12" ht="12.5">
      <c r="L239" s="4"/>
    </row>
    <row r="240" spans="12:12" ht="12.5">
      <c r="L240" s="4"/>
    </row>
    <row r="241" spans="12:12" ht="12.5">
      <c r="L241" s="4"/>
    </row>
    <row r="242" spans="12:12" ht="12.5">
      <c r="L242" s="4"/>
    </row>
    <row r="243" spans="12:12" ht="12.5">
      <c r="L243" s="4"/>
    </row>
    <row r="244" spans="12:12" ht="12.5">
      <c r="L244" s="4"/>
    </row>
    <row r="245" spans="12:12" ht="12.5">
      <c r="L245" s="4"/>
    </row>
    <row r="246" spans="12:12" ht="12.5">
      <c r="L246" s="4"/>
    </row>
    <row r="247" spans="12:12" ht="12.5">
      <c r="L247" s="4"/>
    </row>
    <row r="248" spans="12:12" ht="12.5">
      <c r="L248" s="4"/>
    </row>
    <row r="249" spans="12:12" ht="12.5">
      <c r="L249" s="4"/>
    </row>
    <row r="250" spans="12:12" ht="12.5">
      <c r="L250" s="4"/>
    </row>
    <row r="251" spans="12:12" ht="12.5">
      <c r="L251" s="4"/>
    </row>
    <row r="252" spans="12:12" ht="12.5">
      <c r="L252" s="4"/>
    </row>
    <row r="253" spans="12:12" ht="12.5">
      <c r="L253" s="4"/>
    </row>
    <row r="254" spans="12:12" ht="12.5">
      <c r="L254" s="4"/>
    </row>
    <row r="255" spans="12:12" ht="12.5">
      <c r="L255" s="4"/>
    </row>
    <row r="256" spans="12:12" ht="12.5">
      <c r="L256" s="4"/>
    </row>
    <row r="257" spans="12:12" ht="12.5">
      <c r="L257" s="4"/>
    </row>
    <row r="258" spans="12:12" ht="12.5">
      <c r="L258" s="4"/>
    </row>
    <row r="259" spans="12:12" ht="12.5">
      <c r="L259" s="4"/>
    </row>
    <row r="260" spans="12:12" ht="12.5">
      <c r="L260" s="4"/>
    </row>
    <row r="261" spans="12:12" ht="12.5">
      <c r="L261" s="4"/>
    </row>
    <row r="262" spans="12:12" ht="12.5">
      <c r="L262" s="4"/>
    </row>
    <row r="263" spans="12:12" ht="12.5">
      <c r="L263" s="4"/>
    </row>
    <row r="264" spans="12:12" ht="12.5">
      <c r="L264" s="4"/>
    </row>
    <row r="265" spans="12:12" ht="12.5">
      <c r="L265" s="4"/>
    </row>
    <row r="266" spans="12:12" ht="12.5">
      <c r="L266" s="4"/>
    </row>
    <row r="267" spans="12:12" ht="12.5">
      <c r="L267" s="4"/>
    </row>
    <row r="268" spans="12:12" ht="12.5">
      <c r="L268" s="4"/>
    </row>
    <row r="269" spans="12:12" ht="12.5">
      <c r="L269" s="4"/>
    </row>
    <row r="270" spans="12:12" ht="12.5">
      <c r="L270" s="4"/>
    </row>
    <row r="271" spans="12:12" ht="12.5">
      <c r="L271" s="4"/>
    </row>
    <row r="272" spans="12:12" ht="12.5">
      <c r="L272" s="4"/>
    </row>
    <row r="273" spans="12:12" ht="12.5">
      <c r="L273" s="4"/>
    </row>
    <row r="274" spans="12:12" ht="12.5">
      <c r="L274" s="4"/>
    </row>
    <row r="275" spans="12:12" ht="12.5">
      <c r="L275" s="4"/>
    </row>
    <row r="276" spans="12:12" ht="12.5">
      <c r="L276" s="4"/>
    </row>
    <row r="277" spans="12:12" ht="12.5">
      <c r="L277" s="4"/>
    </row>
    <row r="278" spans="12:12" ht="12.5">
      <c r="L278" s="4"/>
    </row>
    <row r="279" spans="12:12" ht="12.5">
      <c r="L279" s="4"/>
    </row>
    <row r="280" spans="12:12" ht="12.5">
      <c r="L280" s="4"/>
    </row>
    <row r="281" spans="12:12" ht="12.5">
      <c r="L281" s="4"/>
    </row>
    <row r="282" spans="12:12" ht="12.5">
      <c r="L282" s="4"/>
    </row>
    <row r="283" spans="12:12" ht="12.5">
      <c r="L283" s="4"/>
    </row>
    <row r="284" spans="12:12" ht="12.5">
      <c r="L284" s="4"/>
    </row>
    <row r="285" spans="12:12" ht="12.5">
      <c r="L285" s="4"/>
    </row>
    <row r="286" spans="12:12" ht="12.5">
      <c r="L286" s="4"/>
    </row>
    <row r="287" spans="12:12" ht="12.5">
      <c r="L287" s="4"/>
    </row>
    <row r="288" spans="12:12" ht="12.5">
      <c r="L288" s="4"/>
    </row>
    <row r="289" spans="12:12" ht="12.5">
      <c r="L289" s="4"/>
    </row>
    <row r="290" spans="12:12" ht="12.5">
      <c r="L290" s="4"/>
    </row>
    <row r="291" spans="12:12" ht="12.5">
      <c r="L291" s="4"/>
    </row>
    <row r="292" spans="12:12" ht="12.5">
      <c r="L292" s="4"/>
    </row>
    <row r="293" spans="12:12" ht="12.5">
      <c r="L293" s="4"/>
    </row>
    <row r="294" spans="12:12" ht="12.5">
      <c r="L294" s="4"/>
    </row>
    <row r="295" spans="12:12" ht="12.5">
      <c r="L295" s="4"/>
    </row>
    <row r="296" spans="12:12" ht="12.5">
      <c r="L296" s="4"/>
    </row>
    <row r="297" spans="12:12" ht="12.5">
      <c r="L297" s="4"/>
    </row>
    <row r="298" spans="12:12" ht="12.5">
      <c r="L298" s="4"/>
    </row>
    <row r="299" spans="12:12" ht="12.5">
      <c r="L299" s="4"/>
    </row>
    <row r="300" spans="12:12" ht="12.5">
      <c r="L300" s="4"/>
    </row>
    <row r="301" spans="12:12" ht="12.5">
      <c r="L301" s="4"/>
    </row>
    <row r="302" spans="12:12" ht="12.5">
      <c r="L302" s="4"/>
    </row>
    <row r="303" spans="12:12" ht="12.5">
      <c r="L303" s="4"/>
    </row>
    <row r="304" spans="12:12" ht="12.5">
      <c r="L304" s="4"/>
    </row>
    <row r="305" spans="12:12" ht="12.5">
      <c r="L305" s="4"/>
    </row>
    <row r="306" spans="12:12" ht="12.5">
      <c r="L306" s="4"/>
    </row>
    <row r="307" spans="12:12" ht="12.5">
      <c r="L307" s="4"/>
    </row>
    <row r="308" spans="12:12" ht="12.5">
      <c r="L308" s="4"/>
    </row>
    <row r="309" spans="12:12" ht="12.5">
      <c r="L309" s="4"/>
    </row>
    <row r="310" spans="12:12" ht="12.5">
      <c r="L310" s="4"/>
    </row>
    <row r="311" spans="12:12" ht="12.5">
      <c r="L311" s="4"/>
    </row>
    <row r="312" spans="12:12" ht="12.5">
      <c r="L312" s="4"/>
    </row>
    <row r="313" spans="12:12" ht="12.5">
      <c r="L313" s="4"/>
    </row>
    <row r="314" spans="12:12" ht="12.5">
      <c r="L314" s="4"/>
    </row>
    <row r="315" spans="12:12" ht="12.5">
      <c r="L315" s="4"/>
    </row>
    <row r="316" spans="12:12" ht="12.5">
      <c r="L316" s="4"/>
    </row>
    <row r="317" spans="12:12" ht="12.5">
      <c r="L317" s="4"/>
    </row>
    <row r="318" spans="12:12" ht="12.5">
      <c r="L318" s="4"/>
    </row>
    <row r="319" spans="12:12" ht="12.5">
      <c r="L319" s="4"/>
    </row>
    <row r="320" spans="12:12" ht="12.5">
      <c r="L320" s="4"/>
    </row>
    <row r="321" spans="12:12" ht="12.5">
      <c r="L321" s="4"/>
    </row>
    <row r="322" spans="12:12" ht="12.5">
      <c r="L322" s="4"/>
    </row>
    <row r="323" spans="12:12" ht="12.5">
      <c r="L323" s="4"/>
    </row>
    <row r="324" spans="12:12" ht="12.5">
      <c r="L324" s="4"/>
    </row>
    <row r="325" spans="12:12" ht="12.5">
      <c r="L325" s="4"/>
    </row>
    <row r="326" spans="12:12" ht="12.5">
      <c r="L326" s="4"/>
    </row>
    <row r="327" spans="12:12" ht="12.5">
      <c r="L327" s="4"/>
    </row>
    <row r="328" spans="12:12" ht="12.5">
      <c r="L328" s="4"/>
    </row>
    <row r="329" spans="12:12" ht="12.5">
      <c r="L329" s="4"/>
    </row>
    <row r="330" spans="12:12" ht="12.5">
      <c r="L330" s="4"/>
    </row>
    <row r="331" spans="12:12" ht="12.5">
      <c r="L331" s="4"/>
    </row>
    <row r="332" spans="12:12" ht="12.5">
      <c r="L332" s="4"/>
    </row>
    <row r="333" spans="12:12" ht="12.5">
      <c r="L333" s="4"/>
    </row>
    <row r="334" spans="12:12" ht="12.5">
      <c r="L334" s="4"/>
    </row>
    <row r="335" spans="12:12" ht="12.5">
      <c r="L335" s="4"/>
    </row>
    <row r="336" spans="12:12" ht="12.5">
      <c r="L336" s="4"/>
    </row>
    <row r="337" spans="12:12" ht="12.5">
      <c r="L337" s="4"/>
    </row>
    <row r="338" spans="12:12" ht="12.5">
      <c r="L338" s="4"/>
    </row>
    <row r="339" spans="12:12" ht="12.5">
      <c r="L339" s="4"/>
    </row>
    <row r="340" spans="12:12" ht="12.5">
      <c r="L340" s="4"/>
    </row>
    <row r="341" spans="12:12" ht="12.5">
      <c r="L341" s="4"/>
    </row>
    <row r="342" spans="12:12" ht="12.5">
      <c r="L342" s="4"/>
    </row>
    <row r="343" spans="12:12" ht="12.5">
      <c r="L343" s="4"/>
    </row>
    <row r="344" spans="12:12" ht="12.5">
      <c r="L344" s="4"/>
    </row>
    <row r="345" spans="12:12" ht="12.5">
      <c r="L345" s="4"/>
    </row>
    <row r="346" spans="12:12" ht="12.5">
      <c r="L346" s="4"/>
    </row>
    <row r="347" spans="12:12" ht="12.5">
      <c r="L347" s="4"/>
    </row>
    <row r="348" spans="12:12" ht="12.5">
      <c r="L348" s="4"/>
    </row>
    <row r="349" spans="12:12" ht="12.5">
      <c r="L349" s="4"/>
    </row>
    <row r="350" spans="12:12" ht="12.5">
      <c r="L350" s="4"/>
    </row>
    <row r="351" spans="12:12" ht="12.5">
      <c r="L351" s="4"/>
    </row>
    <row r="352" spans="12:12" ht="12.5">
      <c r="L352" s="4"/>
    </row>
    <row r="353" spans="12:12" ht="12.5">
      <c r="L353" s="4"/>
    </row>
    <row r="354" spans="12:12" ht="12.5">
      <c r="L354" s="4"/>
    </row>
    <row r="355" spans="12:12" ht="12.5">
      <c r="L355" s="4"/>
    </row>
    <row r="356" spans="12:12" ht="12.5">
      <c r="L356" s="4"/>
    </row>
    <row r="357" spans="12:12" ht="12.5">
      <c r="L357" s="4"/>
    </row>
    <row r="358" spans="12:12" ht="12.5">
      <c r="L358" s="4"/>
    </row>
    <row r="359" spans="12:12" ht="12.5">
      <c r="L359" s="4"/>
    </row>
    <row r="360" spans="12:12" ht="12.5">
      <c r="L360" s="4"/>
    </row>
    <row r="361" spans="12:12" ht="12.5">
      <c r="L361" s="4"/>
    </row>
    <row r="362" spans="12:12" ht="12.5">
      <c r="L362" s="4"/>
    </row>
    <row r="363" spans="12:12" ht="12.5">
      <c r="L363" s="4"/>
    </row>
    <row r="364" spans="12:12" ht="12.5">
      <c r="L364" s="4"/>
    </row>
    <row r="365" spans="12:12" ht="12.5">
      <c r="L365" s="4"/>
    </row>
    <row r="366" spans="12:12" ht="12.5">
      <c r="L366" s="4"/>
    </row>
    <row r="367" spans="12:12" ht="12.5">
      <c r="L367" s="4"/>
    </row>
    <row r="368" spans="12:12" ht="12.5">
      <c r="L368" s="4"/>
    </row>
    <row r="369" spans="12:12" ht="12.5">
      <c r="L369" s="4"/>
    </row>
    <row r="370" spans="12:12" ht="12.5">
      <c r="L370" s="4"/>
    </row>
    <row r="371" spans="12:12" ht="12.5">
      <c r="L371" s="4"/>
    </row>
    <row r="372" spans="12:12" ht="12.5">
      <c r="L372" s="4"/>
    </row>
    <row r="373" spans="12:12" ht="12.5">
      <c r="L373" s="4"/>
    </row>
    <row r="374" spans="12:12" ht="12.5">
      <c r="L374" s="4"/>
    </row>
    <row r="375" spans="12:12" ht="12.5">
      <c r="L375" s="4"/>
    </row>
    <row r="376" spans="12:12" ht="12.5">
      <c r="L376" s="4"/>
    </row>
    <row r="377" spans="12:12" ht="12.5">
      <c r="L377" s="4"/>
    </row>
    <row r="378" spans="12:12" ht="12.5">
      <c r="L378" s="4"/>
    </row>
    <row r="379" spans="12:12" ht="12.5">
      <c r="L379" s="4"/>
    </row>
    <row r="380" spans="12:12" ht="12.5">
      <c r="L380" s="4"/>
    </row>
    <row r="381" spans="12:12" ht="12.5">
      <c r="L381" s="4"/>
    </row>
    <row r="382" spans="12:12" ht="12.5">
      <c r="L382" s="4"/>
    </row>
    <row r="383" spans="12:12" ht="12.5">
      <c r="L383" s="4"/>
    </row>
    <row r="384" spans="12:12" ht="12.5">
      <c r="L384" s="4"/>
    </row>
    <row r="385" spans="12:12" ht="12.5">
      <c r="L385" s="4"/>
    </row>
    <row r="386" spans="12:12" ht="12.5">
      <c r="L386" s="4"/>
    </row>
    <row r="387" spans="12:12" ht="12.5">
      <c r="L387" s="4"/>
    </row>
    <row r="388" spans="12:12" ht="12.5">
      <c r="L388" s="4"/>
    </row>
    <row r="389" spans="12:12" ht="12.5">
      <c r="L389" s="4"/>
    </row>
    <row r="390" spans="12:12" ht="12.5">
      <c r="L390" s="4"/>
    </row>
    <row r="391" spans="12:12" ht="12.5">
      <c r="L391" s="4"/>
    </row>
    <row r="392" spans="12:12" ht="12.5">
      <c r="L392" s="4"/>
    </row>
    <row r="393" spans="12:12" ht="12.5">
      <c r="L393" s="4"/>
    </row>
    <row r="394" spans="12:12" ht="12.5">
      <c r="L394" s="4"/>
    </row>
    <row r="395" spans="12:12" ht="12.5">
      <c r="L395" s="4"/>
    </row>
    <row r="396" spans="12:12" ht="12.5">
      <c r="L396" s="4"/>
    </row>
    <row r="397" spans="12:12" ht="12.5">
      <c r="L397" s="4"/>
    </row>
    <row r="398" spans="12:12" ht="12.5">
      <c r="L398" s="4"/>
    </row>
    <row r="399" spans="12:12" ht="12.5">
      <c r="L399" s="4"/>
    </row>
    <row r="400" spans="12:12" ht="12.5">
      <c r="L400" s="4"/>
    </row>
    <row r="401" spans="12:12" ht="12.5">
      <c r="L401" s="4"/>
    </row>
    <row r="402" spans="12:12" ht="12.5">
      <c r="L402" s="4"/>
    </row>
    <row r="403" spans="12:12" ht="12.5">
      <c r="L403" s="4"/>
    </row>
    <row r="404" spans="12:12" ht="12.5">
      <c r="L404" s="4"/>
    </row>
    <row r="405" spans="12:12" ht="12.5">
      <c r="L405" s="4"/>
    </row>
    <row r="406" spans="12:12" ht="12.5">
      <c r="L406" s="4"/>
    </row>
    <row r="407" spans="12:12" ht="12.5">
      <c r="L407" s="4"/>
    </row>
    <row r="408" spans="12:12" ht="12.5">
      <c r="L408" s="4"/>
    </row>
    <row r="409" spans="12:12" ht="12.5">
      <c r="L409" s="4"/>
    </row>
    <row r="410" spans="12:12" ht="12.5">
      <c r="L410" s="4"/>
    </row>
    <row r="411" spans="12:12" ht="12.5">
      <c r="L411" s="4"/>
    </row>
    <row r="412" spans="12:12" ht="12.5">
      <c r="L412" s="4"/>
    </row>
    <row r="413" spans="12:12" ht="12.5">
      <c r="L413" s="4"/>
    </row>
    <row r="414" spans="12:12" ht="12.5">
      <c r="L414" s="4"/>
    </row>
    <row r="415" spans="12:12" ht="12.5">
      <c r="L415" s="4"/>
    </row>
    <row r="416" spans="12:12" ht="12.5">
      <c r="L416" s="4"/>
    </row>
    <row r="417" spans="12:12" ht="12.5">
      <c r="L417" s="4"/>
    </row>
    <row r="418" spans="12:12" ht="12.5">
      <c r="L418" s="4"/>
    </row>
    <row r="419" spans="12:12" ht="12.5">
      <c r="L419" s="4"/>
    </row>
    <row r="420" spans="12:12" ht="12.5">
      <c r="L420" s="4"/>
    </row>
    <row r="421" spans="12:12" ht="12.5">
      <c r="L421" s="4"/>
    </row>
    <row r="422" spans="12:12" ht="12.5">
      <c r="L422" s="4"/>
    </row>
    <row r="423" spans="12:12" ht="12.5">
      <c r="L423" s="4"/>
    </row>
    <row r="424" spans="12:12" ht="12.5">
      <c r="L424" s="4"/>
    </row>
    <row r="425" spans="12:12" ht="12.5">
      <c r="L425" s="4"/>
    </row>
    <row r="426" spans="12:12" ht="12.5">
      <c r="L426" s="4"/>
    </row>
    <row r="427" spans="12:12" ht="12.5">
      <c r="L427" s="4"/>
    </row>
    <row r="428" spans="12:12" ht="12.5">
      <c r="L428" s="4"/>
    </row>
    <row r="429" spans="12:12" ht="12.5">
      <c r="L429" s="4"/>
    </row>
    <row r="430" spans="12:12" ht="12.5">
      <c r="L430" s="4"/>
    </row>
    <row r="431" spans="12:12" ht="12.5">
      <c r="L431" s="4"/>
    </row>
    <row r="432" spans="12:12" ht="12.5">
      <c r="L432" s="4"/>
    </row>
    <row r="433" spans="12:12" ht="12.5">
      <c r="L433" s="4"/>
    </row>
    <row r="434" spans="12:12" ht="12.5">
      <c r="L434" s="4"/>
    </row>
    <row r="435" spans="12:12" ht="12.5">
      <c r="L435" s="4"/>
    </row>
    <row r="436" spans="12:12" ht="12.5">
      <c r="L436" s="4"/>
    </row>
    <row r="437" spans="12:12" ht="12.5">
      <c r="L437" s="4"/>
    </row>
    <row r="438" spans="12:12" ht="12.5">
      <c r="L438" s="4"/>
    </row>
    <row r="439" spans="12:12" ht="12.5">
      <c r="L439" s="4"/>
    </row>
    <row r="440" spans="12:12" ht="12.5">
      <c r="L440" s="4"/>
    </row>
    <row r="441" spans="12:12" ht="12.5">
      <c r="L441" s="4"/>
    </row>
    <row r="442" spans="12:12" ht="12.5">
      <c r="L442" s="4"/>
    </row>
    <row r="443" spans="12:12" ht="12.5">
      <c r="L443" s="4"/>
    </row>
    <row r="444" spans="12:12" ht="12.5">
      <c r="L444" s="4"/>
    </row>
    <row r="445" spans="12:12" ht="12.5">
      <c r="L445" s="4"/>
    </row>
    <row r="446" spans="12:12" ht="12.5">
      <c r="L446" s="4"/>
    </row>
    <row r="447" spans="12:12" ht="12.5">
      <c r="L447" s="4"/>
    </row>
    <row r="448" spans="12:12" ht="12.5">
      <c r="L448" s="4"/>
    </row>
    <row r="449" spans="12:12" ht="12.5">
      <c r="L449" s="4"/>
    </row>
    <row r="450" spans="12:12" ht="12.5">
      <c r="L450" s="4"/>
    </row>
    <row r="451" spans="12:12" ht="12.5">
      <c r="L451" s="4"/>
    </row>
    <row r="452" spans="12:12" ht="12.5">
      <c r="L452" s="4"/>
    </row>
    <row r="453" spans="12:12" ht="12.5">
      <c r="L453" s="4"/>
    </row>
    <row r="454" spans="12:12" ht="12.5">
      <c r="L454" s="4"/>
    </row>
    <row r="455" spans="12:12" ht="12.5">
      <c r="L455" s="4"/>
    </row>
    <row r="456" spans="12:12" ht="12.5">
      <c r="L456" s="4"/>
    </row>
    <row r="457" spans="12:12" ht="12.5">
      <c r="L457" s="4"/>
    </row>
    <row r="458" spans="12:12" ht="12.5">
      <c r="L458" s="4"/>
    </row>
    <row r="459" spans="12:12" ht="12.5">
      <c r="L459" s="4"/>
    </row>
    <row r="460" spans="12:12" ht="12.5">
      <c r="L460" s="4"/>
    </row>
    <row r="461" spans="12:12" ht="12.5">
      <c r="L461" s="4"/>
    </row>
    <row r="462" spans="12:12" ht="12.5">
      <c r="L462" s="4"/>
    </row>
    <row r="463" spans="12:12" ht="12.5">
      <c r="L463" s="4"/>
    </row>
    <row r="464" spans="12:12" ht="12.5">
      <c r="L464" s="4"/>
    </row>
    <row r="465" spans="12:12" ht="12.5">
      <c r="L465" s="4"/>
    </row>
    <row r="466" spans="12:12" ht="12.5">
      <c r="L466" s="4"/>
    </row>
    <row r="467" spans="12:12" ht="12.5">
      <c r="L467" s="4"/>
    </row>
    <row r="468" spans="12:12" ht="12.5">
      <c r="L468" s="4"/>
    </row>
    <row r="469" spans="12:12" ht="12.5">
      <c r="L469" s="4"/>
    </row>
    <row r="470" spans="12:12" ht="12.5">
      <c r="L470" s="4"/>
    </row>
    <row r="471" spans="12:12" ht="12.5">
      <c r="L471" s="4"/>
    </row>
    <row r="472" spans="12:12" ht="12.5">
      <c r="L472" s="4"/>
    </row>
    <row r="473" spans="12:12" ht="12.5">
      <c r="L473" s="4"/>
    </row>
    <row r="474" spans="12:12" ht="12.5">
      <c r="L474" s="4"/>
    </row>
    <row r="475" spans="12:12" ht="12.5">
      <c r="L475" s="4"/>
    </row>
    <row r="476" spans="12:12" ht="12.5">
      <c r="L476" s="4"/>
    </row>
    <row r="477" spans="12:12" ht="12.5">
      <c r="L477" s="4"/>
    </row>
    <row r="478" spans="12:12" ht="12.5">
      <c r="L478" s="4"/>
    </row>
    <row r="479" spans="12:12" ht="12.5">
      <c r="L479" s="4"/>
    </row>
    <row r="480" spans="12:12" ht="12.5">
      <c r="L480" s="4"/>
    </row>
    <row r="481" spans="12:12" ht="12.5">
      <c r="L481" s="4"/>
    </row>
    <row r="482" spans="12:12" ht="12.5">
      <c r="L482" s="4"/>
    </row>
    <row r="483" spans="12:12" ht="12.5">
      <c r="L483" s="4"/>
    </row>
    <row r="484" spans="12:12" ht="12.5">
      <c r="L484" s="4"/>
    </row>
    <row r="485" spans="12:12" ht="12.5">
      <c r="L485" s="4"/>
    </row>
    <row r="486" spans="12:12" ht="12.5">
      <c r="L486" s="4"/>
    </row>
    <row r="487" spans="12:12" ht="12.5">
      <c r="L487" s="4"/>
    </row>
    <row r="488" spans="12:12" ht="12.5">
      <c r="L488" s="4"/>
    </row>
    <row r="489" spans="12:12" ht="12.5">
      <c r="L489" s="4"/>
    </row>
    <row r="490" spans="12:12" ht="12.5">
      <c r="L490" s="4"/>
    </row>
    <row r="491" spans="12:12" ht="12.5">
      <c r="L491" s="4"/>
    </row>
    <row r="492" spans="12:12" ht="12.5">
      <c r="L492" s="4"/>
    </row>
    <row r="493" spans="12:12" ht="12.5">
      <c r="L493" s="4"/>
    </row>
    <row r="494" spans="12:12" ht="12.5">
      <c r="L494" s="4"/>
    </row>
    <row r="495" spans="12:12" ht="12.5">
      <c r="L495" s="4"/>
    </row>
    <row r="496" spans="12:12" ht="12.5">
      <c r="L496" s="4"/>
    </row>
    <row r="497" spans="12:12" ht="12.5">
      <c r="L497" s="4"/>
    </row>
    <row r="498" spans="12:12" ht="12.5">
      <c r="L498" s="4"/>
    </row>
    <row r="499" spans="12:12" ht="12.5">
      <c r="L499" s="4"/>
    </row>
    <row r="500" spans="12:12" ht="12.5">
      <c r="L500" s="4"/>
    </row>
    <row r="501" spans="12:12" ht="12.5">
      <c r="L501" s="4"/>
    </row>
    <row r="502" spans="12:12" ht="12.5">
      <c r="L502" s="4"/>
    </row>
    <row r="503" spans="12:12" ht="12.5">
      <c r="L503" s="4"/>
    </row>
    <row r="504" spans="12:12" ht="12.5">
      <c r="L504" s="4"/>
    </row>
    <row r="505" spans="12:12" ht="12.5">
      <c r="L505" s="4"/>
    </row>
    <row r="506" spans="12:12" ht="12.5">
      <c r="L506" s="4"/>
    </row>
    <row r="507" spans="12:12" ht="12.5">
      <c r="L507" s="4"/>
    </row>
    <row r="508" spans="12:12" ht="12.5">
      <c r="L508" s="4"/>
    </row>
    <row r="509" spans="12:12" ht="12.5">
      <c r="L509" s="4"/>
    </row>
    <row r="510" spans="12:12" ht="12.5">
      <c r="L510" s="4"/>
    </row>
    <row r="511" spans="12:12" ht="12.5">
      <c r="L511" s="4"/>
    </row>
    <row r="512" spans="12:12" ht="12.5">
      <c r="L512" s="4"/>
    </row>
    <row r="513" spans="12:12" ht="12.5">
      <c r="L513" s="4"/>
    </row>
    <row r="514" spans="12:12" ht="12.5">
      <c r="L514" s="4"/>
    </row>
    <row r="515" spans="12:12" ht="12.5">
      <c r="L515" s="4"/>
    </row>
    <row r="516" spans="12:12" ht="12.5">
      <c r="L516" s="4"/>
    </row>
    <row r="517" spans="12:12" ht="12.5">
      <c r="L517" s="4"/>
    </row>
    <row r="518" spans="12:12" ht="12.5">
      <c r="L518" s="4"/>
    </row>
    <row r="519" spans="12:12" ht="12.5">
      <c r="L519" s="4"/>
    </row>
    <row r="520" spans="12:12" ht="12.5">
      <c r="L520" s="4"/>
    </row>
    <row r="521" spans="12:12" ht="12.5">
      <c r="L521" s="4"/>
    </row>
    <row r="522" spans="12:12" ht="12.5">
      <c r="L522" s="4"/>
    </row>
    <row r="523" spans="12:12" ht="12.5">
      <c r="L523" s="4"/>
    </row>
    <row r="524" spans="12:12" ht="12.5">
      <c r="L524" s="4"/>
    </row>
    <row r="525" spans="12:12" ht="12.5">
      <c r="L525" s="4"/>
    </row>
    <row r="526" spans="12:12" ht="12.5">
      <c r="L526" s="4"/>
    </row>
    <row r="527" spans="12:12" ht="12.5">
      <c r="L527" s="4"/>
    </row>
    <row r="528" spans="12:12" ht="12.5">
      <c r="L528" s="4"/>
    </row>
    <row r="529" spans="12:12" ht="12.5">
      <c r="L529" s="4"/>
    </row>
    <row r="530" spans="12:12" ht="12.5">
      <c r="L530" s="4"/>
    </row>
    <row r="531" spans="12:12" ht="12.5">
      <c r="L531" s="4"/>
    </row>
    <row r="532" spans="12:12" ht="12.5">
      <c r="L532" s="4"/>
    </row>
    <row r="533" spans="12:12" ht="12.5">
      <c r="L533" s="4"/>
    </row>
    <row r="534" spans="12:12" ht="12.5">
      <c r="L534" s="4"/>
    </row>
    <row r="535" spans="12:12" ht="12.5">
      <c r="L535" s="4"/>
    </row>
    <row r="536" spans="12:12" ht="12.5">
      <c r="L536" s="4"/>
    </row>
    <row r="537" spans="12:12" ht="12.5">
      <c r="L537" s="4"/>
    </row>
    <row r="538" spans="12:12" ht="12.5">
      <c r="L538" s="4"/>
    </row>
    <row r="539" spans="12:12" ht="12.5">
      <c r="L539" s="4"/>
    </row>
    <row r="540" spans="12:12" ht="12.5">
      <c r="L540" s="4"/>
    </row>
    <row r="541" spans="12:12" ht="12.5">
      <c r="L541" s="4"/>
    </row>
    <row r="542" spans="12:12" ht="12.5">
      <c r="L542" s="4"/>
    </row>
    <row r="543" spans="12:12" ht="12.5">
      <c r="L543" s="4"/>
    </row>
    <row r="544" spans="12:12" ht="12.5">
      <c r="L544" s="4"/>
    </row>
    <row r="545" spans="12:12" ht="12.5">
      <c r="L545" s="4"/>
    </row>
    <row r="546" spans="12:12" ht="12.5">
      <c r="L546" s="4"/>
    </row>
    <row r="547" spans="12:12" ht="12.5">
      <c r="L547" s="4"/>
    </row>
    <row r="548" spans="12:12" ht="12.5">
      <c r="L548" s="4"/>
    </row>
    <row r="549" spans="12:12" ht="12.5">
      <c r="L549" s="4"/>
    </row>
    <row r="550" spans="12:12" ht="12.5">
      <c r="L550" s="4"/>
    </row>
    <row r="551" spans="12:12" ht="12.5">
      <c r="L551" s="4"/>
    </row>
    <row r="552" spans="12:12" ht="12.5">
      <c r="L552" s="4"/>
    </row>
    <row r="553" spans="12:12" ht="12.5">
      <c r="L553" s="4"/>
    </row>
    <row r="554" spans="12:12" ht="12.5">
      <c r="L554" s="4"/>
    </row>
    <row r="555" spans="12:12" ht="12.5">
      <c r="L555" s="4"/>
    </row>
    <row r="556" spans="12:12" ht="12.5">
      <c r="L556" s="4"/>
    </row>
    <row r="557" spans="12:12" ht="12.5">
      <c r="L557" s="4"/>
    </row>
    <row r="558" spans="12:12" ht="12.5">
      <c r="L558" s="4"/>
    </row>
    <row r="559" spans="12:12" ht="12.5">
      <c r="L559" s="4"/>
    </row>
    <row r="560" spans="12:12" ht="12.5">
      <c r="L560" s="4"/>
    </row>
    <row r="561" spans="12:12" ht="12.5">
      <c r="L561" s="4"/>
    </row>
    <row r="562" spans="12:12" ht="12.5">
      <c r="L562" s="4"/>
    </row>
    <row r="563" spans="12:12" ht="12.5">
      <c r="L563" s="4"/>
    </row>
    <row r="564" spans="12:12" ht="12.5">
      <c r="L564" s="4"/>
    </row>
    <row r="565" spans="12:12" ht="12.5">
      <c r="L565" s="4"/>
    </row>
    <row r="566" spans="12:12" ht="12.5">
      <c r="L566" s="4"/>
    </row>
    <row r="567" spans="12:12" ht="12.5">
      <c r="L567" s="4"/>
    </row>
    <row r="568" spans="12:12" ht="12.5">
      <c r="L568" s="4"/>
    </row>
    <row r="569" spans="12:12" ht="12.5">
      <c r="L569" s="4"/>
    </row>
    <row r="570" spans="12:12" ht="12.5">
      <c r="L570" s="4"/>
    </row>
    <row r="571" spans="12:12" ht="12.5">
      <c r="L571" s="4"/>
    </row>
    <row r="572" spans="12:12" ht="12.5">
      <c r="L572" s="4"/>
    </row>
    <row r="573" spans="12:12" ht="12.5">
      <c r="L573" s="4"/>
    </row>
    <row r="574" spans="12:12" ht="12.5">
      <c r="L574" s="4"/>
    </row>
    <row r="575" spans="12:12" ht="12.5">
      <c r="L575" s="4"/>
    </row>
    <row r="576" spans="12:12" ht="12.5">
      <c r="L576" s="4"/>
    </row>
    <row r="577" spans="12:12" ht="12.5">
      <c r="L577" s="4"/>
    </row>
    <row r="578" spans="12:12" ht="12.5">
      <c r="L578" s="4"/>
    </row>
    <row r="579" spans="12:12" ht="12.5">
      <c r="L579" s="4"/>
    </row>
    <row r="580" spans="12:12" ht="12.5">
      <c r="L580" s="4"/>
    </row>
    <row r="581" spans="12:12" ht="12.5">
      <c r="L581" s="4"/>
    </row>
    <row r="582" spans="12:12" ht="12.5">
      <c r="L582" s="4"/>
    </row>
    <row r="583" spans="12:12" ht="12.5">
      <c r="L583" s="4"/>
    </row>
    <row r="584" spans="12:12" ht="12.5">
      <c r="L584" s="4"/>
    </row>
    <row r="585" spans="12:12" ht="12.5">
      <c r="L585" s="4"/>
    </row>
    <row r="586" spans="12:12" ht="12.5">
      <c r="L586" s="4"/>
    </row>
    <row r="587" spans="12:12" ht="12.5">
      <c r="L587" s="4"/>
    </row>
    <row r="588" spans="12:12" ht="12.5">
      <c r="L588" s="4"/>
    </row>
    <row r="589" spans="12:12" ht="12.5">
      <c r="L589" s="4"/>
    </row>
    <row r="590" spans="12:12" ht="12.5">
      <c r="L590" s="4"/>
    </row>
    <row r="591" spans="12:12" ht="12.5">
      <c r="L591" s="4"/>
    </row>
    <row r="592" spans="12:12" ht="12.5">
      <c r="L592" s="4"/>
    </row>
    <row r="593" spans="12:12" ht="12.5">
      <c r="L593" s="4"/>
    </row>
    <row r="594" spans="12:12" ht="12.5">
      <c r="L594" s="4"/>
    </row>
    <row r="595" spans="12:12" ht="12.5">
      <c r="L595" s="4"/>
    </row>
    <row r="596" spans="12:12" ht="12.5">
      <c r="L596" s="4"/>
    </row>
    <row r="597" spans="12:12" ht="12.5">
      <c r="L597" s="4"/>
    </row>
    <row r="598" spans="12:12" ht="12.5">
      <c r="L598" s="4"/>
    </row>
    <row r="599" spans="12:12" ht="12.5">
      <c r="L599" s="4"/>
    </row>
    <row r="600" spans="12:12" ht="12.5">
      <c r="L600" s="4"/>
    </row>
    <row r="601" spans="12:12" ht="12.5">
      <c r="L601" s="4"/>
    </row>
    <row r="602" spans="12:12" ht="12.5">
      <c r="L602" s="4"/>
    </row>
    <row r="603" spans="12:12" ht="12.5">
      <c r="L603" s="4"/>
    </row>
    <row r="604" spans="12:12" ht="12.5">
      <c r="L604" s="4"/>
    </row>
    <row r="605" spans="12:12" ht="12.5">
      <c r="L605" s="4"/>
    </row>
    <row r="606" spans="12:12" ht="12.5">
      <c r="L606" s="4"/>
    </row>
    <row r="607" spans="12:12" ht="12.5">
      <c r="L607" s="4"/>
    </row>
    <row r="608" spans="12:12" ht="12.5">
      <c r="L608" s="4"/>
    </row>
    <row r="609" spans="12:12" ht="12.5">
      <c r="L609" s="4"/>
    </row>
    <row r="610" spans="12:12" ht="12.5">
      <c r="L610" s="4"/>
    </row>
    <row r="611" spans="12:12" ht="12.5">
      <c r="L611" s="4"/>
    </row>
    <row r="612" spans="12:12" ht="12.5">
      <c r="L612" s="4"/>
    </row>
    <row r="613" spans="12:12" ht="12.5">
      <c r="L613" s="4"/>
    </row>
    <row r="614" spans="12:12" ht="12.5">
      <c r="L614" s="4"/>
    </row>
    <row r="615" spans="12:12" ht="12.5">
      <c r="L615" s="4"/>
    </row>
    <row r="616" spans="12:12" ht="12.5">
      <c r="L616" s="4"/>
    </row>
    <row r="617" spans="12:12" ht="12.5">
      <c r="L617" s="4"/>
    </row>
    <row r="618" spans="12:12" ht="12.5">
      <c r="L618" s="4"/>
    </row>
    <row r="619" spans="12:12" ht="12.5">
      <c r="L619" s="4"/>
    </row>
    <row r="620" spans="12:12" ht="12.5">
      <c r="L620" s="4"/>
    </row>
    <row r="621" spans="12:12" ht="12.5">
      <c r="L621" s="4"/>
    </row>
    <row r="622" spans="12:12" ht="12.5">
      <c r="L622" s="4"/>
    </row>
    <row r="623" spans="12:12" ht="12.5">
      <c r="L623" s="4"/>
    </row>
    <row r="624" spans="12:12" ht="12.5">
      <c r="L624" s="4"/>
    </row>
    <row r="625" spans="12:12" ht="12.5">
      <c r="L625" s="4"/>
    </row>
    <row r="626" spans="12:12" ht="12.5">
      <c r="L626" s="4"/>
    </row>
    <row r="627" spans="12:12" ht="12.5">
      <c r="L627" s="4"/>
    </row>
    <row r="628" spans="12:12" ht="12.5">
      <c r="L628" s="4"/>
    </row>
    <row r="629" spans="12:12" ht="12.5">
      <c r="L629" s="4"/>
    </row>
    <row r="630" spans="12:12" ht="12.5">
      <c r="L630" s="4"/>
    </row>
    <row r="631" spans="12:12" ht="12.5">
      <c r="L631" s="4"/>
    </row>
    <row r="632" spans="12:12" ht="12.5">
      <c r="L632" s="4"/>
    </row>
    <row r="633" spans="12:12" ht="12.5">
      <c r="L633" s="4"/>
    </row>
    <row r="634" spans="12:12" ht="12.5">
      <c r="L634" s="4"/>
    </row>
    <row r="635" spans="12:12" ht="12.5">
      <c r="L635" s="4"/>
    </row>
    <row r="636" spans="12:12" ht="12.5">
      <c r="L636" s="4"/>
    </row>
    <row r="637" spans="12:12" ht="12.5">
      <c r="L637" s="4"/>
    </row>
    <row r="638" spans="12:12" ht="12.5">
      <c r="L638" s="4"/>
    </row>
    <row r="639" spans="12:12" ht="12.5">
      <c r="L639" s="4"/>
    </row>
    <row r="640" spans="12:12" ht="12.5">
      <c r="L640" s="4"/>
    </row>
    <row r="641" spans="12:12" ht="12.5">
      <c r="L641" s="4"/>
    </row>
    <row r="642" spans="12:12" ht="12.5">
      <c r="L642" s="4"/>
    </row>
    <row r="643" spans="12:12" ht="12.5">
      <c r="L643" s="4"/>
    </row>
    <row r="644" spans="12:12" ht="12.5">
      <c r="L644" s="4"/>
    </row>
    <row r="645" spans="12:12" ht="12.5">
      <c r="L645" s="4"/>
    </row>
    <row r="646" spans="12:12" ht="12.5">
      <c r="L646" s="4"/>
    </row>
    <row r="647" spans="12:12" ht="12.5">
      <c r="L647" s="4"/>
    </row>
    <row r="648" spans="12:12" ht="12.5">
      <c r="L648" s="4"/>
    </row>
    <row r="649" spans="12:12" ht="12.5">
      <c r="L649" s="4"/>
    </row>
    <row r="650" spans="12:12" ht="12.5">
      <c r="L650" s="4"/>
    </row>
    <row r="651" spans="12:12" ht="12.5">
      <c r="L651" s="4"/>
    </row>
    <row r="652" spans="12:12" ht="12.5">
      <c r="L652" s="4"/>
    </row>
    <row r="653" spans="12:12" ht="12.5">
      <c r="L653" s="4"/>
    </row>
    <row r="654" spans="12:12" ht="12.5">
      <c r="L654" s="4"/>
    </row>
    <row r="655" spans="12:12" ht="12.5">
      <c r="L655" s="4"/>
    </row>
    <row r="656" spans="12:12" ht="12.5">
      <c r="L656" s="4"/>
    </row>
    <row r="657" spans="12:12" ht="12.5">
      <c r="L657" s="4"/>
    </row>
    <row r="658" spans="12:12" ht="12.5">
      <c r="L658" s="4"/>
    </row>
    <row r="659" spans="12:12" ht="12.5">
      <c r="L659" s="4"/>
    </row>
    <row r="660" spans="12:12" ht="12.5">
      <c r="L660" s="4"/>
    </row>
    <row r="661" spans="12:12" ht="12.5">
      <c r="L661" s="4"/>
    </row>
    <row r="662" spans="12:12" ht="12.5">
      <c r="L662" s="4"/>
    </row>
    <row r="663" spans="12:12" ht="12.5">
      <c r="L663" s="4"/>
    </row>
    <row r="664" spans="12:12" ht="12.5">
      <c r="L664" s="4"/>
    </row>
    <row r="665" spans="12:12" ht="12.5">
      <c r="L665" s="4"/>
    </row>
    <row r="666" spans="12:12" ht="12.5">
      <c r="L666" s="4"/>
    </row>
    <row r="667" spans="12:12" ht="12.5">
      <c r="L667" s="4"/>
    </row>
    <row r="668" spans="12:12" ht="12.5">
      <c r="L668" s="4"/>
    </row>
    <row r="669" spans="12:12" ht="12.5">
      <c r="L669" s="4"/>
    </row>
    <row r="670" spans="12:12" ht="12.5">
      <c r="L670" s="4"/>
    </row>
    <row r="671" spans="12:12" ht="12.5">
      <c r="L671" s="4"/>
    </row>
    <row r="672" spans="12:12" ht="12.5">
      <c r="L672" s="4"/>
    </row>
    <row r="673" spans="12:12" ht="12.5">
      <c r="L673" s="4"/>
    </row>
    <row r="674" spans="12:12" ht="12.5">
      <c r="L674" s="4"/>
    </row>
    <row r="675" spans="12:12" ht="12.5">
      <c r="L675" s="4"/>
    </row>
    <row r="676" spans="12:12" ht="12.5">
      <c r="L676" s="4"/>
    </row>
    <row r="677" spans="12:12" ht="12.5">
      <c r="L677" s="4"/>
    </row>
    <row r="678" spans="12:12" ht="12.5">
      <c r="L678" s="4"/>
    </row>
    <row r="679" spans="12:12" ht="12.5">
      <c r="L679" s="4"/>
    </row>
    <row r="680" spans="12:12" ht="12.5">
      <c r="L680" s="4"/>
    </row>
    <row r="681" spans="12:12" ht="12.5">
      <c r="L681" s="4"/>
    </row>
    <row r="682" spans="12:12" ht="12.5">
      <c r="L682" s="4"/>
    </row>
    <row r="683" spans="12:12" ht="12.5">
      <c r="L683" s="4"/>
    </row>
    <row r="684" spans="12:12" ht="12.5">
      <c r="L684" s="4"/>
    </row>
    <row r="685" spans="12:12" ht="12.5">
      <c r="L685" s="4"/>
    </row>
    <row r="686" spans="12:12" ht="12.5">
      <c r="L686" s="4"/>
    </row>
    <row r="687" spans="12:12" ht="12.5">
      <c r="L687" s="4"/>
    </row>
    <row r="688" spans="12:12" ht="12.5">
      <c r="L688" s="4"/>
    </row>
    <row r="689" spans="12:12" ht="12.5">
      <c r="L689" s="4"/>
    </row>
    <row r="690" spans="12:12" ht="12.5">
      <c r="L690" s="4"/>
    </row>
    <row r="691" spans="12:12" ht="12.5">
      <c r="L691" s="4"/>
    </row>
    <row r="692" spans="12:12" ht="12.5">
      <c r="L692" s="4"/>
    </row>
    <row r="693" spans="12:12" ht="12.5">
      <c r="L693" s="4"/>
    </row>
    <row r="694" spans="12:12" ht="12.5">
      <c r="L694" s="4"/>
    </row>
    <row r="695" spans="12:12" ht="12.5">
      <c r="L695" s="4"/>
    </row>
    <row r="696" spans="12:12" ht="12.5">
      <c r="L696" s="4"/>
    </row>
    <row r="697" spans="12:12" ht="12.5">
      <c r="L697" s="4"/>
    </row>
    <row r="698" spans="12:12" ht="12.5">
      <c r="L698" s="4"/>
    </row>
    <row r="699" spans="12:12" ht="12.5">
      <c r="L699" s="4"/>
    </row>
    <row r="700" spans="12:12" ht="12.5">
      <c r="L700" s="4"/>
    </row>
    <row r="701" spans="12:12" ht="12.5">
      <c r="L701" s="4"/>
    </row>
    <row r="702" spans="12:12" ht="12.5">
      <c r="L702" s="4"/>
    </row>
    <row r="703" spans="12:12" ht="12.5">
      <c r="L703" s="4"/>
    </row>
    <row r="704" spans="12:12" ht="12.5">
      <c r="L704" s="4"/>
    </row>
    <row r="705" spans="12:12" ht="12.5">
      <c r="L705" s="4"/>
    </row>
    <row r="706" spans="12:12" ht="12.5">
      <c r="L706" s="4"/>
    </row>
    <row r="707" spans="12:12" ht="12.5">
      <c r="L707" s="4"/>
    </row>
    <row r="708" spans="12:12" ht="12.5">
      <c r="L708" s="4"/>
    </row>
    <row r="709" spans="12:12" ht="12.5">
      <c r="L709" s="4"/>
    </row>
    <row r="710" spans="12:12" ht="12.5">
      <c r="L710" s="4"/>
    </row>
    <row r="711" spans="12:12" ht="12.5">
      <c r="L711" s="4"/>
    </row>
    <row r="712" spans="12:12" ht="12.5">
      <c r="L712" s="4"/>
    </row>
    <row r="713" spans="12:12" ht="12.5">
      <c r="L713" s="4"/>
    </row>
    <row r="714" spans="12:12" ht="12.5">
      <c r="L714" s="4"/>
    </row>
    <row r="715" spans="12:12" ht="12.5">
      <c r="L715" s="4"/>
    </row>
    <row r="716" spans="12:12" ht="12.5">
      <c r="L716" s="4"/>
    </row>
    <row r="717" spans="12:12" ht="12.5">
      <c r="L717" s="4"/>
    </row>
    <row r="718" spans="12:12" ht="12.5">
      <c r="L718" s="4"/>
    </row>
    <row r="719" spans="12:12" ht="12.5">
      <c r="L719" s="4"/>
    </row>
    <row r="720" spans="12:12" ht="12.5">
      <c r="L720" s="4"/>
    </row>
    <row r="721" spans="12:12" ht="12.5">
      <c r="L721" s="4"/>
    </row>
    <row r="722" spans="12:12" ht="12.5">
      <c r="L722" s="4"/>
    </row>
    <row r="723" spans="12:12" ht="12.5">
      <c r="L723" s="4"/>
    </row>
    <row r="724" spans="12:12" ht="12.5">
      <c r="L724" s="4"/>
    </row>
    <row r="725" spans="12:12" ht="12.5">
      <c r="L725" s="4"/>
    </row>
    <row r="726" spans="12:12" ht="12.5">
      <c r="L726" s="4"/>
    </row>
    <row r="727" spans="12:12" ht="12.5">
      <c r="L727" s="4"/>
    </row>
    <row r="728" spans="12:12" ht="12.5">
      <c r="L728" s="4"/>
    </row>
    <row r="729" spans="12:12" ht="12.5">
      <c r="L729" s="4"/>
    </row>
    <row r="730" spans="12:12" ht="12.5">
      <c r="L730" s="4"/>
    </row>
    <row r="731" spans="12:12" ht="12.5">
      <c r="L731" s="4"/>
    </row>
    <row r="732" spans="12:12" ht="12.5">
      <c r="L732" s="4"/>
    </row>
    <row r="733" spans="12:12" ht="12.5">
      <c r="L733" s="4"/>
    </row>
    <row r="734" spans="12:12" ht="12.5">
      <c r="L734" s="4"/>
    </row>
    <row r="735" spans="12:12" ht="12.5">
      <c r="L735" s="4"/>
    </row>
    <row r="736" spans="12:12" ht="12.5">
      <c r="L736" s="4"/>
    </row>
    <row r="737" spans="12:12" ht="12.5">
      <c r="L737" s="4"/>
    </row>
    <row r="738" spans="12:12" ht="12.5">
      <c r="L738" s="4"/>
    </row>
    <row r="739" spans="12:12" ht="12.5">
      <c r="L739" s="4"/>
    </row>
    <row r="740" spans="12:12" ht="12.5">
      <c r="L740" s="4"/>
    </row>
    <row r="741" spans="12:12" ht="12.5">
      <c r="L741" s="4"/>
    </row>
    <row r="742" spans="12:12" ht="12.5">
      <c r="L742" s="4"/>
    </row>
    <row r="743" spans="12:12" ht="12.5">
      <c r="L743" s="4"/>
    </row>
    <row r="744" spans="12:12" ht="12.5">
      <c r="L744" s="4"/>
    </row>
    <row r="745" spans="12:12" ht="12.5">
      <c r="L745" s="4"/>
    </row>
    <row r="746" spans="12:12" ht="12.5">
      <c r="L746" s="4"/>
    </row>
    <row r="747" spans="12:12" ht="12.5">
      <c r="L747" s="4"/>
    </row>
    <row r="748" spans="12:12" ht="12.5">
      <c r="L748" s="4"/>
    </row>
    <row r="749" spans="12:12" ht="12.5">
      <c r="L749" s="4"/>
    </row>
    <row r="750" spans="12:12" ht="12.5">
      <c r="L750" s="4"/>
    </row>
    <row r="751" spans="12:12" ht="12.5">
      <c r="L751" s="4"/>
    </row>
    <row r="752" spans="12:12" ht="12.5">
      <c r="L752" s="4"/>
    </row>
    <row r="753" spans="12:12" ht="12.5">
      <c r="L753" s="4"/>
    </row>
    <row r="754" spans="12:12" ht="12.5">
      <c r="L754" s="4"/>
    </row>
    <row r="755" spans="12:12" ht="12.5">
      <c r="L755" s="4"/>
    </row>
    <row r="756" spans="12:12" ht="12.5">
      <c r="L756" s="4"/>
    </row>
    <row r="757" spans="12:12" ht="12.5">
      <c r="L757" s="4"/>
    </row>
    <row r="758" spans="12:12" ht="12.5">
      <c r="L758" s="4"/>
    </row>
    <row r="759" spans="12:12" ht="12.5">
      <c r="L759" s="4"/>
    </row>
    <row r="760" spans="12:12" ht="12.5">
      <c r="L760" s="4"/>
    </row>
    <row r="761" spans="12:12" ht="12.5">
      <c r="L761" s="4"/>
    </row>
    <row r="762" spans="12:12" ht="12.5">
      <c r="L762" s="4"/>
    </row>
    <row r="763" spans="12:12" ht="12.5">
      <c r="L763" s="4"/>
    </row>
    <row r="764" spans="12:12" ht="12.5">
      <c r="L764" s="4"/>
    </row>
    <row r="765" spans="12:12" ht="12.5">
      <c r="L765" s="4"/>
    </row>
    <row r="766" spans="12:12" ht="12.5">
      <c r="L766" s="4"/>
    </row>
    <row r="767" spans="12:12" ht="12.5">
      <c r="L767" s="4"/>
    </row>
    <row r="768" spans="12:12" ht="12.5">
      <c r="L768" s="4"/>
    </row>
    <row r="769" spans="12:12" ht="12.5">
      <c r="L769" s="4"/>
    </row>
    <row r="770" spans="12:12" ht="12.5">
      <c r="L770" s="4"/>
    </row>
    <row r="771" spans="12:12" ht="12.5">
      <c r="L771" s="4"/>
    </row>
    <row r="772" spans="12:12" ht="12.5">
      <c r="L772" s="4"/>
    </row>
    <row r="773" spans="12:12" ht="12.5">
      <c r="L773" s="4"/>
    </row>
    <row r="774" spans="12:12" ht="12.5">
      <c r="L774" s="4"/>
    </row>
    <row r="775" spans="12:12" ht="12.5">
      <c r="L775" s="4"/>
    </row>
    <row r="776" spans="12:12" ht="12.5">
      <c r="L776" s="4"/>
    </row>
    <row r="777" spans="12:12" ht="12.5">
      <c r="L777" s="4"/>
    </row>
    <row r="778" spans="12:12" ht="12.5">
      <c r="L778" s="4"/>
    </row>
    <row r="779" spans="12:12" ht="12.5">
      <c r="L779" s="4"/>
    </row>
    <row r="780" spans="12:12" ht="12.5">
      <c r="L780" s="4"/>
    </row>
    <row r="781" spans="12:12" ht="12.5">
      <c r="L781" s="4"/>
    </row>
    <row r="782" spans="12:12" ht="12.5">
      <c r="L782" s="4"/>
    </row>
    <row r="783" spans="12:12" ht="12.5">
      <c r="L783" s="4"/>
    </row>
    <row r="784" spans="12:12" ht="12.5">
      <c r="L784" s="4"/>
    </row>
    <row r="785" spans="12:12" ht="12.5">
      <c r="L785" s="4"/>
    </row>
    <row r="786" spans="12:12" ht="12.5">
      <c r="L786" s="4"/>
    </row>
    <row r="787" spans="12:12" ht="12.5">
      <c r="L787" s="4"/>
    </row>
    <row r="788" spans="12:12" ht="12.5">
      <c r="L788" s="4"/>
    </row>
    <row r="789" spans="12:12" ht="12.5">
      <c r="L789" s="4"/>
    </row>
    <row r="790" spans="12:12" ht="12.5">
      <c r="L790" s="4"/>
    </row>
    <row r="791" spans="12:12" ht="12.5">
      <c r="L791" s="4"/>
    </row>
    <row r="792" spans="12:12" ht="12.5">
      <c r="L792" s="4"/>
    </row>
    <row r="793" spans="12:12" ht="12.5">
      <c r="L793" s="4"/>
    </row>
    <row r="794" spans="12:12" ht="12.5">
      <c r="L794" s="4"/>
    </row>
    <row r="795" spans="12:12" ht="12.5">
      <c r="L795" s="4"/>
    </row>
    <row r="796" spans="12:12" ht="12.5">
      <c r="L796" s="4"/>
    </row>
    <row r="797" spans="12:12" ht="12.5">
      <c r="L797" s="4"/>
    </row>
    <row r="798" spans="12:12" ht="12.5">
      <c r="L798" s="4"/>
    </row>
    <row r="799" spans="12:12" ht="12.5">
      <c r="L799" s="4"/>
    </row>
    <row r="800" spans="12:12" ht="12.5">
      <c r="L800" s="4"/>
    </row>
    <row r="801" spans="12:12" ht="12.5">
      <c r="L801" s="4"/>
    </row>
    <row r="802" spans="12:12" ht="12.5">
      <c r="L802" s="4"/>
    </row>
    <row r="803" spans="12:12" ht="12.5">
      <c r="L803" s="4"/>
    </row>
    <row r="804" spans="12:12" ht="12.5">
      <c r="L804" s="4"/>
    </row>
    <row r="805" spans="12:12" ht="12.5">
      <c r="L805" s="4"/>
    </row>
    <row r="806" spans="12:12" ht="12.5">
      <c r="L806" s="4"/>
    </row>
    <row r="807" spans="12:12" ht="12.5">
      <c r="L807" s="4"/>
    </row>
    <row r="808" spans="12:12" ht="12.5">
      <c r="L808" s="4"/>
    </row>
    <row r="809" spans="12:12" ht="12.5">
      <c r="L809" s="4"/>
    </row>
    <row r="810" spans="12:12" ht="12.5">
      <c r="L810" s="4"/>
    </row>
    <row r="811" spans="12:12" ht="12.5">
      <c r="L811" s="4"/>
    </row>
    <row r="812" spans="12:12" ht="12.5">
      <c r="L812" s="4"/>
    </row>
    <row r="813" spans="12:12" ht="12.5">
      <c r="L813" s="4"/>
    </row>
    <row r="814" spans="12:12" ht="12.5">
      <c r="L814" s="4"/>
    </row>
    <row r="815" spans="12:12" ht="12.5">
      <c r="L815" s="4"/>
    </row>
    <row r="816" spans="12:12" ht="12.5">
      <c r="L816" s="4"/>
    </row>
    <row r="817" spans="12:12" ht="12.5">
      <c r="L817" s="4"/>
    </row>
    <row r="818" spans="12:12" ht="12.5">
      <c r="L818" s="4"/>
    </row>
    <row r="819" spans="12:12" ht="12.5">
      <c r="L819" s="4"/>
    </row>
    <row r="820" spans="12:12" ht="12.5">
      <c r="L820" s="4"/>
    </row>
    <row r="821" spans="12:12" ht="12.5">
      <c r="L821" s="4"/>
    </row>
    <row r="822" spans="12:12" ht="12.5">
      <c r="L822" s="4"/>
    </row>
    <row r="823" spans="12:12" ht="12.5">
      <c r="L823" s="4"/>
    </row>
    <row r="824" spans="12:12" ht="12.5">
      <c r="L824" s="4"/>
    </row>
    <row r="825" spans="12:12" ht="12.5">
      <c r="L825" s="4"/>
    </row>
    <row r="826" spans="12:12" ht="12.5">
      <c r="L826" s="4"/>
    </row>
    <row r="827" spans="12:12" ht="12.5">
      <c r="L827" s="4"/>
    </row>
    <row r="828" spans="12:12" ht="12.5">
      <c r="L828" s="4"/>
    </row>
    <row r="829" spans="12:12" ht="12.5">
      <c r="L829" s="4"/>
    </row>
    <row r="830" spans="12:12" ht="12.5">
      <c r="L830" s="4"/>
    </row>
    <row r="831" spans="12:12" ht="12.5">
      <c r="L831" s="4"/>
    </row>
    <row r="832" spans="12:12" ht="12.5">
      <c r="L832" s="4"/>
    </row>
    <row r="833" spans="12:12" ht="12.5">
      <c r="L833" s="4"/>
    </row>
    <row r="834" spans="12:12" ht="12.5">
      <c r="L834" s="4"/>
    </row>
    <row r="835" spans="12:12" ht="12.5">
      <c r="L835" s="4"/>
    </row>
    <row r="836" spans="12:12" ht="12.5">
      <c r="L836" s="4"/>
    </row>
    <row r="837" spans="12:12" ht="12.5">
      <c r="L837" s="4"/>
    </row>
    <row r="838" spans="12:12" ht="12.5">
      <c r="L838" s="4"/>
    </row>
    <row r="839" spans="12:12" ht="12.5">
      <c r="L839" s="4"/>
    </row>
    <row r="840" spans="12:12" ht="12.5">
      <c r="L840" s="4"/>
    </row>
    <row r="841" spans="12:12" ht="12.5">
      <c r="L841" s="4"/>
    </row>
    <row r="842" spans="12:12" ht="12.5">
      <c r="L842" s="4"/>
    </row>
    <row r="843" spans="12:12" ht="12.5">
      <c r="L843" s="4"/>
    </row>
    <row r="844" spans="12:12" ht="12.5">
      <c r="L844" s="4"/>
    </row>
    <row r="845" spans="12:12" ht="12.5">
      <c r="L845" s="4"/>
    </row>
    <row r="846" spans="12:12" ht="12.5">
      <c r="L846" s="4"/>
    </row>
    <row r="847" spans="12:12" ht="12.5">
      <c r="L847" s="4"/>
    </row>
    <row r="848" spans="12:12" ht="12.5">
      <c r="L848" s="4"/>
    </row>
    <row r="849" spans="12:12" ht="12.5">
      <c r="L849" s="4"/>
    </row>
    <row r="850" spans="12:12" ht="12.5">
      <c r="L850" s="4"/>
    </row>
    <row r="851" spans="12:12" ht="12.5">
      <c r="L851" s="4"/>
    </row>
    <row r="852" spans="12:12" ht="12.5">
      <c r="L852" s="4"/>
    </row>
    <row r="853" spans="12:12" ht="12.5">
      <c r="L853" s="4"/>
    </row>
    <row r="854" spans="12:12" ht="12.5">
      <c r="L854" s="4"/>
    </row>
    <row r="855" spans="12:12" ht="12.5">
      <c r="L855" s="4"/>
    </row>
    <row r="856" spans="12:12" ht="12.5">
      <c r="L856" s="4"/>
    </row>
    <row r="857" spans="12:12" ht="12.5">
      <c r="L857" s="4"/>
    </row>
    <row r="858" spans="12:12" ht="12.5">
      <c r="L858" s="4"/>
    </row>
    <row r="859" spans="12:12" ht="12.5">
      <c r="L859" s="4"/>
    </row>
    <row r="860" spans="12:12" ht="12.5">
      <c r="L860" s="4"/>
    </row>
    <row r="861" spans="12:12" ht="12.5">
      <c r="L861" s="4"/>
    </row>
    <row r="862" spans="12:12" ht="12.5">
      <c r="L862" s="4"/>
    </row>
    <row r="863" spans="12:12" ht="12.5">
      <c r="L863" s="4"/>
    </row>
    <row r="864" spans="12:12" ht="12.5">
      <c r="L864" s="4"/>
    </row>
    <row r="865" spans="12:12" ht="12.5">
      <c r="L865" s="4"/>
    </row>
    <row r="866" spans="12:12" ht="12.5">
      <c r="L866" s="4"/>
    </row>
    <row r="867" spans="12:12" ht="12.5">
      <c r="L867" s="4"/>
    </row>
    <row r="868" spans="12:12" ht="12.5">
      <c r="L868" s="4"/>
    </row>
    <row r="869" spans="12:12" ht="12.5">
      <c r="L869" s="4"/>
    </row>
    <row r="870" spans="12:12" ht="12.5">
      <c r="L870" s="4"/>
    </row>
    <row r="871" spans="12:12" ht="12.5">
      <c r="L871" s="4"/>
    </row>
    <row r="872" spans="12:12" ht="12.5">
      <c r="L872" s="4"/>
    </row>
    <row r="873" spans="12:12" ht="12.5">
      <c r="L873" s="4"/>
    </row>
    <row r="874" spans="12:12" ht="12.5">
      <c r="L874" s="4"/>
    </row>
    <row r="875" spans="12:12" ht="12.5">
      <c r="L875" s="4"/>
    </row>
    <row r="876" spans="12:12" ht="12.5">
      <c r="L876" s="4"/>
    </row>
    <row r="877" spans="12:12" ht="12.5">
      <c r="L877" s="4"/>
    </row>
    <row r="878" spans="12:12" ht="12.5">
      <c r="L878" s="4"/>
    </row>
    <row r="879" spans="12:12" ht="12.5">
      <c r="L879" s="4"/>
    </row>
    <row r="880" spans="12:12" ht="12.5">
      <c r="L880" s="4"/>
    </row>
    <row r="881" spans="12:12" ht="12.5">
      <c r="L881" s="4"/>
    </row>
    <row r="882" spans="12:12" ht="12.5">
      <c r="L882" s="4"/>
    </row>
    <row r="883" spans="12:12" ht="12.5">
      <c r="L883" s="4"/>
    </row>
    <row r="884" spans="12:12" ht="12.5">
      <c r="L884" s="4"/>
    </row>
    <row r="885" spans="12:12" ht="12.5">
      <c r="L885" s="4"/>
    </row>
    <row r="886" spans="12:12" ht="12.5">
      <c r="L886" s="4"/>
    </row>
    <row r="887" spans="12:12" ht="12.5">
      <c r="L887" s="4"/>
    </row>
    <row r="888" spans="12:12" ht="12.5">
      <c r="L888" s="4"/>
    </row>
    <row r="889" spans="12:12" ht="12.5">
      <c r="L889" s="4"/>
    </row>
    <row r="890" spans="12:12" ht="12.5">
      <c r="L890" s="4"/>
    </row>
    <row r="891" spans="12:12" ht="12.5">
      <c r="L891" s="4"/>
    </row>
    <row r="892" spans="12:12" ht="12.5">
      <c r="L892" s="4"/>
    </row>
    <row r="893" spans="12:12" ht="12.5">
      <c r="L893" s="4"/>
    </row>
    <row r="894" spans="12:12" ht="12.5">
      <c r="L894" s="4"/>
    </row>
    <row r="895" spans="12:12" ht="12.5">
      <c r="L895" s="4"/>
    </row>
    <row r="896" spans="12:12" ht="12.5">
      <c r="L896" s="4"/>
    </row>
    <row r="897" spans="12:12" ht="12.5">
      <c r="L897" s="4"/>
    </row>
    <row r="898" spans="12:12" ht="12.5">
      <c r="L898" s="4"/>
    </row>
    <row r="899" spans="12:12" ht="12.5">
      <c r="L899" s="4"/>
    </row>
    <row r="900" spans="12:12" ht="12.5">
      <c r="L900" s="4"/>
    </row>
    <row r="901" spans="12:12" ht="12.5">
      <c r="L901" s="4"/>
    </row>
    <row r="902" spans="12:12" ht="12.5">
      <c r="L902" s="4"/>
    </row>
    <row r="903" spans="12:12" ht="12.5">
      <c r="L903" s="4"/>
    </row>
    <row r="904" spans="12:12" ht="12.5">
      <c r="L904" s="4"/>
    </row>
    <row r="905" spans="12:12" ht="12.5">
      <c r="L905" s="4"/>
    </row>
    <row r="906" spans="12:12" ht="12.5">
      <c r="L906" s="4"/>
    </row>
    <row r="907" spans="12:12" ht="12.5">
      <c r="L907" s="4"/>
    </row>
    <row r="908" spans="12:12" ht="12.5">
      <c r="L908" s="4"/>
    </row>
    <row r="909" spans="12:12" ht="12.5">
      <c r="L909" s="4"/>
    </row>
    <row r="910" spans="12:12" ht="12.5">
      <c r="L910" s="4"/>
    </row>
    <row r="911" spans="12:12" ht="12.5">
      <c r="L911" s="4"/>
    </row>
    <row r="912" spans="12:12" ht="12.5">
      <c r="L912" s="4"/>
    </row>
    <row r="913" spans="12:12" ht="12.5">
      <c r="L913" s="4"/>
    </row>
    <row r="914" spans="12:12" ht="12.5">
      <c r="L914" s="4"/>
    </row>
    <row r="915" spans="12:12" ht="12.5">
      <c r="L915" s="4"/>
    </row>
    <row r="916" spans="12:12" ht="12.5">
      <c r="L916" s="4"/>
    </row>
    <row r="917" spans="12:12" ht="12.5">
      <c r="L917" s="4"/>
    </row>
    <row r="918" spans="12:12" ht="12.5">
      <c r="L918" s="4"/>
    </row>
    <row r="919" spans="12:12" ht="12.5">
      <c r="L919" s="4"/>
    </row>
    <row r="920" spans="12:12" ht="12.5">
      <c r="L920" s="4"/>
    </row>
    <row r="921" spans="12:12" ht="12.5">
      <c r="L921" s="4"/>
    </row>
    <row r="922" spans="12:12" ht="12.5">
      <c r="L922" s="4"/>
    </row>
    <row r="923" spans="12:12" ht="12.5">
      <c r="L923" s="4"/>
    </row>
    <row r="924" spans="12:12" ht="12.5">
      <c r="L924" s="4"/>
    </row>
    <row r="925" spans="12:12" ht="12.5">
      <c r="L925" s="4"/>
    </row>
    <row r="926" spans="12:12" ht="12.5">
      <c r="L926" s="4"/>
    </row>
    <row r="927" spans="12:12" ht="12.5">
      <c r="L927" s="4"/>
    </row>
    <row r="928" spans="12:12" ht="12.5">
      <c r="L928" s="4"/>
    </row>
    <row r="929" spans="12:12" ht="12.5">
      <c r="L929" s="4"/>
    </row>
    <row r="930" spans="12:12" ht="12.5">
      <c r="L930" s="4"/>
    </row>
    <row r="931" spans="12:12" ht="12.5">
      <c r="L931" s="4"/>
    </row>
    <row r="932" spans="12:12" ht="12.5">
      <c r="L932" s="4"/>
    </row>
    <row r="933" spans="12:12" ht="12.5">
      <c r="L933" s="4"/>
    </row>
    <row r="934" spans="12:12" ht="12.5">
      <c r="L934" s="4"/>
    </row>
    <row r="935" spans="12:12" ht="12.5">
      <c r="L935" s="4"/>
    </row>
    <row r="936" spans="12:12" ht="12.5">
      <c r="L936" s="4"/>
    </row>
    <row r="937" spans="12:12" ht="12.5">
      <c r="L937" s="4"/>
    </row>
    <row r="938" spans="12:12" ht="12.5">
      <c r="L938" s="4"/>
    </row>
    <row r="939" spans="12:12" ht="12.5">
      <c r="L939" s="4"/>
    </row>
    <row r="940" spans="12:12" ht="12.5">
      <c r="L940" s="4"/>
    </row>
    <row r="941" spans="12:12" ht="12.5">
      <c r="L941" s="4"/>
    </row>
    <row r="942" spans="12:12" ht="12.5">
      <c r="L942" s="4"/>
    </row>
    <row r="943" spans="12:12" ht="12.5">
      <c r="L943" s="4"/>
    </row>
    <row r="944" spans="12:12" ht="12.5">
      <c r="L944" s="4"/>
    </row>
    <row r="945" spans="12:12" ht="12.5">
      <c r="L945" s="4"/>
    </row>
    <row r="946" spans="12:12" ht="12.5">
      <c r="L946" s="4"/>
    </row>
    <row r="947" spans="12:12" ht="12.5">
      <c r="L947" s="4"/>
    </row>
    <row r="948" spans="12:12" ht="12.5">
      <c r="L948" s="4"/>
    </row>
    <row r="949" spans="12:12" ht="12.5">
      <c r="L949" s="4"/>
    </row>
    <row r="950" spans="12:12" ht="12.5">
      <c r="L950" s="4"/>
    </row>
    <row r="951" spans="12:12" ht="12.5">
      <c r="L951" s="4"/>
    </row>
    <row r="952" spans="12:12" ht="12.5">
      <c r="L952" s="4"/>
    </row>
    <row r="953" spans="12:12" ht="12.5">
      <c r="L953" s="4"/>
    </row>
    <row r="954" spans="12:12" ht="12.5">
      <c r="L954" s="4"/>
    </row>
    <row r="955" spans="12:12" ht="12.5">
      <c r="L955" s="4"/>
    </row>
    <row r="956" spans="12:12" ht="12.5">
      <c r="L956" s="4"/>
    </row>
    <row r="957" spans="12:12" ht="12.5">
      <c r="L957" s="4"/>
    </row>
    <row r="958" spans="12:12" ht="12.5">
      <c r="L958" s="4"/>
    </row>
    <row r="959" spans="12:12" ht="12.5">
      <c r="L959" s="4"/>
    </row>
    <row r="960" spans="12:12" ht="12.5">
      <c r="L960" s="4"/>
    </row>
    <row r="961" spans="12:12" ht="12.5">
      <c r="L961" s="4"/>
    </row>
    <row r="962" spans="12:12" ht="12.5">
      <c r="L962" s="4"/>
    </row>
    <row r="963" spans="12:12" ht="12.5">
      <c r="L963" s="4"/>
    </row>
    <row r="964" spans="12:12" ht="12.5">
      <c r="L964" s="4"/>
    </row>
    <row r="965" spans="12:12" ht="12.5">
      <c r="L965" s="4"/>
    </row>
    <row r="966" spans="12:12" ht="12.5">
      <c r="L966" s="4"/>
    </row>
    <row r="967" spans="12:12" ht="12.5">
      <c r="L967" s="4"/>
    </row>
    <row r="968" spans="12:12" ht="12.5">
      <c r="L968" s="4"/>
    </row>
    <row r="969" spans="12:12" ht="12.5">
      <c r="L969" s="4"/>
    </row>
    <row r="970" spans="12:12" ht="12.5">
      <c r="L970" s="4"/>
    </row>
    <row r="971" spans="12:12" ht="12.5">
      <c r="L971" s="4"/>
    </row>
    <row r="972" spans="12:12" ht="12.5">
      <c r="L972" s="4"/>
    </row>
    <row r="973" spans="12:12" ht="12.5">
      <c r="L973" s="4"/>
    </row>
    <row r="974" spans="12:12" ht="12.5">
      <c r="L974" s="4"/>
    </row>
    <row r="975" spans="12:12" ht="12.5">
      <c r="L975" s="4"/>
    </row>
    <row r="976" spans="12:12" ht="12.5">
      <c r="L976" s="4"/>
    </row>
    <row r="977" spans="12:12" ht="12.5">
      <c r="L977" s="4"/>
    </row>
    <row r="978" spans="12:12" ht="12.5">
      <c r="L978" s="4"/>
    </row>
    <row r="979" spans="12:12" ht="12.5">
      <c r="L979" s="4"/>
    </row>
    <row r="980" spans="12:12" ht="12.5">
      <c r="L980" s="4"/>
    </row>
    <row r="981" spans="12:12" ht="12.5">
      <c r="L981" s="4"/>
    </row>
    <row r="982" spans="12:12" ht="12.5">
      <c r="L982" s="4"/>
    </row>
    <row r="983" spans="12:12" ht="12.5">
      <c r="L983" s="4"/>
    </row>
    <row r="984" spans="12:12" ht="12.5">
      <c r="L984" s="4"/>
    </row>
    <row r="985" spans="12:12" ht="12.5">
      <c r="L985" s="4"/>
    </row>
    <row r="986" spans="12:12" ht="12.5">
      <c r="L986" s="4"/>
    </row>
    <row r="987" spans="12:12" ht="12.5">
      <c r="L987" s="4"/>
    </row>
    <row r="988" spans="12:12" ht="12.5">
      <c r="L988" s="4"/>
    </row>
    <row r="989" spans="12:12" ht="12.5">
      <c r="L989" s="4"/>
    </row>
    <row r="990" spans="12:12" ht="12.5">
      <c r="L990" s="4"/>
    </row>
    <row r="991" spans="12:12" ht="12.5">
      <c r="L991" s="4"/>
    </row>
    <row r="992" spans="12:12" ht="12.5">
      <c r="L992" s="4"/>
    </row>
    <row r="993" spans="12:12" ht="12.5">
      <c r="L993" s="4"/>
    </row>
    <row r="994" spans="12:12" ht="12.5">
      <c r="L994" s="4"/>
    </row>
    <row r="995" spans="12:12" ht="12.5">
      <c r="L995" s="4"/>
    </row>
    <row r="996" spans="12:12" ht="12.5">
      <c r="L996" s="4"/>
    </row>
    <row r="997" spans="12:12" ht="12.5">
      <c r="L997" s="4"/>
    </row>
    <row r="998" spans="12:12" ht="12.5">
      <c r="L998" s="4"/>
    </row>
    <row r="999" spans="12:12" ht="12.5">
      <c r="L999" s="4"/>
    </row>
    <row r="1000" spans="12:12" ht="12.5">
      <c r="L1000" s="4"/>
    </row>
    <row r="1001" spans="12:12" ht="12.5">
      <c r="L1001" s="4"/>
    </row>
    <row r="1002" spans="12:12" ht="12.5">
      <c r="L1002" s="4"/>
    </row>
    <row r="1003" spans="12:12" ht="12.5">
      <c r="L1003" s="4"/>
    </row>
    <row r="1004" spans="12:12" ht="12.5">
      <c r="L1004" s="4"/>
    </row>
    <row r="1005" spans="12:12" ht="12.5">
      <c r="L1005" s="4"/>
    </row>
    <row r="1006" spans="12:12" ht="12.5">
      <c r="L1006" s="4"/>
    </row>
    <row r="1007" spans="12:12" ht="12.5">
      <c r="L1007" s="4"/>
    </row>
    <row r="1008" spans="12:12" ht="12.5">
      <c r="L1008" s="4"/>
    </row>
    <row r="1009" spans="12:12" ht="12.5">
      <c r="L1009" s="4"/>
    </row>
    <row r="1010" spans="12:12" ht="12.5">
      <c r="L1010" s="4"/>
    </row>
    <row r="1011" spans="12:12" ht="12.5">
      <c r="L1011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33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2" width="11" customWidth="1"/>
    <col min="3" max="3" width="11.453125" customWidth="1"/>
    <col min="4" max="4" width="25" customWidth="1"/>
    <col min="5" max="5" width="36.7265625" customWidth="1"/>
    <col min="6" max="6" width="9" customWidth="1"/>
    <col min="7" max="7" width="8.7265625" customWidth="1"/>
    <col min="8" max="8" width="8.36328125" customWidth="1"/>
    <col min="9" max="9" width="8.26953125" customWidth="1"/>
    <col min="10" max="10" width="15.6328125" customWidth="1"/>
    <col min="11" max="11" width="9.08984375" customWidth="1"/>
    <col min="12" max="12" width="12.36328125" hidden="1" customWidth="1"/>
    <col min="13" max="13" width="10.08984375" customWidth="1"/>
    <col min="14" max="14" width="16" customWidth="1"/>
    <col min="15" max="15" width="14.08984375" customWidth="1"/>
    <col min="16" max="16" width="15" customWidth="1"/>
    <col min="17" max="17" width="6.36328125" customWidth="1"/>
    <col min="18" max="18" width="11.453125" customWidth="1"/>
    <col min="19" max="19" width="13.6328125" customWidth="1"/>
    <col min="20" max="20" width="5.26953125" customWidth="1"/>
    <col min="21" max="21" width="11.08984375" customWidth="1"/>
  </cols>
  <sheetData>
    <row r="1" spans="1:2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1038</v>
      </c>
      <c r="G1" s="28" t="s">
        <v>1039</v>
      </c>
      <c r="H1" s="28" t="s">
        <v>1040</v>
      </c>
      <c r="I1" s="4" t="s">
        <v>7</v>
      </c>
      <c r="J1" s="4" t="s">
        <v>1041</v>
      </c>
      <c r="K1" s="4" t="s">
        <v>1042</v>
      </c>
      <c r="L1" s="1" t="s">
        <v>8</v>
      </c>
      <c r="M1" s="1" t="s">
        <v>9</v>
      </c>
      <c r="N1" s="1" t="s">
        <v>10</v>
      </c>
      <c r="Q1" s="29"/>
      <c r="U1" s="29"/>
    </row>
    <row r="2" spans="1:21" ht="15.75" customHeight="1">
      <c r="A2" s="4" t="s">
        <v>1043</v>
      </c>
      <c r="B2" s="4" t="s">
        <v>1044</v>
      </c>
      <c r="C2" s="4" t="s">
        <v>1045</v>
      </c>
      <c r="D2" s="2" t="s">
        <v>1046</v>
      </c>
      <c r="E2" s="4" t="s">
        <v>1047</v>
      </c>
      <c r="F2" s="1">
        <v>1</v>
      </c>
      <c r="G2" s="1">
        <v>0</v>
      </c>
      <c r="H2" s="30" t="s">
        <v>1048</v>
      </c>
      <c r="I2" s="4"/>
      <c r="J2" s="4">
        <v>1</v>
      </c>
      <c r="K2" s="4"/>
      <c r="L2" s="1">
        <v>0.36573407843278205</v>
      </c>
      <c r="M2" s="6" t="str">
        <f t="shared" ref="M2:M121" si="0">IF(L2&lt;0.5,"False","True")</f>
        <v>False</v>
      </c>
      <c r="N2" s="7" t="s">
        <v>1049</v>
      </c>
      <c r="P2" s="13" t="s">
        <v>1050</v>
      </c>
      <c r="Q2" s="31">
        <f>COUNTIF(F2:F389,"=0")</f>
        <v>168</v>
      </c>
      <c r="R2" s="1" t="s">
        <v>1051</v>
      </c>
      <c r="S2" s="1" t="s">
        <v>1052</v>
      </c>
      <c r="T2" s="13" t="s">
        <v>1053</v>
      </c>
      <c r="U2" s="14">
        <f>COUNTIF(H2:H389, "=a1")</f>
        <v>28</v>
      </c>
    </row>
    <row r="3" spans="1:21" ht="15.75" customHeight="1">
      <c r="A3" s="4" t="s">
        <v>1054</v>
      </c>
      <c r="B3" s="4" t="s">
        <v>1044</v>
      </c>
      <c r="C3" s="4" t="s">
        <v>1055</v>
      </c>
      <c r="D3" s="2" t="s">
        <v>1056</v>
      </c>
      <c r="E3" s="4" t="s">
        <v>1057</v>
      </c>
      <c r="F3" s="4">
        <v>0</v>
      </c>
      <c r="G3" s="30">
        <v>0</v>
      </c>
      <c r="H3" s="30" t="s">
        <v>1053</v>
      </c>
      <c r="I3" s="4">
        <v>2</v>
      </c>
      <c r="J3" s="4">
        <v>1</v>
      </c>
      <c r="K3" s="4"/>
      <c r="L3" s="1">
        <v>0.64087747926094374</v>
      </c>
      <c r="M3" s="6" t="str">
        <f t="shared" si="0"/>
        <v>True</v>
      </c>
      <c r="N3" s="7" t="s">
        <v>1058</v>
      </c>
      <c r="S3" s="1" t="s">
        <v>1059</v>
      </c>
      <c r="T3" s="13" t="s">
        <v>1060</v>
      </c>
      <c r="U3" s="14">
        <f>COUNTIF(H2:H389, "=a2")</f>
        <v>28</v>
      </c>
    </row>
    <row r="4" spans="1:21" ht="15.75" customHeight="1">
      <c r="A4" s="4" t="s">
        <v>1061</v>
      </c>
      <c r="B4" s="4" t="s">
        <v>1062</v>
      </c>
      <c r="C4" s="4" t="s">
        <v>1063</v>
      </c>
      <c r="D4" s="32" t="s">
        <v>1064</v>
      </c>
      <c r="E4" s="4" t="s">
        <v>1065</v>
      </c>
      <c r="F4" s="4">
        <v>1</v>
      </c>
      <c r="G4" s="30">
        <v>1</v>
      </c>
      <c r="H4" s="30" t="s">
        <v>1066</v>
      </c>
      <c r="I4" s="4"/>
      <c r="J4" s="4">
        <v>1</v>
      </c>
      <c r="K4" s="4"/>
      <c r="L4" s="1">
        <v>0.35124660058845991</v>
      </c>
      <c r="M4" s="6" t="str">
        <f t="shared" si="0"/>
        <v>False</v>
      </c>
      <c r="N4" s="7" t="s">
        <v>1067</v>
      </c>
      <c r="Q4" s="29"/>
      <c r="R4" s="1" t="s">
        <v>1068</v>
      </c>
      <c r="S4" s="1" t="s">
        <v>1052</v>
      </c>
      <c r="T4" s="13" t="s">
        <v>1069</v>
      </c>
      <c r="U4" s="14">
        <f>COUNTIF(H2:H389, "=b1")</f>
        <v>28</v>
      </c>
    </row>
    <row r="5" spans="1:21" ht="15.75" customHeight="1">
      <c r="A5" s="4" t="s">
        <v>1070</v>
      </c>
      <c r="B5" s="4" t="s">
        <v>1062</v>
      </c>
      <c r="C5" s="4" t="s">
        <v>1063</v>
      </c>
      <c r="D5" s="32" t="s">
        <v>1071</v>
      </c>
      <c r="E5" s="4" t="s">
        <v>1072</v>
      </c>
      <c r="F5" s="4">
        <v>0</v>
      </c>
      <c r="G5" s="30">
        <v>1</v>
      </c>
      <c r="H5" s="30" t="s">
        <v>1073</v>
      </c>
      <c r="I5" s="4">
        <v>1</v>
      </c>
      <c r="J5" s="4">
        <v>1</v>
      </c>
      <c r="K5" s="4"/>
      <c r="L5" s="1">
        <v>0.891443503934924</v>
      </c>
      <c r="M5" s="6" t="str">
        <f t="shared" si="0"/>
        <v>True</v>
      </c>
      <c r="N5" s="7" t="s">
        <v>1074</v>
      </c>
      <c r="S5" s="1" t="s">
        <v>1059</v>
      </c>
      <c r="T5" s="13" t="s">
        <v>1073</v>
      </c>
      <c r="U5" s="14">
        <f>COUNTIF(H3:H390, "=b2")</f>
        <v>28</v>
      </c>
    </row>
    <row r="6" spans="1:21" ht="15.75" customHeight="1">
      <c r="A6" s="4" t="s">
        <v>1075</v>
      </c>
      <c r="B6" s="4" t="s">
        <v>1076</v>
      </c>
      <c r="C6" s="4" t="s">
        <v>1077</v>
      </c>
      <c r="D6" s="33" t="s">
        <v>1078</v>
      </c>
      <c r="E6" s="4" t="s">
        <v>1079</v>
      </c>
      <c r="F6" s="4">
        <v>1</v>
      </c>
      <c r="G6" s="30">
        <v>1</v>
      </c>
      <c r="H6" s="30" t="s">
        <v>1080</v>
      </c>
      <c r="I6" s="4"/>
      <c r="J6" s="4">
        <v>1</v>
      </c>
      <c r="K6" s="4"/>
      <c r="L6" s="1">
        <v>6.2565380571235507E-2</v>
      </c>
      <c r="M6" s="6" t="str">
        <f t="shared" si="0"/>
        <v>False</v>
      </c>
      <c r="N6" s="7" t="s">
        <v>1081</v>
      </c>
      <c r="R6" s="1" t="s">
        <v>1082</v>
      </c>
      <c r="S6" s="1" t="s">
        <v>1052</v>
      </c>
      <c r="T6" s="13" t="s">
        <v>1083</v>
      </c>
      <c r="U6" s="14">
        <f>COUNTIF(H3:H390, "=c1")</f>
        <v>28</v>
      </c>
    </row>
    <row r="7" spans="1:21" ht="15.75" customHeight="1">
      <c r="A7" s="4" t="s">
        <v>1084</v>
      </c>
      <c r="B7" s="4" t="s">
        <v>1076</v>
      </c>
      <c r="C7" s="4" t="s">
        <v>1077</v>
      </c>
      <c r="D7" s="32" t="s">
        <v>1085</v>
      </c>
      <c r="E7" s="4" t="s">
        <v>1086</v>
      </c>
      <c r="F7" s="4">
        <v>0</v>
      </c>
      <c r="G7" s="30">
        <v>1</v>
      </c>
      <c r="H7" s="30" t="s">
        <v>1060</v>
      </c>
      <c r="I7" s="4">
        <v>1</v>
      </c>
      <c r="J7" s="4">
        <v>1</v>
      </c>
      <c r="K7" s="4"/>
      <c r="L7" s="1">
        <v>0.88185121996007776</v>
      </c>
      <c r="M7" s="6" t="str">
        <f t="shared" si="0"/>
        <v>True</v>
      </c>
      <c r="N7" s="7" t="s">
        <v>1087</v>
      </c>
      <c r="Q7" s="29"/>
      <c r="S7" s="1" t="s">
        <v>1059</v>
      </c>
      <c r="T7" s="13" t="s">
        <v>1088</v>
      </c>
      <c r="U7" s="14">
        <f>COUNTIF(H59:H446, "=c2")</f>
        <v>21</v>
      </c>
    </row>
    <row r="8" spans="1:21" ht="15.75" customHeight="1">
      <c r="A8" s="4" t="s">
        <v>1089</v>
      </c>
      <c r="B8" s="4" t="s">
        <v>1090</v>
      </c>
      <c r="C8" s="4" t="s">
        <v>1091</v>
      </c>
      <c r="D8" s="1" t="s">
        <v>1092</v>
      </c>
      <c r="E8" s="1" t="s">
        <v>1093</v>
      </c>
      <c r="F8" s="4">
        <v>1</v>
      </c>
      <c r="G8" s="30">
        <v>0</v>
      </c>
      <c r="H8" s="34" t="s">
        <v>1094</v>
      </c>
      <c r="J8" s="1">
        <v>1</v>
      </c>
      <c r="L8" s="1">
        <v>0.47502351150969058</v>
      </c>
      <c r="M8" s="6" t="str">
        <f t="shared" si="0"/>
        <v>False</v>
      </c>
      <c r="N8" s="7" t="s">
        <v>1095</v>
      </c>
      <c r="P8" s="13" t="s">
        <v>1096</v>
      </c>
      <c r="Q8" s="31">
        <f>COUNTIF(F2:F388,"=1")</f>
        <v>168</v>
      </c>
      <c r="R8" s="1" t="s">
        <v>1051</v>
      </c>
      <c r="S8" s="1" t="s">
        <v>1052</v>
      </c>
      <c r="T8" s="13" t="s">
        <v>1048</v>
      </c>
      <c r="U8" s="14">
        <f>COUNTIF(H1:H388, "=d1")</f>
        <v>28</v>
      </c>
    </row>
    <row r="9" spans="1:21" ht="15.75" customHeight="1">
      <c r="A9" s="4" t="s">
        <v>1097</v>
      </c>
      <c r="B9" s="4" t="s">
        <v>1090</v>
      </c>
      <c r="C9" s="4" t="s">
        <v>1091</v>
      </c>
      <c r="D9" s="2" t="s">
        <v>1098</v>
      </c>
      <c r="E9" s="4" t="s">
        <v>1099</v>
      </c>
      <c r="F9" s="4">
        <v>0</v>
      </c>
      <c r="G9" s="30">
        <v>0</v>
      </c>
      <c r="H9" s="34" t="s">
        <v>1069</v>
      </c>
      <c r="I9" s="4">
        <v>2</v>
      </c>
      <c r="J9" s="1">
        <v>1</v>
      </c>
      <c r="K9" s="35" t="s">
        <v>1100</v>
      </c>
      <c r="L9" s="1">
        <v>0.33771110289191852</v>
      </c>
      <c r="M9" s="6" t="str">
        <f t="shared" si="0"/>
        <v>False</v>
      </c>
      <c r="N9" s="7" t="s">
        <v>1101</v>
      </c>
      <c r="Q9" s="29"/>
      <c r="S9" s="1" t="s">
        <v>1059</v>
      </c>
      <c r="T9" s="13" t="s">
        <v>1066</v>
      </c>
      <c r="U9" s="14">
        <f>COUNTIF(H1:H388, "=d2")</f>
        <v>28</v>
      </c>
    </row>
    <row r="10" spans="1:21" ht="15.75" customHeight="1">
      <c r="A10" s="4" t="s">
        <v>1102</v>
      </c>
      <c r="B10" s="4" t="s">
        <v>1103</v>
      </c>
      <c r="C10" s="4" t="s">
        <v>1104</v>
      </c>
      <c r="D10" s="1" t="s">
        <v>1105</v>
      </c>
      <c r="E10" s="1" t="s">
        <v>1106</v>
      </c>
      <c r="F10" s="4">
        <v>1</v>
      </c>
      <c r="G10" s="30">
        <v>0</v>
      </c>
      <c r="H10" s="34" t="s">
        <v>1048</v>
      </c>
      <c r="J10" s="1">
        <v>1</v>
      </c>
      <c r="L10" s="1">
        <v>0.66409913414931077</v>
      </c>
      <c r="M10" s="6" t="str">
        <f t="shared" si="0"/>
        <v>True</v>
      </c>
      <c r="N10" s="7" t="s">
        <v>1107</v>
      </c>
      <c r="Q10" s="29"/>
      <c r="R10" s="1" t="s">
        <v>1068</v>
      </c>
      <c r="S10" s="1" t="s">
        <v>1052</v>
      </c>
      <c r="T10" s="13" t="s">
        <v>1108</v>
      </c>
      <c r="U10" s="14">
        <f>COUNTIF(H1:H388, "=e1")</f>
        <v>28</v>
      </c>
    </row>
    <row r="11" spans="1:21" ht="15.75" customHeight="1">
      <c r="A11" s="4" t="s">
        <v>1109</v>
      </c>
      <c r="B11" s="4" t="s">
        <v>1103</v>
      </c>
      <c r="C11" s="4" t="s">
        <v>1104</v>
      </c>
      <c r="D11" s="2" t="s">
        <v>1110</v>
      </c>
      <c r="E11" s="4" t="s">
        <v>1111</v>
      </c>
      <c r="F11" s="4">
        <v>0</v>
      </c>
      <c r="G11" s="30">
        <v>0</v>
      </c>
      <c r="H11" s="34" t="s">
        <v>1069</v>
      </c>
      <c r="I11" s="4">
        <v>2</v>
      </c>
      <c r="J11" s="1">
        <v>1</v>
      </c>
      <c r="L11" s="1">
        <v>0.26946553322974354</v>
      </c>
      <c r="M11" s="6" t="str">
        <f t="shared" si="0"/>
        <v>False</v>
      </c>
      <c r="N11" s="7" t="s">
        <v>1112</v>
      </c>
      <c r="Q11" s="29"/>
      <c r="S11" s="1" t="s">
        <v>1059</v>
      </c>
      <c r="T11" s="13" t="s">
        <v>1113</v>
      </c>
      <c r="U11" s="14">
        <f>COUNTIF(H1:H388, "=e2")</f>
        <v>28</v>
      </c>
    </row>
    <row r="12" spans="1:21" ht="15.75" customHeight="1">
      <c r="A12" s="4" t="s">
        <v>1114</v>
      </c>
      <c r="B12" s="4" t="s">
        <v>1115</v>
      </c>
      <c r="C12" s="4" t="s">
        <v>1116</v>
      </c>
      <c r="D12" s="1" t="s">
        <v>1117</v>
      </c>
      <c r="E12" s="4" t="s">
        <v>1118</v>
      </c>
      <c r="F12" s="4">
        <v>1</v>
      </c>
      <c r="G12" s="30">
        <v>1</v>
      </c>
      <c r="H12" s="30" t="s">
        <v>1113</v>
      </c>
      <c r="I12" s="4"/>
      <c r="J12" s="4">
        <v>1</v>
      </c>
      <c r="K12" s="4"/>
      <c r="L12" s="1">
        <v>8.6385739283567742E-2</v>
      </c>
      <c r="M12" s="6" t="str">
        <f t="shared" si="0"/>
        <v>False</v>
      </c>
      <c r="N12" s="7" t="s">
        <v>1119</v>
      </c>
      <c r="R12" s="1" t="s">
        <v>1082</v>
      </c>
      <c r="S12" s="1" t="s">
        <v>1052</v>
      </c>
      <c r="T12" s="13" t="s">
        <v>1094</v>
      </c>
      <c r="U12" s="14">
        <f>COUNTIF(H55:H442, "=f1")</f>
        <v>20</v>
      </c>
    </row>
    <row r="13" spans="1:21" ht="15.75" customHeight="1">
      <c r="A13" s="4" t="s">
        <v>1120</v>
      </c>
      <c r="B13" s="4" t="s">
        <v>1115</v>
      </c>
      <c r="C13" s="4" t="s">
        <v>1121</v>
      </c>
      <c r="D13" s="2" t="s">
        <v>1122</v>
      </c>
      <c r="E13" s="4" t="s">
        <v>1123</v>
      </c>
      <c r="F13" s="4">
        <v>0</v>
      </c>
      <c r="G13" s="30">
        <v>1</v>
      </c>
      <c r="H13" s="30" t="s">
        <v>1073</v>
      </c>
      <c r="I13" s="4">
        <v>1</v>
      </c>
      <c r="J13" s="4">
        <v>1</v>
      </c>
      <c r="K13" s="4"/>
      <c r="L13" s="1">
        <v>0.67661430524830835</v>
      </c>
      <c r="M13" s="6" t="str">
        <f t="shared" si="0"/>
        <v>True</v>
      </c>
      <c r="N13" s="36" t="s">
        <v>1124</v>
      </c>
      <c r="S13" s="1" t="s">
        <v>1059</v>
      </c>
      <c r="T13" s="13" t="s">
        <v>1080</v>
      </c>
      <c r="U13" s="14">
        <f>COUNTIF(H55:H442, "=f2")</f>
        <v>20</v>
      </c>
    </row>
    <row r="14" spans="1:21" ht="15.75" customHeight="1">
      <c r="A14" s="4" t="s">
        <v>1125</v>
      </c>
      <c r="B14" s="1" t="s">
        <v>1126</v>
      </c>
      <c r="C14" s="1" t="s">
        <v>1127</v>
      </c>
      <c r="D14" s="1" t="s">
        <v>1128</v>
      </c>
      <c r="E14" s="1" t="s">
        <v>1129</v>
      </c>
      <c r="F14" s="4">
        <v>1</v>
      </c>
      <c r="G14" s="30">
        <v>0</v>
      </c>
      <c r="H14" s="34" t="s">
        <v>1094</v>
      </c>
      <c r="J14" s="1">
        <v>1</v>
      </c>
      <c r="L14" s="1">
        <v>0.50221956516885369</v>
      </c>
      <c r="M14" s="6" t="str">
        <f t="shared" si="0"/>
        <v>True</v>
      </c>
      <c r="N14" s="7" t="s">
        <v>1130</v>
      </c>
      <c r="P14" s="37" t="s">
        <v>1131</v>
      </c>
      <c r="Q14" s="38">
        <f>COUNTIF(I2:I400, "=2")</f>
        <v>84</v>
      </c>
      <c r="R14" s="37" t="s">
        <v>1132</v>
      </c>
      <c r="U14" s="29"/>
    </row>
    <row r="15" spans="1:21" ht="15.75" customHeight="1">
      <c r="A15" s="4" t="s">
        <v>1133</v>
      </c>
      <c r="B15" s="1" t="s">
        <v>1126</v>
      </c>
      <c r="C15" s="1" t="s">
        <v>1127</v>
      </c>
      <c r="D15" s="1" t="s">
        <v>1134</v>
      </c>
      <c r="E15" s="1" t="s">
        <v>1135</v>
      </c>
      <c r="F15" s="4">
        <v>0</v>
      </c>
      <c r="G15" s="30">
        <v>0</v>
      </c>
      <c r="H15" s="34" t="s">
        <v>1069</v>
      </c>
      <c r="I15" s="4">
        <v>2</v>
      </c>
      <c r="J15" s="1">
        <v>1</v>
      </c>
      <c r="L15" s="1">
        <v>0.98417744860350564</v>
      </c>
      <c r="M15" s="6" t="str">
        <f t="shared" si="0"/>
        <v>True</v>
      </c>
      <c r="N15" s="7" t="s">
        <v>1136</v>
      </c>
      <c r="P15" s="37" t="s">
        <v>1039</v>
      </c>
      <c r="Q15" s="38">
        <f>COUNTIF(I2:I442, "=1")</f>
        <v>84</v>
      </c>
      <c r="R15" s="37" t="s">
        <v>1137</v>
      </c>
    </row>
    <row r="16" spans="1:21" ht="15.75" customHeight="1">
      <c r="A16" s="4" t="s">
        <v>1138</v>
      </c>
      <c r="B16" s="4" t="s">
        <v>1139</v>
      </c>
      <c r="C16" s="4" t="s">
        <v>1140</v>
      </c>
      <c r="D16" s="1" t="s">
        <v>1141</v>
      </c>
      <c r="E16" s="1" t="s">
        <v>1142</v>
      </c>
      <c r="F16" s="4">
        <v>1</v>
      </c>
      <c r="G16" s="30">
        <v>0</v>
      </c>
      <c r="H16" s="34" t="s">
        <v>1094</v>
      </c>
      <c r="J16" s="1">
        <v>1</v>
      </c>
      <c r="L16" s="1">
        <v>0.20093858878075643</v>
      </c>
      <c r="M16" s="6" t="str">
        <f t="shared" si="0"/>
        <v>False</v>
      </c>
      <c r="N16" s="7" t="s">
        <v>1143</v>
      </c>
      <c r="U16" s="29"/>
    </row>
    <row r="17" spans="1:21" ht="15.75" customHeight="1">
      <c r="A17" s="4" t="s">
        <v>1144</v>
      </c>
      <c r="B17" s="4" t="s">
        <v>1139</v>
      </c>
      <c r="C17" s="4" t="s">
        <v>1140</v>
      </c>
      <c r="D17" s="2" t="s">
        <v>1145</v>
      </c>
      <c r="E17" s="4" t="s">
        <v>1146</v>
      </c>
      <c r="F17" s="4">
        <v>0</v>
      </c>
      <c r="G17" s="30">
        <v>0</v>
      </c>
      <c r="H17" s="34" t="s">
        <v>1083</v>
      </c>
      <c r="I17" s="4">
        <v>2</v>
      </c>
      <c r="J17" s="1">
        <v>1</v>
      </c>
      <c r="L17" s="1">
        <v>0.90097115317317578</v>
      </c>
      <c r="M17" s="6" t="str">
        <f t="shared" si="0"/>
        <v>True</v>
      </c>
      <c r="N17" s="7" t="s">
        <v>1147</v>
      </c>
    </row>
    <row r="18" spans="1:21" ht="15.75" customHeight="1">
      <c r="A18" s="4" t="s">
        <v>1148</v>
      </c>
      <c r="B18" s="4" t="s">
        <v>1149</v>
      </c>
      <c r="C18" s="4" t="s">
        <v>1150</v>
      </c>
      <c r="D18" s="2" t="s">
        <v>1151</v>
      </c>
      <c r="E18" s="4" t="s">
        <v>1152</v>
      </c>
      <c r="F18" s="4">
        <v>1</v>
      </c>
      <c r="G18" s="30">
        <v>1</v>
      </c>
      <c r="H18" s="30" t="s">
        <v>1066</v>
      </c>
      <c r="I18" s="4"/>
      <c r="J18" s="4">
        <v>1</v>
      </c>
      <c r="K18" s="4"/>
      <c r="L18" s="1">
        <v>0.25490442302378946</v>
      </c>
      <c r="M18" s="6" t="str">
        <f t="shared" si="0"/>
        <v>False</v>
      </c>
      <c r="N18" s="7" t="s">
        <v>1153</v>
      </c>
      <c r="P18" s="39" t="s">
        <v>1154</v>
      </c>
      <c r="Q18" s="40">
        <f>COUNTIF(J2:J440, "=1")</f>
        <v>120</v>
      </c>
    </row>
    <row r="19" spans="1:21" ht="15.75" customHeight="1">
      <c r="A19" s="4" t="s">
        <v>1155</v>
      </c>
      <c r="B19" s="4" t="s">
        <v>1149</v>
      </c>
      <c r="C19" s="4" t="s">
        <v>1150</v>
      </c>
      <c r="D19" s="2" t="s">
        <v>1156</v>
      </c>
      <c r="E19" s="4" t="s">
        <v>1157</v>
      </c>
      <c r="F19" s="4">
        <v>0</v>
      </c>
      <c r="G19" s="30">
        <v>1</v>
      </c>
      <c r="H19" s="30" t="s">
        <v>1088</v>
      </c>
      <c r="I19" s="4">
        <v>1</v>
      </c>
      <c r="J19" s="4">
        <v>1</v>
      </c>
      <c r="K19" s="4"/>
      <c r="L19" s="1">
        <v>0.8641745358835794</v>
      </c>
      <c r="M19" s="6" t="str">
        <f t="shared" si="0"/>
        <v>True</v>
      </c>
      <c r="N19" s="7" t="s">
        <v>1158</v>
      </c>
    </row>
    <row r="20" spans="1:21" ht="15.75" customHeight="1">
      <c r="A20" s="4" t="s">
        <v>1159</v>
      </c>
      <c r="B20" s="4" t="s">
        <v>1160</v>
      </c>
      <c r="C20" s="4" t="s">
        <v>1161</v>
      </c>
      <c r="D20" s="2" t="s">
        <v>1162</v>
      </c>
      <c r="E20" s="4" t="s">
        <v>1163</v>
      </c>
      <c r="F20" s="4">
        <v>1</v>
      </c>
      <c r="G20" s="30">
        <v>1</v>
      </c>
      <c r="H20" s="30" t="s">
        <v>1080</v>
      </c>
      <c r="I20" s="4"/>
      <c r="J20" s="4">
        <v>1</v>
      </c>
      <c r="K20" s="4"/>
      <c r="L20" s="1">
        <v>0.26259827285262549</v>
      </c>
      <c r="M20" s="6" t="str">
        <f t="shared" si="0"/>
        <v>False</v>
      </c>
      <c r="N20" s="7" t="s">
        <v>1164</v>
      </c>
    </row>
    <row r="21" spans="1:21" ht="15.75" customHeight="1">
      <c r="A21" s="4" t="s">
        <v>1165</v>
      </c>
      <c r="B21" s="4" t="s">
        <v>1160</v>
      </c>
      <c r="C21" s="4" t="s">
        <v>1161</v>
      </c>
      <c r="D21" s="1" t="s">
        <v>1166</v>
      </c>
      <c r="E21" s="4" t="s">
        <v>1167</v>
      </c>
      <c r="F21" s="4">
        <v>0</v>
      </c>
      <c r="G21" s="30">
        <v>1</v>
      </c>
      <c r="H21" s="30" t="s">
        <v>1088</v>
      </c>
      <c r="I21" s="4">
        <v>1</v>
      </c>
      <c r="J21" s="4">
        <v>1</v>
      </c>
      <c r="K21" s="4"/>
      <c r="L21" s="1">
        <v>0.72245208192145183</v>
      </c>
      <c r="M21" s="6" t="str">
        <f t="shared" si="0"/>
        <v>True</v>
      </c>
      <c r="N21" s="7" t="s">
        <v>1168</v>
      </c>
    </row>
    <row r="22" spans="1:21" ht="15.75" customHeight="1">
      <c r="A22" s="4" t="s">
        <v>1169</v>
      </c>
      <c r="B22" s="1" t="s">
        <v>1170</v>
      </c>
      <c r="C22" s="1" t="s">
        <v>1171</v>
      </c>
      <c r="D22" s="1" t="s">
        <v>1172</v>
      </c>
      <c r="E22" s="1" t="s">
        <v>1173</v>
      </c>
      <c r="F22" s="4">
        <v>1</v>
      </c>
      <c r="G22" s="30">
        <v>0</v>
      </c>
      <c r="H22" s="34" t="s">
        <v>1094</v>
      </c>
      <c r="J22" s="1">
        <v>1</v>
      </c>
      <c r="L22" s="1">
        <v>0.2785283125730782</v>
      </c>
      <c r="M22" s="6" t="str">
        <f t="shared" si="0"/>
        <v>False</v>
      </c>
      <c r="N22" s="7" t="s">
        <v>1174</v>
      </c>
    </row>
    <row r="23" spans="1:21" ht="15.75" customHeight="1">
      <c r="A23" s="4" t="s">
        <v>1175</v>
      </c>
      <c r="B23" s="1" t="s">
        <v>1170</v>
      </c>
      <c r="C23" s="1" t="s">
        <v>1171</v>
      </c>
      <c r="D23" s="1" t="s">
        <v>1176</v>
      </c>
      <c r="E23" s="1" t="s">
        <v>1177</v>
      </c>
      <c r="F23" s="4">
        <v>0</v>
      </c>
      <c r="G23" s="30">
        <v>0</v>
      </c>
      <c r="H23" s="34" t="s">
        <v>1053</v>
      </c>
      <c r="I23" s="4">
        <v>2</v>
      </c>
      <c r="J23" s="1">
        <v>1</v>
      </c>
      <c r="L23" s="1">
        <v>0.43432073446064678</v>
      </c>
      <c r="M23" s="6" t="str">
        <f t="shared" si="0"/>
        <v>False</v>
      </c>
      <c r="N23" s="7" t="s">
        <v>1178</v>
      </c>
    </row>
    <row r="24" spans="1:21" ht="15.75" customHeight="1">
      <c r="A24" s="4" t="s">
        <v>1179</v>
      </c>
      <c r="B24" s="4" t="s">
        <v>1180</v>
      </c>
      <c r="C24" s="4" t="s">
        <v>1181</v>
      </c>
      <c r="D24" s="33" t="s">
        <v>1182</v>
      </c>
      <c r="E24" s="1" t="s">
        <v>1183</v>
      </c>
      <c r="F24" s="4">
        <v>1</v>
      </c>
      <c r="G24" s="30">
        <v>0</v>
      </c>
      <c r="H24" s="34" t="s">
        <v>1108</v>
      </c>
      <c r="J24" s="1">
        <v>1</v>
      </c>
      <c r="L24" s="1">
        <v>0.22765985421317847</v>
      </c>
      <c r="M24" s="6" t="str">
        <f t="shared" si="0"/>
        <v>False</v>
      </c>
      <c r="N24" s="7" t="s">
        <v>1184</v>
      </c>
    </row>
    <row r="25" spans="1:21" ht="12.5">
      <c r="A25" s="4" t="s">
        <v>1185</v>
      </c>
      <c r="B25" s="4" t="s">
        <v>1180</v>
      </c>
      <c r="C25" s="4" t="s">
        <v>1181</v>
      </c>
      <c r="D25" s="32" t="s">
        <v>1186</v>
      </c>
      <c r="E25" s="4" t="s">
        <v>1187</v>
      </c>
      <c r="F25" s="4">
        <v>0</v>
      </c>
      <c r="G25" s="30">
        <v>0</v>
      </c>
      <c r="H25" s="34" t="s">
        <v>1083</v>
      </c>
      <c r="I25" s="4">
        <v>2</v>
      </c>
      <c r="J25" s="1">
        <v>1</v>
      </c>
      <c r="L25" s="1">
        <v>0.79688985313696548</v>
      </c>
      <c r="M25" s="6" t="str">
        <f t="shared" si="0"/>
        <v>True</v>
      </c>
      <c r="N25" s="7" t="s">
        <v>1188</v>
      </c>
    </row>
    <row r="26" spans="1:21" ht="12.5">
      <c r="A26" s="4" t="s">
        <v>1189</v>
      </c>
      <c r="B26" s="4" t="s">
        <v>1190</v>
      </c>
      <c r="C26" s="4" t="s">
        <v>1191</v>
      </c>
      <c r="D26" s="2" t="s">
        <v>1192</v>
      </c>
      <c r="E26" s="4" t="s">
        <v>1193</v>
      </c>
      <c r="F26" s="4">
        <v>1</v>
      </c>
      <c r="G26" s="30">
        <v>1</v>
      </c>
      <c r="H26" s="30" t="s">
        <v>1113</v>
      </c>
      <c r="I26" s="4"/>
      <c r="J26" s="4">
        <v>1</v>
      </c>
      <c r="K26" s="4"/>
      <c r="L26" s="1">
        <v>8.5776516434419858E-2</v>
      </c>
      <c r="M26" s="6" t="str">
        <f t="shared" si="0"/>
        <v>False</v>
      </c>
      <c r="N26" s="7" t="s">
        <v>1194</v>
      </c>
      <c r="Q26" s="29"/>
      <c r="U26" s="29"/>
    </row>
    <row r="27" spans="1:21" ht="12.5">
      <c r="A27" s="4" t="s">
        <v>1195</v>
      </c>
      <c r="B27" s="4" t="s">
        <v>1190</v>
      </c>
      <c r="C27" s="4" t="s">
        <v>1191</v>
      </c>
      <c r="D27" s="2" t="s">
        <v>1196</v>
      </c>
      <c r="E27" s="4" t="s">
        <v>1197</v>
      </c>
      <c r="F27" s="4">
        <v>0</v>
      </c>
      <c r="G27" s="30">
        <v>1</v>
      </c>
      <c r="H27" s="30" t="s">
        <v>1060</v>
      </c>
      <c r="I27" s="4">
        <v>1</v>
      </c>
      <c r="J27" s="4">
        <v>1</v>
      </c>
      <c r="K27" s="4"/>
      <c r="L27" s="1">
        <v>0.98964149030574589</v>
      </c>
      <c r="M27" s="6" t="str">
        <f t="shared" si="0"/>
        <v>True</v>
      </c>
      <c r="N27" s="7" t="s">
        <v>1198</v>
      </c>
    </row>
    <row r="28" spans="1:21" ht="12.5">
      <c r="A28" s="4" t="s">
        <v>1199</v>
      </c>
      <c r="B28" s="4" t="s">
        <v>1200</v>
      </c>
      <c r="C28" s="4" t="s">
        <v>1201</v>
      </c>
      <c r="D28" s="1" t="s">
        <v>1202</v>
      </c>
      <c r="E28" s="1" t="s">
        <v>1203</v>
      </c>
      <c r="F28" s="4">
        <v>1</v>
      </c>
      <c r="G28" s="30">
        <v>0</v>
      </c>
      <c r="H28" s="30" t="s">
        <v>1094</v>
      </c>
      <c r="I28" s="4"/>
      <c r="J28" s="1">
        <v>1</v>
      </c>
      <c r="K28" s="41" t="s">
        <v>1204</v>
      </c>
      <c r="L28" s="1">
        <v>0.91366184148528007</v>
      </c>
      <c r="M28" s="6" t="str">
        <f t="shared" si="0"/>
        <v>True</v>
      </c>
      <c r="N28" s="7" t="s">
        <v>1205</v>
      </c>
    </row>
    <row r="29" spans="1:21" ht="12.5">
      <c r="A29" s="4" t="s">
        <v>1206</v>
      </c>
      <c r="B29" s="4" t="s">
        <v>1200</v>
      </c>
      <c r="C29" s="4" t="s">
        <v>1201</v>
      </c>
      <c r="D29" s="2" t="s">
        <v>1207</v>
      </c>
      <c r="E29" s="4" t="s">
        <v>1208</v>
      </c>
      <c r="F29" s="4">
        <v>0</v>
      </c>
      <c r="G29" s="30">
        <v>0</v>
      </c>
      <c r="H29" s="34" t="s">
        <v>1053</v>
      </c>
      <c r="I29" s="4">
        <v>2</v>
      </c>
      <c r="J29" s="1">
        <v>1</v>
      </c>
      <c r="L29" s="1">
        <v>0.82775117903600659</v>
      </c>
      <c r="M29" s="6" t="str">
        <f t="shared" si="0"/>
        <v>True</v>
      </c>
      <c r="N29" s="7" t="s">
        <v>1209</v>
      </c>
    </row>
    <row r="30" spans="1:21" ht="12.5">
      <c r="A30" s="4" t="s">
        <v>1210</v>
      </c>
      <c r="B30" s="4" t="s">
        <v>1211</v>
      </c>
      <c r="C30" s="4" t="s">
        <v>1212</v>
      </c>
      <c r="D30" s="2" t="s">
        <v>1213</v>
      </c>
      <c r="E30" s="4" t="s">
        <v>1214</v>
      </c>
      <c r="F30" s="4">
        <v>1</v>
      </c>
      <c r="G30" s="30">
        <v>1</v>
      </c>
      <c r="H30" s="30" t="s">
        <v>1080</v>
      </c>
      <c r="I30" s="4"/>
      <c r="J30" s="4">
        <v>1</v>
      </c>
      <c r="K30" s="4"/>
      <c r="L30" s="1">
        <v>0.15508305603381622</v>
      </c>
      <c r="M30" s="6" t="str">
        <f t="shared" si="0"/>
        <v>False</v>
      </c>
      <c r="N30" s="7" t="s">
        <v>1215</v>
      </c>
      <c r="Q30" s="29"/>
      <c r="U30" s="29"/>
    </row>
    <row r="31" spans="1:21" ht="12.5">
      <c r="A31" s="4" t="s">
        <v>1216</v>
      </c>
      <c r="B31" s="4" t="s">
        <v>1211</v>
      </c>
      <c r="C31" s="4" t="s">
        <v>1212</v>
      </c>
      <c r="D31" s="2" t="s">
        <v>1217</v>
      </c>
      <c r="E31" s="4" t="s">
        <v>1218</v>
      </c>
      <c r="F31" s="4">
        <v>0</v>
      </c>
      <c r="G31" s="30">
        <v>1</v>
      </c>
      <c r="H31" s="30" t="s">
        <v>1088</v>
      </c>
      <c r="I31" s="4">
        <v>1</v>
      </c>
      <c r="J31" s="4">
        <v>1</v>
      </c>
      <c r="K31" s="4"/>
      <c r="L31" s="1">
        <v>0.754400797624313</v>
      </c>
      <c r="M31" s="6" t="str">
        <f t="shared" si="0"/>
        <v>True</v>
      </c>
      <c r="N31" s="7" t="s">
        <v>1219</v>
      </c>
      <c r="Q31" s="29"/>
      <c r="U31" s="29"/>
    </row>
    <row r="32" spans="1:21" ht="12.5">
      <c r="A32" s="4" t="s">
        <v>1220</v>
      </c>
      <c r="B32" s="4" t="s">
        <v>1221</v>
      </c>
      <c r="C32" s="4" t="s">
        <v>1222</v>
      </c>
      <c r="D32" s="2" t="s">
        <v>1223</v>
      </c>
      <c r="E32" s="4" t="s">
        <v>1224</v>
      </c>
      <c r="F32" s="4">
        <v>1</v>
      </c>
      <c r="G32" s="30">
        <v>1</v>
      </c>
      <c r="H32" s="30" t="s">
        <v>1080</v>
      </c>
      <c r="I32" s="4"/>
      <c r="J32" s="4">
        <v>1</v>
      </c>
      <c r="K32" s="4"/>
      <c r="L32" s="1">
        <v>0.18140213016968876</v>
      </c>
      <c r="M32" s="6" t="str">
        <f t="shared" si="0"/>
        <v>False</v>
      </c>
      <c r="N32" s="7" t="s">
        <v>1225</v>
      </c>
      <c r="Q32" s="29"/>
      <c r="U32" s="29"/>
    </row>
    <row r="33" spans="1:21" ht="12.5">
      <c r="A33" s="4" t="s">
        <v>1226</v>
      </c>
      <c r="B33" s="4" t="s">
        <v>1221</v>
      </c>
      <c r="C33" s="4" t="s">
        <v>1222</v>
      </c>
      <c r="D33" s="2" t="s">
        <v>1227</v>
      </c>
      <c r="E33" s="4" t="s">
        <v>1228</v>
      </c>
      <c r="F33" s="4">
        <v>0</v>
      </c>
      <c r="G33" s="30">
        <v>1</v>
      </c>
      <c r="H33" s="30" t="s">
        <v>1060</v>
      </c>
      <c r="I33" s="4">
        <v>1</v>
      </c>
      <c r="J33" s="4">
        <v>1</v>
      </c>
      <c r="K33" s="4"/>
      <c r="L33" s="1">
        <v>0.10178537828009171</v>
      </c>
      <c r="M33" s="6" t="str">
        <f t="shared" si="0"/>
        <v>False</v>
      </c>
      <c r="N33" s="7" t="s">
        <v>1229</v>
      </c>
      <c r="Q33" s="29"/>
      <c r="U33" s="29"/>
    </row>
    <row r="34" spans="1:21" ht="12.5">
      <c r="A34" s="4" t="s">
        <v>1230</v>
      </c>
      <c r="B34" s="4" t="s">
        <v>1231</v>
      </c>
      <c r="C34" s="4" t="s">
        <v>1232</v>
      </c>
      <c r="D34" s="2" t="s">
        <v>1233</v>
      </c>
      <c r="E34" s="4" t="s">
        <v>1234</v>
      </c>
      <c r="F34" s="4">
        <v>1</v>
      </c>
      <c r="G34" s="30">
        <v>1</v>
      </c>
      <c r="H34" s="30" t="s">
        <v>1080</v>
      </c>
      <c r="I34" s="4"/>
      <c r="J34" s="4">
        <v>1</v>
      </c>
      <c r="K34" s="4"/>
      <c r="L34" s="1">
        <v>0.94072720508413921</v>
      </c>
      <c r="M34" s="6" t="str">
        <f t="shared" si="0"/>
        <v>True</v>
      </c>
      <c r="N34" s="7" t="s">
        <v>1235</v>
      </c>
      <c r="Q34" s="29"/>
      <c r="U34" s="29"/>
    </row>
    <row r="35" spans="1:21" ht="12.5">
      <c r="A35" s="4" t="s">
        <v>1236</v>
      </c>
      <c r="B35" s="4" t="s">
        <v>1231</v>
      </c>
      <c r="C35" s="4" t="s">
        <v>1232</v>
      </c>
      <c r="D35" s="1" t="s">
        <v>1237</v>
      </c>
      <c r="E35" s="4" t="s">
        <v>1238</v>
      </c>
      <c r="F35" s="4">
        <v>0</v>
      </c>
      <c r="G35" s="30">
        <v>1</v>
      </c>
      <c r="H35" s="30" t="s">
        <v>1088</v>
      </c>
      <c r="I35" s="4">
        <v>1</v>
      </c>
      <c r="J35" s="4">
        <v>1</v>
      </c>
      <c r="K35" s="4"/>
      <c r="L35" s="1">
        <v>0.42367170739205651</v>
      </c>
      <c r="M35" s="6" t="str">
        <f t="shared" si="0"/>
        <v>False</v>
      </c>
      <c r="N35" s="7" t="s">
        <v>1239</v>
      </c>
      <c r="Q35" s="29"/>
      <c r="U35" s="29"/>
    </row>
    <row r="36" spans="1:21" ht="12.5">
      <c r="A36" s="4" t="s">
        <v>1240</v>
      </c>
      <c r="B36" s="4" t="s">
        <v>1241</v>
      </c>
      <c r="C36" s="4" t="s">
        <v>1242</v>
      </c>
      <c r="D36" s="2" t="s">
        <v>1243</v>
      </c>
      <c r="E36" s="4" t="s">
        <v>1244</v>
      </c>
      <c r="F36" s="4">
        <v>1</v>
      </c>
      <c r="G36" s="30">
        <v>1</v>
      </c>
      <c r="H36" s="30" t="s">
        <v>1080</v>
      </c>
      <c r="I36" s="4"/>
      <c r="J36" s="4">
        <v>1</v>
      </c>
      <c r="K36" s="4"/>
      <c r="L36" s="1">
        <v>0.60453150785568843</v>
      </c>
      <c r="M36" s="6" t="str">
        <f t="shared" si="0"/>
        <v>True</v>
      </c>
      <c r="N36" s="7" t="s">
        <v>1245</v>
      </c>
      <c r="Q36" s="29"/>
      <c r="U36" s="29"/>
    </row>
    <row r="37" spans="1:21" ht="12.5">
      <c r="A37" s="4" t="s">
        <v>1246</v>
      </c>
      <c r="B37" s="4" t="s">
        <v>1241</v>
      </c>
      <c r="C37" s="4" t="s">
        <v>1247</v>
      </c>
      <c r="D37" s="2" t="s">
        <v>1248</v>
      </c>
      <c r="E37" s="4" t="s">
        <v>1249</v>
      </c>
      <c r="F37" s="4">
        <v>0</v>
      </c>
      <c r="G37" s="30">
        <v>1</v>
      </c>
      <c r="H37" s="30" t="s">
        <v>1088</v>
      </c>
      <c r="I37" s="4">
        <v>1</v>
      </c>
      <c r="J37" s="4">
        <v>1</v>
      </c>
      <c r="K37" s="4"/>
      <c r="L37" s="1">
        <v>0.20946290551521296</v>
      </c>
      <c r="M37" s="6" t="str">
        <f t="shared" si="0"/>
        <v>False</v>
      </c>
      <c r="N37" s="7" t="s">
        <v>1250</v>
      </c>
      <c r="Q37" s="29"/>
      <c r="U37" s="29"/>
    </row>
    <row r="38" spans="1:21" ht="12.5">
      <c r="A38" s="4" t="s">
        <v>1251</v>
      </c>
      <c r="B38" s="4" t="s">
        <v>1252</v>
      </c>
      <c r="C38" s="4" t="s">
        <v>1253</v>
      </c>
      <c r="D38" s="2" t="s">
        <v>1254</v>
      </c>
      <c r="E38" s="4" t="s">
        <v>1255</v>
      </c>
      <c r="F38" s="4">
        <v>1</v>
      </c>
      <c r="G38" s="30">
        <v>1</v>
      </c>
      <c r="H38" s="30" t="s">
        <v>1113</v>
      </c>
      <c r="I38" s="4"/>
      <c r="J38" s="4">
        <v>1</v>
      </c>
      <c r="K38" s="4"/>
      <c r="L38" s="1">
        <v>0.39191003322304219</v>
      </c>
      <c r="M38" s="6" t="str">
        <f t="shared" si="0"/>
        <v>False</v>
      </c>
      <c r="N38" s="7" t="s">
        <v>1256</v>
      </c>
      <c r="Q38" s="29"/>
      <c r="U38" s="29"/>
    </row>
    <row r="39" spans="1:21" ht="12.5">
      <c r="A39" s="4" t="s">
        <v>1257</v>
      </c>
      <c r="B39" s="4" t="s">
        <v>1252</v>
      </c>
      <c r="C39" s="4" t="s">
        <v>1253</v>
      </c>
      <c r="D39" s="2" t="s">
        <v>1258</v>
      </c>
      <c r="E39" s="4" t="s">
        <v>1259</v>
      </c>
      <c r="F39" s="4">
        <v>0</v>
      </c>
      <c r="G39" s="30">
        <v>1</v>
      </c>
      <c r="H39" s="30" t="s">
        <v>1060</v>
      </c>
      <c r="I39" s="4">
        <v>1</v>
      </c>
      <c r="J39" s="4">
        <v>1</v>
      </c>
      <c r="K39" s="4"/>
      <c r="L39" s="1">
        <v>0.94232110327438512</v>
      </c>
      <c r="M39" s="6" t="str">
        <f t="shared" si="0"/>
        <v>True</v>
      </c>
      <c r="N39" s="7" t="s">
        <v>1260</v>
      </c>
      <c r="Q39" s="29"/>
      <c r="U39" s="29"/>
    </row>
    <row r="40" spans="1:21" ht="12.5">
      <c r="A40" s="4" t="s">
        <v>1261</v>
      </c>
      <c r="B40" s="1" t="s">
        <v>1262</v>
      </c>
      <c r="C40" s="1" t="s">
        <v>1263</v>
      </c>
      <c r="D40" s="1" t="s">
        <v>1264</v>
      </c>
      <c r="E40" s="1" t="s">
        <v>1265</v>
      </c>
      <c r="F40" s="4">
        <v>1</v>
      </c>
      <c r="G40" s="30">
        <v>0</v>
      </c>
      <c r="H40" s="34" t="s">
        <v>1108</v>
      </c>
      <c r="J40" s="1">
        <v>1</v>
      </c>
      <c r="L40" s="1">
        <v>0.82715687166767526</v>
      </c>
      <c r="M40" s="6" t="str">
        <f t="shared" si="0"/>
        <v>True</v>
      </c>
      <c r="N40" s="7" t="s">
        <v>1266</v>
      </c>
    </row>
    <row r="41" spans="1:21" ht="12.5">
      <c r="A41" s="4" t="s">
        <v>1267</v>
      </c>
      <c r="B41" s="1" t="s">
        <v>1262</v>
      </c>
      <c r="C41" s="1" t="s">
        <v>1263</v>
      </c>
      <c r="D41" s="1" t="s">
        <v>1268</v>
      </c>
      <c r="E41" s="1" t="s">
        <v>1269</v>
      </c>
      <c r="F41" s="4">
        <v>0</v>
      </c>
      <c r="G41" s="30">
        <v>0</v>
      </c>
      <c r="H41" s="34" t="s">
        <v>1069</v>
      </c>
      <c r="I41" s="4">
        <v>2</v>
      </c>
      <c r="J41" s="1">
        <v>1</v>
      </c>
      <c r="L41" s="1">
        <v>0.28091890466364133</v>
      </c>
      <c r="M41" s="6" t="str">
        <f t="shared" si="0"/>
        <v>False</v>
      </c>
      <c r="N41" s="7" t="s">
        <v>1270</v>
      </c>
    </row>
    <row r="42" spans="1:21" ht="12.5">
      <c r="A42" s="4" t="s">
        <v>1271</v>
      </c>
      <c r="B42" s="4" t="s">
        <v>1272</v>
      </c>
      <c r="C42" s="4" t="s">
        <v>1273</v>
      </c>
      <c r="D42" s="32" t="s">
        <v>1274</v>
      </c>
      <c r="E42" s="4" t="s">
        <v>1275</v>
      </c>
      <c r="F42" s="4">
        <v>1</v>
      </c>
      <c r="G42" s="30">
        <v>1</v>
      </c>
      <c r="H42" s="30" t="s">
        <v>1080</v>
      </c>
      <c r="I42" s="4"/>
      <c r="J42" s="4">
        <v>1</v>
      </c>
      <c r="K42" s="4"/>
      <c r="L42" s="1">
        <v>0.81766199378896676</v>
      </c>
      <c r="M42" s="6" t="str">
        <f t="shared" si="0"/>
        <v>True</v>
      </c>
      <c r="N42" s="7" t="s">
        <v>1276</v>
      </c>
    </row>
    <row r="43" spans="1:21" ht="12.5">
      <c r="A43" s="4" t="s">
        <v>1277</v>
      </c>
      <c r="B43" s="4" t="s">
        <v>1272</v>
      </c>
      <c r="C43" s="4" t="s">
        <v>1273</v>
      </c>
      <c r="D43" s="32" t="s">
        <v>1278</v>
      </c>
      <c r="E43" s="4" t="s">
        <v>1279</v>
      </c>
      <c r="F43" s="4">
        <v>0</v>
      </c>
      <c r="G43" s="30">
        <v>1</v>
      </c>
      <c r="H43" s="30" t="s">
        <v>1088</v>
      </c>
      <c r="I43" s="4">
        <v>1</v>
      </c>
      <c r="J43" s="4">
        <v>1</v>
      </c>
      <c r="K43" s="4"/>
      <c r="L43" s="1">
        <v>0.36087879917837062</v>
      </c>
      <c r="M43" s="6" t="str">
        <f t="shared" si="0"/>
        <v>False</v>
      </c>
      <c r="N43" s="7" t="s">
        <v>1280</v>
      </c>
    </row>
    <row r="44" spans="1:21" ht="12.5">
      <c r="A44" s="4" t="s">
        <v>1281</v>
      </c>
      <c r="B44" s="1" t="s">
        <v>1282</v>
      </c>
      <c r="C44" s="1" t="s">
        <v>1283</v>
      </c>
      <c r="D44" s="1" t="s">
        <v>1284</v>
      </c>
      <c r="E44" s="1" t="s">
        <v>1285</v>
      </c>
      <c r="F44" s="4">
        <v>1</v>
      </c>
      <c r="G44" s="30">
        <v>0</v>
      </c>
      <c r="H44" s="34" t="s">
        <v>1094</v>
      </c>
      <c r="J44" s="1">
        <v>1</v>
      </c>
      <c r="L44" s="1">
        <v>0.67662118313524167</v>
      </c>
      <c r="M44" s="6" t="str">
        <f t="shared" si="0"/>
        <v>True</v>
      </c>
      <c r="N44" s="7" t="s">
        <v>1286</v>
      </c>
      <c r="U44" s="29"/>
    </row>
    <row r="45" spans="1:21" ht="12.5">
      <c r="A45" s="4" t="s">
        <v>1287</v>
      </c>
      <c r="B45" s="1" t="s">
        <v>1282</v>
      </c>
      <c r="C45" s="1" t="s">
        <v>1283</v>
      </c>
      <c r="D45" s="1" t="s">
        <v>1288</v>
      </c>
      <c r="E45" s="1" t="s">
        <v>1289</v>
      </c>
      <c r="F45" s="4">
        <v>0</v>
      </c>
      <c r="G45" s="30">
        <v>0</v>
      </c>
      <c r="H45" s="34" t="s">
        <v>1083</v>
      </c>
      <c r="I45" s="4">
        <v>2</v>
      </c>
      <c r="J45" s="1">
        <v>1</v>
      </c>
      <c r="L45" s="1">
        <v>0.65366789903162004</v>
      </c>
      <c r="M45" s="6" t="str">
        <f t="shared" si="0"/>
        <v>True</v>
      </c>
      <c r="N45" s="42" t="s">
        <v>1290</v>
      </c>
    </row>
    <row r="46" spans="1:21" ht="12.5">
      <c r="A46" s="4" t="s">
        <v>1291</v>
      </c>
      <c r="B46" s="1" t="s">
        <v>1292</v>
      </c>
      <c r="C46" s="1" t="s">
        <v>1293</v>
      </c>
      <c r="D46" s="1" t="s">
        <v>1294</v>
      </c>
      <c r="E46" s="1" t="s">
        <v>1295</v>
      </c>
      <c r="F46" s="4">
        <v>1</v>
      </c>
      <c r="G46" s="30">
        <v>0</v>
      </c>
      <c r="H46" s="34" t="s">
        <v>1094</v>
      </c>
      <c r="J46" s="1">
        <v>1</v>
      </c>
      <c r="L46" s="1">
        <v>0.67349200438649415</v>
      </c>
      <c r="M46" s="6" t="str">
        <f t="shared" si="0"/>
        <v>True</v>
      </c>
      <c r="N46" s="7" t="s">
        <v>1296</v>
      </c>
    </row>
    <row r="47" spans="1:21" ht="12.5">
      <c r="A47" s="4" t="s">
        <v>1297</v>
      </c>
      <c r="B47" s="1" t="s">
        <v>1292</v>
      </c>
      <c r="C47" s="1" t="s">
        <v>1293</v>
      </c>
      <c r="D47" s="1" t="s">
        <v>1298</v>
      </c>
      <c r="E47" s="1" t="s">
        <v>1299</v>
      </c>
      <c r="F47" s="4">
        <v>0</v>
      </c>
      <c r="G47" s="30">
        <v>0</v>
      </c>
      <c r="H47" s="34" t="s">
        <v>1053</v>
      </c>
      <c r="I47" s="4">
        <v>2</v>
      </c>
      <c r="J47" s="1">
        <v>1</v>
      </c>
      <c r="L47" s="1">
        <v>0.43448245839002553</v>
      </c>
      <c r="M47" s="6" t="str">
        <f t="shared" si="0"/>
        <v>False</v>
      </c>
      <c r="N47" s="7" t="s">
        <v>1300</v>
      </c>
      <c r="S47" s="1"/>
      <c r="U47" s="29"/>
    </row>
    <row r="48" spans="1:21" ht="12.5">
      <c r="A48" s="4" t="s">
        <v>1301</v>
      </c>
      <c r="B48" s="4" t="s">
        <v>1302</v>
      </c>
      <c r="C48" s="4" t="s">
        <v>1303</v>
      </c>
      <c r="D48" s="1" t="s">
        <v>1304</v>
      </c>
      <c r="E48" s="1" t="s">
        <v>1305</v>
      </c>
      <c r="F48" s="4">
        <v>1</v>
      </c>
      <c r="G48" s="30">
        <v>0</v>
      </c>
      <c r="H48" s="34" t="s">
        <v>1108</v>
      </c>
      <c r="J48" s="1">
        <v>1</v>
      </c>
      <c r="L48" s="1">
        <v>0.30689834036245256</v>
      </c>
      <c r="M48" s="6" t="str">
        <f t="shared" si="0"/>
        <v>False</v>
      </c>
      <c r="N48" s="7" t="s">
        <v>1306</v>
      </c>
    </row>
    <row r="49" spans="1:21" ht="12.5">
      <c r="A49" s="4" t="s">
        <v>1307</v>
      </c>
      <c r="B49" s="4" t="s">
        <v>1302</v>
      </c>
      <c r="C49" s="4" t="s">
        <v>1303</v>
      </c>
      <c r="D49" s="2" t="s">
        <v>1308</v>
      </c>
      <c r="E49" s="4" t="s">
        <v>1309</v>
      </c>
      <c r="F49" s="4">
        <v>0</v>
      </c>
      <c r="G49" s="30">
        <v>0</v>
      </c>
      <c r="H49" s="34" t="s">
        <v>1053</v>
      </c>
      <c r="I49" s="4">
        <v>2</v>
      </c>
      <c r="J49" s="1">
        <v>1</v>
      </c>
      <c r="L49" s="1">
        <v>0.57360603730710968</v>
      </c>
      <c r="M49" s="6" t="str">
        <f t="shared" si="0"/>
        <v>True</v>
      </c>
      <c r="N49" s="7" t="s">
        <v>1310</v>
      </c>
    </row>
    <row r="50" spans="1:21" ht="12.5">
      <c r="A50" s="4" t="s">
        <v>1311</v>
      </c>
      <c r="B50" s="1" t="s">
        <v>1312</v>
      </c>
      <c r="C50" s="1" t="s">
        <v>1313</v>
      </c>
      <c r="D50" s="1" t="s">
        <v>1314</v>
      </c>
      <c r="E50" s="1" t="s">
        <v>1315</v>
      </c>
      <c r="F50" s="4">
        <v>1</v>
      </c>
      <c r="G50" s="30">
        <v>0</v>
      </c>
      <c r="H50" s="34" t="s">
        <v>1108</v>
      </c>
      <c r="J50" s="1">
        <v>1</v>
      </c>
      <c r="K50" s="35" t="s">
        <v>1316</v>
      </c>
      <c r="L50" s="1">
        <v>0.7167446847486294</v>
      </c>
      <c r="M50" s="6" t="str">
        <f t="shared" si="0"/>
        <v>True</v>
      </c>
      <c r="N50" s="7" t="s">
        <v>1317</v>
      </c>
      <c r="Q50" s="29"/>
    </row>
    <row r="51" spans="1:21" ht="12.5">
      <c r="A51" s="4" t="s">
        <v>1318</v>
      </c>
      <c r="B51" s="1" t="s">
        <v>1312</v>
      </c>
      <c r="C51" s="1" t="s">
        <v>1313</v>
      </c>
      <c r="D51" s="1" t="s">
        <v>1319</v>
      </c>
      <c r="E51" s="1" t="s">
        <v>1320</v>
      </c>
      <c r="F51" s="4">
        <v>0</v>
      </c>
      <c r="G51" s="30">
        <v>0</v>
      </c>
      <c r="H51" s="34" t="s">
        <v>1083</v>
      </c>
      <c r="I51" s="4">
        <v>2</v>
      </c>
      <c r="J51" s="1">
        <v>1</v>
      </c>
      <c r="L51" s="1">
        <v>0.31086017751711104</v>
      </c>
      <c r="M51" s="6" t="str">
        <f t="shared" si="0"/>
        <v>False</v>
      </c>
      <c r="N51" s="7" t="s">
        <v>1321</v>
      </c>
      <c r="Q51" s="29"/>
    </row>
    <row r="52" spans="1:21" ht="12.5">
      <c r="A52" s="4" t="s">
        <v>1322</v>
      </c>
      <c r="B52" s="1" t="s">
        <v>1323</v>
      </c>
      <c r="C52" s="43" t="s">
        <v>1324</v>
      </c>
      <c r="D52" s="1" t="s">
        <v>1325</v>
      </c>
      <c r="E52" s="1" t="s">
        <v>1326</v>
      </c>
      <c r="F52" s="4">
        <v>1</v>
      </c>
      <c r="G52" s="30">
        <v>0</v>
      </c>
      <c r="H52" s="34" t="s">
        <v>1094</v>
      </c>
      <c r="J52" s="1">
        <v>1</v>
      </c>
      <c r="L52" s="1">
        <v>0.22100122355285678</v>
      </c>
      <c r="M52" s="6" t="str">
        <f t="shared" si="0"/>
        <v>False</v>
      </c>
      <c r="N52" s="7" t="s">
        <v>1327</v>
      </c>
    </row>
    <row r="53" spans="1:21" ht="12.5">
      <c r="A53" s="4" t="s">
        <v>1328</v>
      </c>
      <c r="B53" s="1" t="s">
        <v>1323</v>
      </c>
      <c r="C53" s="43" t="s">
        <v>1324</v>
      </c>
      <c r="D53" s="1" t="s">
        <v>1329</v>
      </c>
      <c r="E53" s="1" t="s">
        <v>1330</v>
      </c>
      <c r="F53" s="4">
        <v>0</v>
      </c>
      <c r="G53" s="30">
        <v>0</v>
      </c>
      <c r="H53" s="34" t="s">
        <v>1069</v>
      </c>
      <c r="I53" s="4">
        <v>2</v>
      </c>
      <c r="J53" s="1">
        <v>1</v>
      </c>
      <c r="L53" s="1">
        <v>0.54284413551699273</v>
      </c>
      <c r="M53" s="6" t="str">
        <f t="shared" si="0"/>
        <v>True</v>
      </c>
      <c r="N53" s="7" t="s">
        <v>1331</v>
      </c>
    </row>
    <row r="54" spans="1:21" ht="12.5">
      <c r="A54" s="4" t="s">
        <v>1332</v>
      </c>
      <c r="B54" s="4" t="s">
        <v>1333</v>
      </c>
      <c r="C54" s="4" t="s">
        <v>1334</v>
      </c>
      <c r="D54" s="2" t="s">
        <v>1335</v>
      </c>
      <c r="E54" s="4" t="s">
        <v>1336</v>
      </c>
      <c r="F54" s="4">
        <v>1</v>
      </c>
      <c r="G54" s="30">
        <v>1</v>
      </c>
      <c r="H54" s="30" t="s">
        <v>1080</v>
      </c>
      <c r="I54" s="4"/>
      <c r="J54" s="4">
        <v>1</v>
      </c>
      <c r="K54" s="41" t="s">
        <v>1337</v>
      </c>
      <c r="L54" s="1">
        <v>0.1565847616711451</v>
      </c>
      <c r="M54" s="6" t="str">
        <f t="shared" si="0"/>
        <v>False</v>
      </c>
      <c r="N54" s="7" t="s">
        <v>1338</v>
      </c>
    </row>
    <row r="55" spans="1:21" ht="12.5">
      <c r="A55" s="4" t="s">
        <v>1339</v>
      </c>
      <c r="B55" s="4" t="s">
        <v>1333</v>
      </c>
      <c r="C55" s="4" t="s">
        <v>1340</v>
      </c>
      <c r="D55" s="2" t="s">
        <v>1341</v>
      </c>
      <c r="E55" s="4" t="s">
        <v>1342</v>
      </c>
      <c r="F55" s="4">
        <v>0</v>
      </c>
      <c r="G55" s="30">
        <v>1</v>
      </c>
      <c r="H55" s="30" t="s">
        <v>1088</v>
      </c>
      <c r="I55" s="4">
        <v>1</v>
      </c>
      <c r="J55" s="4">
        <v>1</v>
      </c>
      <c r="K55" s="4"/>
      <c r="L55" s="1">
        <v>0.24482362475569452</v>
      </c>
      <c r="M55" s="6" t="str">
        <f t="shared" si="0"/>
        <v>False</v>
      </c>
      <c r="N55" s="7" t="s">
        <v>1343</v>
      </c>
    </row>
    <row r="56" spans="1:21" ht="12.5">
      <c r="A56" s="4" t="s">
        <v>1344</v>
      </c>
      <c r="B56" s="1" t="s">
        <v>1345</v>
      </c>
      <c r="C56" s="1" t="s">
        <v>1346</v>
      </c>
      <c r="D56" s="1" t="s">
        <v>1347</v>
      </c>
      <c r="E56" s="1" t="s">
        <v>1348</v>
      </c>
      <c r="F56" s="4">
        <v>1</v>
      </c>
      <c r="G56" s="30">
        <v>0</v>
      </c>
      <c r="H56" s="34" t="s">
        <v>1048</v>
      </c>
      <c r="J56" s="1">
        <v>1</v>
      </c>
      <c r="L56" s="1">
        <v>0.38564262384774406</v>
      </c>
      <c r="M56" s="6" t="str">
        <f t="shared" si="0"/>
        <v>False</v>
      </c>
      <c r="N56" s="7" t="s">
        <v>1349</v>
      </c>
    </row>
    <row r="57" spans="1:21" ht="12.5">
      <c r="A57" s="4" t="s">
        <v>1350</v>
      </c>
      <c r="B57" s="1" t="s">
        <v>1345</v>
      </c>
      <c r="C57" s="1" t="s">
        <v>1346</v>
      </c>
      <c r="D57" s="1" t="s">
        <v>1351</v>
      </c>
      <c r="E57" s="1" t="s">
        <v>1352</v>
      </c>
      <c r="F57" s="4">
        <v>0</v>
      </c>
      <c r="G57" s="30">
        <v>0</v>
      </c>
      <c r="H57" s="34" t="s">
        <v>1069</v>
      </c>
      <c r="I57" s="4">
        <v>2</v>
      </c>
      <c r="J57" s="1">
        <v>1</v>
      </c>
      <c r="L57" s="1">
        <v>0.53656110080985997</v>
      </c>
      <c r="M57" s="6" t="str">
        <f t="shared" si="0"/>
        <v>True</v>
      </c>
      <c r="N57" s="7" t="s">
        <v>1353</v>
      </c>
    </row>
    <row r="58" spans="1:21" ht="12.5">
      <c r="A58" s="4" t="s">
        <v>1354</v>
      </c>
      <c r="B58" s="1" t="s">
        <v>1355</v>
      </c>
      <c r="C58" s="1" t="s">
        <v>1356</v>
      </c>
      <c r="D58" s="1" t="s">
        <v>1357</v>
      </c>
      <c r="E58" s="1" t="s">
        <v>1358</v>
      </c>
      <c r="F58" s="4">
        <v>1</v>
      </c>
      <c r="G58" s="30">
        <v>0</v>
      </c>
      <c r="H58" s="34" t="s">
        <v>1108</v>
      </c>
      <c r="J58" s="1">
        <v>1</v>
      </c>
      <c r="L58" s="1">
        <v>0.57385968289513345</v>
      </c>
      <c r="M58" s="6" t="str">
        <f t="shared" si="0"/>
        <v>True</v>
      </c>
      <c r="N58" s="7" t="s">
        <v>1359</v>
      </c>
      <c r="Q58" s="29"/>
      <c r="U58" s="29"/>
    </row>
    <row r="59" spans="1:21" ht="12.5">
      <c r="A59" s="4" t="s">
        <v>1360</v>
      </c>
      <c r="B59" s="1" t="s">
        <v>1355</v>
      </c>
      <c r="C59" s="1" t="s">
        <v>1356</v>
      </c>
      <c r="D59" s="1" t="s">
        <v>1361</v>
      </c>
      <c r="E59" s="1" t="s">
        <v>1362</v>
      </c>
      <c r="F59" s="4">
        <v>0</v>
      </c>
      <c r="G59" s="30">
        <v>0</v>
      </c>
      <c r="H59" s="34" t="s">
        <v>1069</v>
      </c>
      <c r="I59" s="4">
        <v>2</v>
      </c>
      <c r="J59" s="1">
        <v>1</v>
      </c>
      <c r="K59" s="35" t="s">
        <v>1363</v>
      </c>
      <c r="L59" s="1">
        <v>0.18183833303291375</v>
      </c>
      <c r="M59" s="6" t="str">
        <f t="shared" si="0"/>
        <v>False</v>
      </c>
      <c r="N59" s="7" t="s">
        <v>1364</v>
      </c>
      <c r="Q59" s="29"/>
      <c r="U59" s="29"/>
    </row>
    <row r="60" spans="1:21" ht="12.5">
      <c r="A60" s="4" t="s">
        <v>1365</v>
      </c>
      <c r="B60" s="4" t="s">
        <v>1366</v>
      </c>
      <c r="C60" s="4" t="s">
        <v>1367</v>
      </c>
      <c r="D60" s="2" t="s">
        <v>1368</v>
      </c>
      <c r="E60" s="4" t="s">
        <v>1369</v>
      </c>
      <c r="F60" s="4">
        <v>1</v>
      </c>
      <c r="G60" s="30">
        <v>1</v>
      </c>
      <c r="H60" s="30" t="s">
        <v>1066</v>
      </c>
      <c r="I60" s="4"/>
      <c r="J60" s="4">
        <v>1</v>
      </c>
      <c r="K60" s="4"/>
      <c r="L60" s="1">
        <v>0.86922528665619181</v>
      </c>
      <c r="M60" s="6" t="str">
        <f t="shared" si="0"/>
        <v>True</v>
      </c>
      <c r="N60" s="7" t="s">
        <v>1370</v>
      </c>
      <c r="Q60" s="29"/>
      <c r="U60" s="29"/>
    </row>
    <row r="61" spans="1:21" ht="12.5">
      <c r="A61" s="4" t="s">
        <v>1371</v>
      </c>
      <c r="B61" s="4" t="s">
        <v>1366</v>
      </c>
      <c r="C61" s="4" t="s">
        <v>1367</v>
      </c>
      <c r="D61" s="2" t="s">
        <v>1372</v>
      </c>
      <c r="E61" s="4" t="s">
        <v>1373</v>
      </c>
      <c r="F61" s="4">
        <v>0</v>
      </c>
      <c r="G61" s="30">
        <v>1</v>
      </c>
      <c r="H61" s="30" t="s">
        <v>1073</v>
      </c>
      <c r="I61" s="4">
        <v>1</v>
      </c>
      <c r="J61" s="4">
        <v>1</v>
      </c>
      <c r="K61" s="4"/>
      <c r="L61" s="1">
        <v>0.24902636449118043</v>
      </c>
      <c r="M61" s="6" t="str">
        <f t="shared" si="0"/>
        <v>False</v>
      </c>
      <c r="N61" s="7" t="s">
        <v>1374</v>
      </c>
      <c r="Q61" s="29"/>
      <c r="U61" s="29"/>
    </row>
    <row r="62" spans="1:21" ht="12.5">
      <c r="A62" s="4" t="s">
        <v>1375</v>
      </c>
      <c r="B62" s="4" t="s">
        <v>1376</v>
      </c>
      <c r="C62" s="4" t="s">
        <v>1377</v>
      </c>
      <c r="D62" s="2" t="s">
        <v>1378</v>
      </c>
      <c r="E62" s="4" t="s">
        <v>1379</v>
      </c>
      <c r="F62" s="4">
        <v>1</v>
      </c>
      <c r="G62" s="30">
        <v>1</v>
      </c>
      <c r="H62" s="30" t="s">
        <v>1113</v>
      </c>
      <c r="I62" s="4"/>
      <c r="J62" s="4">
        <v>1</v>
      </c>
      <c r="K62" s="4"/>
      <c r="L62" s="1">
        <v>0.20946570619731997</v>
      </c>
      <c r="M62" s="6" t="str">
        <f t="shared" si="0"/>
        <v>False</v>
      </c>
      <c r="N62" s="7" t="s">
        <v>1380</v>
      </c>
      <c r="Q62" s="29"/>
      <c r="U62" s="29"/>
    </row>
    <row r="63" spans="1:21" ht="12.5">
      <c r="A63" s="4" t="s">
        <v>1381</v>
      </c>
      <c r="B63" s="4" t="s">
        <v>1376</v>
      </c>
      <c r="C63" s="4" t="s">
        <v>1377</v>
      </c>
      <c r="D63" s="2" t="s">
        <v>1382</v>
      </c>
      <c r="E63" s="4" t="s">
        <v>1383</v>
      </c>
      <c r="F63" s="4">
        <v>0</v>
      </c>
      <c r="G63" s="30">
        <v>1</v>
      </c>
      <c r="H63" s="30" t="s">
        <v>1088</v>
      </c>
      <c r="I63" s="4">
        <v>1</v>
      </c>
      <c r="J63" s="4">
        <v>1</v>
      </c>
      <c r="K63" s="4"/>
      <c r="L63" s="1">
        <v>0.36471892708120723</v>
      </c>
      <c r="M63" s="6" t="str">
        <f t="shared" si="0"/>
        <v>False</v>
      </c>
      <c r="N63" s="7" t="s">
        <v>1384</v>
      </c>
      <c r="Q63" s="29"/>
      <c r="U63" s="29"/>
    </row>
    <row r="64" spans="1:21" ht="12.5">
      <c r="A64" s="4" t="s">
        <v>1385</v>
      </c>
      <c r="B64" s="4" t="s">
        <v>1386</v>
      </c>
      <c r="C64" s="4" t="s">
        <v>1387</v>
      </c>
      <c r="D64" s="2" t="s">
        <v>1388</v>
      </c>
      <c r="E64" s="4" t="s">
        <v>1389</v>
      </c>
      <c r="F64" s="4">
        <v>1</v>
      </c>
      <c r="G64" s="30">
        <v>1</v>
      </c>
      <c r="H64" s="30" t="s">
        <v>1113</v>
      </c>
      <c r="I64" s="4"/>
      <c r="J64" s="4">
        <v>1</v>
      </c>
      <c r="K64" s="4"/>
      <c r="L64" s="1">
        <v>0.52152527439617513</v>
      </c>
      <c r="M64" s="6" t="str">
        <f t="shared" si="0"/>
        <v>True</v>
      </c>
      <c r="N64" s="7" t="s">
        <v>1390</v>
      </c>
      <c r="Q64" s="29"/>
      <c r="U64" s="29"/>
    </row>
    <row r="65" spans="1:21" ht="12.5">
      <c r="A65" s="4" t="s">
        <v>1391</v>
      </c>
      <c r="B65" s="4" t="s">
        <v>1386</v>
      </c>
      <c r="C65" s="4" t="s">
        <v>1387</v>
      </c>
      <c r="D65" s="2" t="s">
        <v>1392</v>
      </c>
      <c r="E65" s="4" t="s">
        <v>1393</v>
      </c>
      <c r="F65" s="4">
        <v>0</v>
      </c>
      <c r="G65" s="30">
        <v>1</v>
      </c>
      <c r="H65" s="30" t="s">
        <v>1060</v>
      </c>
      <c r="I65" s="4">
        <v>1</v>
      </c>
      <c r="J65" s="4">
        <v>1</v>
      </c>
      <c r="K65" s="4"/>
      <c r="L65" s="1">
        <v>0.81297832093760258</v>
      </c>
      <c r="M65" s="6" t="str">
        <f t="shared" si="0"/>
        <v>True</v>
      </c>
      <c r="N65" s="7" t="s">
        <v>1394</v>
      </c>
      <c r="Q65" s="29"/>
      <c r="U65" s="29"/>
    </row>
    <row r="66" spans="1:21" ht="12.5">
      <c r="A66" s="4" t="s">
        <v>1395</v>
      </c>
      <c r="B66" s="4" t="s">
        <v>1396</v>
      </c>
      <c r="C66" s="4" t="s">
        <v>1397</v>
      </c>
      <c r="D66" s="32" t="s">
        <v>1398</v>
      </c>
      <c r="E66" s="1" t="s">
        <v>1399</v>
      </c>
      <c r="F66" s="4">
        <v>1</v>
      </c>
      <c r="G66" s="30">
        <v>1</v>
      </c>
      <c r="H66" s="30" t="s">
        <v>1113</v>
      </c>
      <c r="I66" s="4"/>
      <c r="J66" s="4">
        <v>1</v>
      </c>
      <c r="K66" s="4"/>
      <c r="L66" s="1">
        <v>6.0967912957845538E-2</v>
      </c>
      <c r="M66" s="6" t="str">
        <f t="shared" si="0"/>
        <v>False</v>
      </c>
      <c r="N66" s="7" t="s">
        <v>1400</v>
      </c>
      <c r="Q66" s="29"/>
      <c r="U66" s="29"/>
    </row>
    <row r="67" spans="1:21" ht="12.5">
      <c r="A67" s="4" t="s">
        <v>1401</v>
      </c>
      <c r="B67" s="4" t="s">
        <v>1396</v>
      </c>
      <c r="C67" s="4" t="s">
        <v>1397</v>
      </c>
      <c r="D67" s="32" t="s">
        <v>1402</v>
      </c>
      <c r="E67" s="4" t="s">
        <v>1403</v>
      </c>
      <c r="F67" s="4">
        <v>0</v>
      </c>
      <c r="G67" s="30">
        <v>1</v>
      </c>
      <c r="H67" s="30" t="s">
        <v>1073</v>
      </c>
      <c r="I67" s="4">
        <v>1</v>
      </c>
      <c r="J67" s="4">
        <v>1</v>
      </c>
      <c r="K67" s="4"/>
      <c r="L67" s="1">
        <v>0.54796357408621643</v>
      </c>
      <c r="M67" s="6" t="str">
        <f t="shared" si="0"/>
        <v>True</v>
      </c>
      <c r="N67" s="7" t="s">
        <v>1404</v>
      </c>
      <c r="Q67" s="29"/>
      <c r="U67" s="29"/>
    </row>
    <row r="68" spans="1:21" ht="12.5">
      <c r="A68" s="4" t="s">
        <v>1405</v>
      </c>
      <c r="B68" s="1" t="s">
        <v>1406</v>
      </c>
      <c r="C68" s="1" t="s">
        <v>1407</v>
      </c>
      <c r="D68" s="1" t="s">
        <v>1408</v>
      </c>
      <c r="E68" s="1" t="s">
        <v>1409</v>
      </c>
      <c r="F68" s="4">
        <v>1</v>
      </c>
      <c r="G68" s="30">
        <v>0</v>
      </c>
      <c r="H68" s="34" t="s">
        <v>1108</v>
      </c>
      <c r="J68" s="1">
        <v>1</v>
      </c>
      <c r="L68" s="1">
        <v>0.50511691017312521</v>
      </c>
      <c r="M68" s="6" t="str">
        <f t="shared" si="0"/>
        <v>True</v>
      </c>
      <c r="N68" s="7" t="s">
        <v>1410</v>
      </c>
    </row>
    <row r="69" spans="1:21" ht="12.5">
      <c r="A69" s="4" t="s">
        <v>1411</v>
      </c>
      <c r="B69" s="1" t="s">
        <v>1406</v>
      </c>
      <c r="C69" s="1" t="s">
        <v>1407</v>
      </c>
      <c r="D69" s="1" t="s">
        <v>1412</v>
      </c>
      <c r="E69" s="1" t="s">
        <v>1413</v>
      </c>
      <c r="F69" s="4">
        <v>0</v>
      </c>
      <c r="G69" s="30">
        <v>0</v>
      </c>
      <c r="H69" s="34" t="s">
        <v>1069</v>
      </c>
      <c r="I69" s="4">
        <v>2</v>
      </c>
      <c r="J69" s="1">
        <v>1</v>
      </c>
      <c r="L69" s="1">
        <v>0.84934432079796252</v>
      </c>
      <c r="M69" s="6" t="str">
        <f t="shared" si="0"/>
        <v>True</v>
      </c>
      <c r="N69" s="7" t="s">
        <v>1414</v>
      </c>
    </row>
    <row r="70" spans="1:21" ht="12.5">
      <c r="A70" s="4" t="s">
        <v>1415</v>
      </c>
      <c r="B70" s="4" t="s">
        <v>1416</v>
      </c>
      <c r="C70" s="4" t="s">
        <v>1417</v>
      </c>
      <c r="D70" s="2" t="s">
        <v>1418</v>
      </c>
      <c r="E70" s="4" t="s">
        <v>1419</v>
      </c>
      <c r="F70" s="4">
        <v>1</v>
      </c>
      <c r="G70" s="30">
        <v>0</v>
      </c>
      <c r="H70" s="34" t="s">
        <v>1094</v>
      </c>
      <c r="J70" s="4">
        <v>1</v>
      </c>
      <c r="K70" s="1" t="s">
        <v>1420</v>
      </c>
      <c r="L70" s="1">
        <v>0.56981224540657094</v>
      </c>
      <c r="M70" s="6" t="str">
        <f t="shared" si="0"/>
        <v>True</v>
      </c>
      <c r="N70" s="7" t="s">
        <v>1421</v>
      </c>
      <c r="Q70" s="29"/>
      <c r="U70" s="29"/>
    </row>
    <row r="71" spans="1:21" ht="12.5">
      <c r="A71" s="4" t="s">
        <v>1422</v>
      </c>
      <c r="B71" s="4" t="s">
        <v>1416</v>
      </c>
      <c r="C71" s="4" t="s">
        <v>1417</v>
      </c>
      <c r="D71" s="2" t="s">
        <v>1423</v>
      </c>
      <c r="E71" s="4" t="s">
        <v>1424</v>
      </c>
      <c r="F71" s="4">
        <v>0</v>
      </c>
      <c r="G71" s="30">
        <v>0</v>
      </c>
      <c r="H71" s="30" t="s">
        <v>1083</v>
      </c>
      <c r="I71" s="4">
        <v>2</v>
      </c>
      <c r="J71" s="4">
        <v>1</v>
      </c>
      <c r="K71" s="4"/>
      <c r="L71" s="1">
        <v>0.33159346728030858</v>
      </c>
      <c r="M71" s="6" t="str">
        <f t="shared" si="0"/>
        <v>False</v>
      </c>
      <c r="N71" s="7" t="s">
        <v>1425</v>
      </c>
      <c r="Q71" s="29"/>
      <c r="U71" s="29"/>
    </row>
    <row r="72" spans="1:21" ht="12.5">
      <c r="A72" s="4" t="s">
        <v>1426</v>
      </c>
      <c r="B72" s="4" t="s">
        <v>1427</v>
      </c>
      <c r="C72" s="4" t="s">
        <v>1428</v>
      </c>
      <c r="D72" s="32" t="s">
        <v>1429</v>
      </c>
      <c r="E72" s="4" t="s">
        <v>1430</v>
      </c>
      <c r="F72" s="4">
        <v>1</v>
      </c>
      <c r="G72" s="30">
        <v>0</v>
      </c>
      <c r="H72" s="30" t="s">
        <v>1048</v>
      </c>
      <c r="I72" s="4"/>
      <c r="J72" s="4">
        <v>1</v>
      </c>
      <c r="K72" s="4"/>
      <c r="L72" s="1">
        <v>0.80771161024701632</v>
      </c>
      <c r="M72" s="6" t="str">
        <f t="shared" si="0"/>
        <v>True</v>
      </c>
      <c r="N72" s="7" t="s">
        <v>1431</v>
      </c>
      <c r="Q72" s="29"/>
      <c r="U72" s="29"/>
    </row>
    <row r="73" spans="1:21" ht="12.5">
      <c r="A73" s="4" t="s">
        <v>1432</v>
      </c>
      <c r="B73" s="4" t="s">
        <v>1427</v>
      </c>
      <c r="C73" s="4" t="s">
        <v>1428</v>
      </c>
      <c r="D73" s="32" t="s">
        <v>1433</v>
      </c>
      <c r="E73" s="4" t="s">
        <v>1434</v>
      </c>
      <c r="F73" s="4">
        <v>0</v>
      </c>
      <c r="G73" s="30">
        <v>0</v>
      </c>
      <c r="H73" s="30" t="s">
        <v>1069</v>
      </c>
      <c r="I73" s="4">
        <v>2</v>
      </c>
      <c r="J73" s="4">
        <v>1</v>
      </c>
      <c r="L73" s="1">
        <v>0.56024676893926006</v>
      </c>
      <c r="M73" s="6" t="str">
        <f t="shared" si="0"/>
        <v>True</v>
      </c>
      <c r="N73" s="7" t="s">
        <v>1435</v>
      </c>
      <c r="Q73" s="29"/>
      <c r="U73" s="29"/>
    </row>
    <row r="74" spans="1:21" ht="12.5">
      <c r="A74" s="4" t="s">
        <v>1436</v>
      </c>
      <c r="B74" s="4" t="s">
        <v>1437</v>
      </c>
      <c r="C74" s="4" t="s">
        <v>1438</v>
      </c>
      <c r="D74" s="2" t="s">
        <v>1439</v>
      </c>
      <c r="E74" s="4" t="s">
        <v>1440</v>
      </c>
      <c r="F74" s="4">
        <v>1</v>
      </c>
      <c r="G74" s="30">
        <v>1</v>
      </c>
      <c r="H74" s="30" t="s">
        <v>1066</v>
      </c>
      <c r="I74" s="4"/>
      <c r="J74" s="4">
        <v>1</v>
      </c>
      <c r="K74" s="4"/>
      <c r="L74" s="1">
        <v>0.43577715374529724</v>
      </c>
      <c r="M74" s="6" t="str">
        <f t="shared" si="0"/>
        <v>False</v>
      </c>
      <c r="N74" s="7" t="s">
        <v>1441</v>
      </c>
      <c r="Q74" s="29"/>
      <c r="U74" s="29"/>
    </row>
    <row r="75" spans="1:21" ht="12.5">
      <c r="A75" s="4" t="s">
        <v>1442</v>
      </c>
      <c r="B75" s="4" t="s">
        <v>1437</v>
      </c>
      <c r="C75" s="4" t="s">
        <v>1443</v>
      </c>
      <c r="D75" s="2" t="s">
        <v>1444</v>
      </c>
      <c r="E75" s="4" t="s">
        <v>1445</v>
      </c>
      <c r="F75" s="4">
        <v>0</v>
      </c>
      <c r="G75" s="30">
        <v>1</v>
      </c>
      <c r="H75" s="30" t="s">
        <v>1073</v>
      </c>
      <c r="I75" s="4">
        <v>1</v>
      </c>
      <c r="J75" s="4">
        <v>1</v>
      </c>
      <c r="K75" s="4"/>
      <c r="L75" s="1">
        <v>0.57641146491909678</v>
      </c>
      <c r="M75" s="6" t="str">
        <f t="shared" si="0"/>
        <v>True</v>
      </c>
      <c r="N75" s="7" t="s">
        <v>1446</v>
      </c>
      <c r="Q75" s="29"/>
      <c r="U75" s="29"/>
    </row>
    <row r="76" spans="1:21" ht="12.5">
      <c r="A76" s="4" t="s">
        <v>1447</v>
      </c>
      <c r="B76" s="4" t="s">
        <v>1448</v>
      </c>
      <c r="C76" s="4" t="s">
        <v>1449</v>
      </c>
      <c r="D76" s="2" t="s">
        <v>1450</v>
      </c>
      <c r="E76" s="4" t="s">
        <v>1451</v>
      </c>
      <c r="F76" s="4">
        <v>1</v>
      </c>
      <c r="G76" s="30">
        <v>1</v>
      </c>
      <c r="H76" s="30" t="s">
        <v>1080</v>
      </c>
      <c r="I76" s="4"/>
      <c r="J76" s="4">
        <v>1</v>
      </c>
      <c r="K76" s="4"/>
      <c r="L76" s="1">
        <v>0.28237092819205178</v>
      </c>
      <c r="M76" s="6" t="str">
        <f t="shared" si="0"/>
        <v>False</v>
      </c>
      <c r="N76" s="7" t="s">
        <v>1452</v>
      </c>
      <c r="Q76" s="29"/>
      <c r="U76" s="29"/>
    </row>
    <row r="77" spans="1:21" ht="12.5">
      <c r="A77" s="4" t="s">
        <v>1453</v>
      </c>
      <c r="B77" s="4" t="s">
        <v>1448</v>
      </c>
      <c r="C77" s="4" t="s">
        <v>1449</v>
      </c>
      <c r="D77" s="2" t="s">
        <v>1454</v>
      </c>
      <c r="E77" s="4" t="s">
        <v>1455</v>
      </c>
      <c r="F77" s="4">
        <v>0</v>
      </c>
      <c r="G77" s="30">
        <v>1</v>
      </c>
      <c r="H77" s="30" t="s">
        <v>1088</v>
      </c>
      <c r="I77" s="4">
        <v>1</v>
      </c>
      <c r="J77" s="4">
        <v>1</v>
      </c>
      <c r="K77" s="4"/>
      <c r="L77" s="1">
        <v>0.11606475779053227</v>
      </c>
      <c r="M77" s="6" t="str">
        <f t="shared" si="0"/>
        <v>False</v>
      </c>
      <c r="N77" s="7" t="s">
        <v>1456</v>
      </c>
      <c r="Q77" s="29"/>
      <c r="U77" s="29"/>
    </row>
    <row r="78" spans="1:21" ht="12.5">
      <c r="A78" s="4" t="s">
        <v>1457</v>
      </c>
      <c r="B78" s="1" t="s">
        <v>1458</v>
      </c>
      <c r="C78" s="1" t="s">
        <v>1459</v>
      </c>
      <c r="D78" s="1" t="s">
        <v>1460</v>
      </c>
      <c r="E78" s="1" t="s">
        <v>1461</v>
      </c>
      <c r="F78" s="4">
        <v>1</v>
      </c>
      <c r="G78" s="30">
        <v>0</v>
      </c>
      <c r="H78" s="34" t="s">
        <v>1094</v>
      </c>
      <c r="J78" s="1">
        <v>1</v>
      </c>
      <c r="L78" s="1">
        <v>0.64899566571939704</v>
      </c>
      <c r="M78" s="6" t="str">
        <f t="shared" si="0"/>
        <v>True</v>
      </c>
      <c r="N78" s="7" t="s">
        <v>1462</v>
      </c>
      <c r="Q78" s="29"/>
      <c r="U78" s="29"/>
    </row>
    <row r="79" spans="1:21" ht="12.5">
      <c r="A79" s="4" t="s">
        <v>1463</v>
      </c>
      <c r="B79" s="1" t="s">
        <v>1458</v>
      </c>
      <c r="C79" s="1" t="s">
        <v>1459</v>
      </c>
      <c r="D79" s="1" t="s">
        <v>1464</v>
      </c>
      <c r="E79" s="1" t="s">
        <v>1465</v>
      </c>
      <c r="F79" s="4">
        <v>0</v>
      </c>
      <c r="G79" s="30">
        <v>0</v>
      </c>
      <c r="H79" s="34" t="s">
        <v>1053</v>
      </c>
      <c r="I79" s="4">
        <v>2</v>
      </c>
      <c r="J79" s="1">
        <v>1</v>
      </c>
      <c r="L79" s="1">
        <v>0.11801535850488565</v>
      </c>
      <c r="M79" s="6" t="str">
        <f t="shared" si="0"/>
        <v>False</v>
      </c>
      <c r="N79" s="7" t="s">
        <v>1466</v>
      </c>
      <c r="Q79" s="29"/>
      <c r="U79" s="29"/>
    </row>
    <row r="80" spans="1:21" ht="12.5">
      <c r="A80" s="4" t="s">
        <v>1467</v>
      </c>
      <c r="B80" s="4" t="s">
        <v>1468</v>
      </c>
      <c r="C80" s="4" t="s">
        <v>1469</v>
      </c>
      <c r="D80" s="1" t="s">
        <v>1470</v>
      </c>
      <c r="E80" s="1" t="s">
        <v>1471</v>
      </c>
      <c r="F80" s="4">
        <v>1</v>
      </c>
      <c r="G80" s="30">
        <v>0</v>
      </c>
      <c r="H80" s="34" t="s">
        <v>1108</v>
      </c>
      <c r="J80" s="4">
        <v>1</v>
      </c>
      <c r="L80" s="1">
        <v>6.7875877038857335E-2</v>
      </c>
      <c r="M80" s="6" t="str">
        <f t="shared" si="0"/>
        <v>False</v>
      </c>
      <c r="N80" s="7" t="s">
        <v>1472</v>
      </c>
      <c r="Q80" s="29"/>
      <c r="U80" s="29"/>
    </row>
    <row r="81" spans="1:21" ht="12.5">
      <c r="A81" s="4" t="s">
        <v>1473</v>
      </c>
      <c r="B81" s="4" t="s">
        <v>1468</v>
      </c>
      <c r="C81" s="4" t="s">
        <v>1469</v>
      </c>
      <c r="D81" s="2" t="s">
        <v>1474</v>
      </c>
      <c r="E81" s="4" t="s">
        <v>1475</v>
      </c>
      <c r="F81" s="4">
        <v>0</v>
      </c>
      <c r="G81" s="30">
        <v>0</v>
      </c>
      <c r="H81" s="30" t="s">
        <v>1069</v>
      </c>
      <c r="I81" s="4">
        <v>2</v>
      </c>
      <c r="J81" s="4">
        <v>1</v>
      </c>
      <c r="K81" s="4"/>
      <c r="L81" s="1">
        <v>0.70636117983019853</v>
      </c>
      <c r="M81" s="6" t="str">
        <f t="shared" si="0"/>
        <v>True</v>
      </c>
      <c r="N81" s="7" t="s">
        <v>1476</v>
      </c>
      <c r="Q81" s="29"/>
      <c r="U81" s="29"/>
    </row>
    <row r="82" spans="1:21" ht="12.5">
      <c r="A82" s="4" t="s">
        <v>1477</v>
      </c>
      <c r="B82" s="4" t="s">
        <v>1478</v>
      </c>
      <c r="C82" s="4" t="s">
        <v>1479</v>
      </c>
      <c r="D82" s="2" t="s">
        <v>1480</v>
      </c>
      <c r="E82" s="4" t="s">
        <v>1481</v>
      </c>
      <c r="F82" s="4">
        <v>1</v>
      </c>
      <c r="G82" s="30">
        <v>1</v>
      </c>
      <c r="H82" s="30" t="s">
        <v>1113</v>
      </c>
      <c r="I82" s="4"/>
      <c r="J82" s="4">
        <v>1</v>
      </c>
      <c r="K82" s="4"/>
      <c r="L82" s="1">
        <v>0.1928092335249153</v>
      </c>
      <c r="M82" s="6" t="str">
        <f t="shared" si="0"/>
        <v>False</v>
      </c>
      <c r="N82" s="7" t="s">
        <v>1482</v>
      </c>
      <c r="Q82" s="29"/>
      <c r="U82" s="29"/>
    </row>
    <row r="83" spans="1:21" ht="12.5">
      <c r="A83" s="4" t="s">
        <v>1483</v>
      </c>
      <c r="B83" s="4" t="s">
        <v>1478</v>
      </c>
      <c r="C83" s="4" t="s">
        <v>1479</v>
      </c>
      <c r="D83" s="2" t="s">
        <v>1484</v>
      </c>
      <c r="E83" s="4" t="s">
        <v>1485</v>
      </c>
      <c r="F83" s="4">
        <v>0</v>
      </c>
      <c r="G83" s="30">
        <v>1</v>
      </c>
      <c r="H83" s="30" t="s">
        <v>1073</v>
      </c>
      <c r="I83" s="4">
        <v>1</v>
      </c>
      <c r="J83" s="4">
        <v>1</v>
      </c>
      <c r="K83" s="4"/>
      <c r="L83" s="1">
        <v>0.88442904092553765</v>
      </c>
      <c r="M83" s="6" t="str">
        <f t="shared" si="0"/>
        <v>True</v>
      </c>
      <c r="N83" s="7" t="s">
        <v>1486</v>
      </c>
      <c r="Q83" s="29"/>
      <c r="U83" s="29"/>
    </row>
    <row r="84" spans="1:21" ht="12.5">
      <c r="A84" s="4" t="s">
        <v>1487</v>
      </c>
      <c r="B84" s="4" t="s">
        <v>1488</v>
      </c>
      <c r="C84" s="4" t="s">
        <v>1489</v>
      </c>
      <c r="D84" s="32" t="s">
        <v>1490</v>
      </c>
      <c r="E84" s="4" t="s">
        <v>1491</v>
      </c>
      <c r="F84" s="4">
        <v>1</v>
      </c>
      <c r="G84" s="30">
        <v>1</v>
      </c>
      <c r="H84" s="30" t="s">
        <v>1080</v>
      </c>
      <c r="I84" s="4"/>
      <c r="J84" s="4">
        <v>1</v>
      </c>
      <c r="K84" s="4"/>
      <c r="L84" s="1">
        <v>7.6763092780417375E-2</v>
      </c>
      <c r="M84" s="6" t="str">
        <f t="shared" si="0"/>
        <v>False</v>
      </c>
      <c r="N84" s="7" t="s">
        <v>1492</v>
      </c>
      <c r="Q84" s="29"/>
      <c r="U84" s="29"/>
    </row>
    <row r="85" spans="1:21" ht="12.5">
      <c r="A85" s="4" t="s">
        <v>1493</v>
      </c>
      <c r="B85" s="4" t="s">
        <v>1488</v>
      </c>
      <c r="C85" s="4" t="s">
        <v>1489</v>
      </c>
      <c r="D85" s="32" t="s">
        <v>1494</v>
      </c>
      <c r="E85" s="4" t="s">
        <v>1495</v>
      </c>
      <c r="F85" s="4">
        <v>0</v>
      </c>
      <c r="G85" s="30">
        <v>1</v>
      </c>
      <c r="H85" s="30" t="s">
        <v>1088</v>
      </c>
      <c r="I85" s="4">
        <v>1</v>
      </c>
      <c r="J85" s="4">
        <v>1</v>
      </c>
      <c r="K85" s="4"/>
      <c r="L85" s="1">
        <v>7.9825955002885696E-2</v>
      </c>
      <c r="M85" s="6" t="str">
        <f t="shared" si="0"/>
        <v>False</v>
      </c>
      <c r="N85" s="7" t="s">
        <v>1496</v>
      </c>
      <c r="Q85" s="29"/>
      <c r="U85" s="29"/>
    </row>
    <row r="86" spans="1:21" ht="12.5">
      <c r="A86" s="4" t="s">
        <v>1497</v>
      </c>
      <c r="B86" s="1" t="s">
        <v>1498</v>
      </c>
      <c r="C86" s="1" t="s">
        <v>1499</v>
      </c>
      <c r="D86" s="1" t="s">
        <v>1500</v>
      </c>
      <c r="E86" s="1" t="s">
        <v>1501</v>
      </c>
      <c r="F86" s="4">
        <v>1</v>
      </c>
      <c r="G86" s="30">
        <v>0</v>
      </c>
      <c r="H86" s="34" t="s">
        <v>1094</v>
      </c>
      <c r="J86" s="1">
        <v>1</v>
      </c>
      <c r="L86" s="1">
        <v>0.10144678442683741</v>
      </c>
      <c r="M86" s="6" t="str">
        <f t="shared" si="0"/>
        <v>False</v>
      </c>
      <c r="N86" s="7" t="s">
        <v>1502</v>
      </c>
      <c r="Q86" s="29"/>
      <c r="U86" s="29"/>
    </row>
    <row r="87" spans="1:21" ht="12.5">
      <c r="A87" s="4" t="s">
        <v>1503</v>
      </c>
      <c r="B87" s="1" t="s">
        <v>1498</v>
      </c>
      <c r="C87" s="1" t="s">
        <v>1499</v>
      </c>
      <c r="D87" s="1" t="s">
        <v>1504</v>
      </c>
      <c r="E87" s="1" t="s">
        <v>1505</v>
      </c>
      <c r="F87" s="4">
        <v>0</v>
      </c>
      <c r="G87" s="30">
        <v>0</v>
      </c>
      <c r="H87" s="34" t="s">
        <v>1053</v>
      </c>
      <c r="I87" s="4">
        <v>2</v>
      </c>
      <c r="J87" s="1">
        <v>1</v>
      </c>
      <c r="L87" s="1">
        <v>0.49709909527616225</v>
      </c>
      <c r="M87" s="6" t="str">
        <f t="shared" si="0"/>
        <v>False</v>
      </c>
      <c r="N87" s="7" t="s">
        <v>1506</v>
      </c>
      <c r="Q87" s="29"/>
      <c r="U87" s="29"/>
    </row>
    <row r="88" spans="1:21" ht="12.5">
      <c r="A88" s="4" t="s">
        <v>1507</v>
      </c>
      <c r="B88" s="4" t="s">
        <v>1508</v>
      </c>
      <c r="C88" s="4" t="s">
        <v>1509</v>
      </c>
      <c r="D88" s="32" t="s">
        <v>1510</v>
      </c>
      <c r="E88" s="4" t="s">
        <v>1511</v>
      </c>
      <c r="F88" s="4">
        <v>1</v>
      </c>
      <c r="G88" s="30">
        <v>1</v>
      </c>
      <c r="H88" s="30" t="s">
        <v>1080</v>
      </c>
      <c r="I88" s="4"/>
      <c r="J88" s="4">
        <v>1</v>
      </c>
      <c r="K88" s="4"/>
      <c r="L88" s="1">
        <v>0.60956528712879998</v>
      </c>
      <c r="M88" s="6" t="str">
        <f t="shared" si="0"/>
        <v>True</v>
      </c>
      <c r="N88" s="7" t="s">
        <v>1512</v>
      </c>
      <c r="Q88" s="29"/>
      <c r="U88" s="29"/>
    </row>
    <row r="89" spans="1:21" ht="12.5">
      <c r="A89" s="4" t="s">
        <v>1513</v>
      </c>
      <c r="B89" s="4" t="s">
        <v>1508</v>
      </c>
      <c r="C89" s="4" t="s">
        <v>1509</v>
      </c>
      <c r="D89" s="33" t="s">
        <v>1514</v>
      </c>
      <c r="E89" s="4" t="s">
        <v>1515</v>
      </c>
      <c r="F89" s="4">
        <v>0</v>
      </c>
      <c r="G89" s="30">
        <v>1</v>
      </c>
      <c r="H89" s="30" t="s">
        <v>1088</v>
      </c>
      <c r="I89" s="4">
        <v>1</v>
      </c>
      <c r="J89" s="4">
        <v>1</v>
      </c>
      <c r="K89" s="4"/>
      <c r="L89" s="1">
        <v>0.25592266162263988</v>
      </c>
      <c r="M89" s="6" t="str">
        <f t="shared" si="0"/>
        <v>False</v>
      </c>
      <c r="N89" s="7" t="s">
        <v>1516</v>
      </c>
      <c r="Q89" s="29"/>
      <c r="U89" s="29"/>
    </row>
    <row r="90" spans="1:21" ht="12.5">
      <c r="A90" s="4" t="s">
        <v>1517</v>
      </c>
      <c r="B90" s="1" t="s">
        <v>1518</v>
      </c>
      <c r="C90" s="1" t="s">
        <v>1519</v>
      </c>
      <c r="D90" s="1" t="s">
        <v>1520</v>
      </c>
      <c r="E90" s="1" t="s">
        <v>1521</v>
      </c>
      <c r="F90" s="4">
        <v>1</v>
      </c>
      <c r="G90" s="30">
        <v>0</v>
      </c>
      <c r="H90" s="34" t="s">
        <v>1108</v>
      </c>
      <c r="J90" s="1">
        <v>1</v>
      </c>
      <c r="L90" s="1">
        <v>0.93589305083987806</v>
      </c>
      <c r="M90" s="6" t="str">
        <f t="shared" si="0"/>
        <v>True</v>
      </c>
      <c r="N90" s="7" t="s">
        <v>1522</v>
      </c>
      <c r="Q90" s="29"/>
      <c r="U90" s="29"/>
    </row>
    <row r="91" spans="1:21" ht="12.5">
      <c r="A91" s="4" t="s">
        <v>1523</v>
      </c>
      <c r="B91" s="1" t="s">
        <v>1518</v>
      </c>
      <c r="C91" s="1" t="s">
        <v>1519</v>
      </c>
      <c r="D91" s="1" t="s">
        <v>1524</v>
      </c>
      <c r="E91" s="1" t="s">
        <v>1525</v>
      </c>
      <c r="F91" s="4">
        <v>0</v>
      </c>
      <c r="G91" s="30">
        <v>0</v>
      </c>
      <c r="H91" s="34" t="s">
        <v>1053</v>
      </c>
      <c r="I91" s="4">
        <v>2</v>
      </c>
      <c r="J91" s="1">
        <v>1</v>
      </c>
      <c r="L91" s="1">
        <v>0.34529520857674789</v>
      </c>
      <c r="M91" s="6" t="str">
        <f t="shared" si="0"/>
        <v>False</v>
      </c>
      <c r="N91" s="7" t="s">
        <v>1526</v>
      </c>
      <c r="Q91" s="29"/>
      <c r="U91" s="29"/>
    </row>
    <row r="92" spans="1:21" ht="12.5">
      <c r="A92" s="4" t="s">
        <v>1527</v>
      </c>
      <c r="B92" s="1" t="s">
        <v>1528</v>
      </c>
      <c r="C92" s="26" t="s">
        <v>1529</v>
      </c>
      <c r="D92" s="1" t="s">
        <v>1530</v>
      </c>
      <c r="E92" s="1" t="s">
        <v>1531</v>
      </c>
      <c r="F92" s="4">
        <v>1</v>
      </c>
      <c r="G92" s="30">
        <v>0</v>
      </c>
      <c r="H92" s="34" t="s">
        <v>1048</v>
      </c>
      <c r="J92" s="1">
        <v>1</v>
      </c>
      <c r="L92" s="1">
        <v>0.21539283554213606</v>
      </c>
      <c r="M92" s="6" t="str">
        <f t="shared" si="0"/>
        <v>False</v>
      </c>
      <c r="N92" s="7" t="s">
        <v>1532</v>
      </c>
      <c r="Q92" s="29"/>
      <c r="U92" s="29"/>
    </row>
    <row r="93" spans="1:21" ht="12.5">
      <c r="A93" s="4" t="s">
        <v>1533</v>
      </c>
      <c r="B93" s="1" t="s">
        <v>1528</v>
      </c>
      <c r="C93" s="26" t="s">
        <v>1529</v>
      </c>
      <c r="D93" s="1" t="s">
        <v>1534</v>
      </c>
      <c r="E93" s="1" t="s">
        <v>1535</v>
      </c>
      <c r="F93" s="4">
        <v>0</v>
      </c>
      <c r="G93" s="30">
        <v>0</v>
      </c>
      <c r="H93" s="34" t="s">
        <v>1053</v>
      </c>
      <c r="I93" s="4">
        <v>2</v>
      </c>
      <c r="J93" s="1">
        <v>1</v>
      </c>
      <c r="L93" s="1">
        <v>0.92527074878788096</v>
      </c>
      <c r="M93" s="6" t="str">
        <f t="shared" si="0"/>
        <v>True</v>
      </c>
      <c r="N93" s="7" t="s">
        <v>1536</v>
      </c>
      <c r="Q93" s="29"/>
      <c r="U93" s="29"/>
    </row>
    <row r="94" spans="1:21" ht="12.5">
      <c r="A94" s="4" t="s">
        <v>1537</v>
      </c>
      <c r="B94" s="4" t="s">
        <v>1538</v>
      </c>
      <c r="C94" s="4" t="s">
        <v>1539</v>
      </c>
      <c r="D94" s="2" t="s">
        <v>1540</v>
      </c>
      <c r="E94" s="4" t="s">
        <v>1541</v>
      </c>
      <c r="F94" s="4">
        <v>1</v>
      </c>
      <c r="G94" s="30">
        <v>1</v>
      </c>
      <c r="H94" s="30" t="s">
        <v>1066</v>
      </c>
      <c r="I94" s="4"/>
      <c r="J94" s="4">
        <v>1</v>
      </c>
      <c r="K94" s="4"/>
      <c r="L94" s="1">
        <v>0.6006574441942425</v>
      </c>
      <c r="M94" s="6" t="str">
        <f t="shared" si="0"/>
        <v>True</v>
      </c>
      <c r="N94" s="7" t="s">
        <v>1542</v>
      </c>
      <c r="Q94" s="29"/>
      <c r="U94" s="29"/>
    </row>
    <row r="95" spans="1:21" ht="12.5">
      <c r="A95" s="4" t="s">
        <v>1543</v>
      </c>
      <c r="B95" s="4" t="s">
        <v>1538</v>
      </c>
      <c r="C95" s="4" t="s">
        <v>1539</v>
      </c>
      <c r="D95" s="2" t="s">
        <v>1544</v>
      </c>
      <c r="E95" s="4" t="s">
        <v>1545</v>
      </c>
      <c r="F95" s="4">
        <v>0</v>
      </c>
      <c r="G95" s="30">
        <v>1</v>
      </c>
      <c r="H95" s="30" t="s">
        <v>1088</v>
      </c>
      <c r="I95" s="4">
        <v>1</v>
      </c>
      <c r="J95" s="4">
        <v>1</v>
      </c>
      <c r="K95" s="4"/>
      <c r="L95" s="1">
        <v>0.23172950648793322</v>
      </c>
      <c r="M95" s="6" t="str">
        <f t="shared" si="0"/>
        <v>False</v>
      </c>
      <c r="N95" s="7" t="s">
        <v>1546</v>
      </c>
      <c r="Q95" s="29"/>
      <c r="U95" s="29"/>
    </row>
    <row r="96" spans="1:21" ht="12.5">
      <c r="A96" s="4" t="s">
        <v>1547</v>
      </c>
      <c r="B96" s="4" t="s">
        <v>1548</v>
      </c>
      <c r="C96" s="4" t="s">
        <v>1549</v>
      </c>
      <c r="D96" s="1" t="s">
        <v>1550</v>
      </c>
      <c r="E96" s="1" t="s">
        <v>1551</v>
      </c>
      <c r="F96" s="4">
        <v>1</v>
      </c>
      <c r="G96" s="30">
        <v>0</v>
      </c>
      <c r="H96" s="34" t="s">
        <v>1048</v>
      </c>
      <c r="J96" s="1">
        <v>1</v>
      </c>
      <c r="L96" s="1">
        <v>0.11245359025502943</v>
      </c>
      <c r="M96" s="6" t="str">
        <f t="shared" si="0"/>
        <v>False</v>
      </c>
      <c r="N96" s="7" t="s">
        <v>1552</v>
      </c>
      <c r="Q96" s="29"/>
      <c r="U96" s="29"/>
    </row>
    <row r="97" spans="1:21" ht="12.5">
      <c r="A97" s="4" t="s">
        <v>1553</v>
      </c>
      <c r="B97" s="4" t="s">
        <v>1548</v>
      </c>
      <c r="C97" s="4" t="s">
        <v>1554</v>
      </c>
      <c r="D97" s="2" t="s">
        <v>1555</v>
      </c>
      <c r="E97" s="4" t="s">
        <v>1556</v>
      </c>
      <c r="F97" s="4">
        <v>0</v>
      </c>
      <c r="G97" s="30">
        <v>0</v>
      </c>
      <c r="H97" s="34" t="s">
        <v>1069</v>
      </c>
      <c r="I97" s="4">
        <v>2</v>
      </c>
      <c r="J97" s="1">
        <v>1</v>
      </c>
      <c r="L97" s="1">
        <v>0.41066857059134576</v>
      </c>
      <c r="M97" s="6" t="str">
        <f t="shared" si="0"/>
        <v>False</v>
      </c>
      <c r="N97" s="7" t="s">
        <v>1557</v>
      </c>
      <c r="Q97" s="29"/>
      <c r="U97" s="29"/>
    </row>
    <row r="98" spans="1:21" ht="12.5">
      <c r="A98" s="4" t="s">
        <v>1558</v>
      </c>
      <c r="B98" s="4" t="s">
        <v>1559</v>
      </c>
      <c r="C98" s="4" t="s">
        <v>1560</v>
      </c>
      <c r="D98" s="1" t="s">
        <v>1561</v>
      </c>
      <c r="E98" s="1" t="s">
        <v>1562</v>
      </c>
      <c r="F98" s="4">
        <v>1</v>
      </c>
      <c r="G98" s="30">
        <v>0</v>
      </c>
      <c r="H98" s="34" t="s">
        <v>1048</v>
      </c>
      <c r="J98" s="1">
        <v>1</v>
      </c>
      <c r="K98" s="35" t="s">
        <v>1563</v>
      </c>
      <c r="L98" s="1">
        <v>0.46561960299948191</v>
      </c>
      <c r="M98" s="6" t="str">
        <f t="shared" si="0"/>
        <v>False</v>
      </c>
      <c r="N98" s="7" t="s">
        <v>1564</v>
      </c>
      <c r="Q98" s="29"/>
      <c r="U98" s="29"/>
    </row>
    <row r="99" spans="1:21" ht="12.5">
      <c r="A99" s="4" t="s">
        <v>1565</v>
      </c>
      <c r="B99" s="4" t="s">
        <v>1559</v>
      </c>
      <c r="C99" s="4" t="s">
        <v>1560</v>
      </c>
      <c r="D99" s="1" t="s">
        <v>1566</v>
      </c>
      <c r="E99" s="1" t="s">
        <v>1567</v>
      </c>
      <c r="F99" s="4">
        <v>0</v>
      </c>
      <c r="G99" s="30">
        <v>0</v>
      </c>
      <c r="H99" s="34" t="s">
        <v>1069</v>
      </c>
      <c r="I99" s="4">
        <v>2</v>
      </c>
      <c r="J99" s="1">
        <v>1</v>
      </c>
      <c r="L99" s="1">
        <v>0.722051835693998</v>
      </c>
      <c r="M99" s="6" t="str">
        <f t="shared" si="0"/>
        <v>True</v>
      </c>
      <c r="N99" s="7" t="s">
        <v>1568</v>
      </c>
      <c r="Q99" s="29"/>
      <c r="U99" s="29"/>
    </row>
    <row r="100" spans="1:21" ht="12.5">
      <c r="A100" s="4" t="s">
        <v>1569</v>
      </c>
      <c r="B100" s="4" t="s">
        <v>1570</v>
      </c>
      <c r="C100" s="4" t="s">
        <v>1571</v>
      </c>
      <c r="D100" s="2" t="s">
        <v>1572</v>
      </c>
      <c r="E100" s="4" t="s">
        <v>1573</v>
      </c>
      <c r="F100" s="4">
        <v>1</v>
      </c>
      <c r="G100" s="30">
        <v>1</v>
      </c>
      <c r="H100" s="30" t="s">
        <v>1113</v>
      </c>
      <c r="I100" s="4"/>
      <c r="J100" s="4">
        <v>1</v>
      </c>
      <c r="K100" s="4"/>
      <c r="L100" s="1">
        <v>0.33107415044130251</v>
      </c>
      <c r="M100" s="6" t="str">
        <f t="shared" si="0"/>
        <v>False</v>
      </c>
      <c r="N100" s="7" t="s">
        <v>1574</v>
      </c>
      <c r="Q100" s="29"/>
      <c r="U100" s="29"/>
    </row>
    <row r="101" spans="1:21" ht="12.5">
      <c r="A101" s="4" t="s">
        <v>1575</v>
      </c>
      <c r="B101" s="4" t="s">
        <v>1570</v>
      </c>
      <c r="C101" s="4" t="s">
        <v>1576</v>
      </c>
      <c r="D101" s="2" t="s">
        <v>1577</v>
      </c>
      <c r="E101" s="4" t="s">
        <v>1578</v>
      </c>
      <c r="F101" s="4">
        <v>0</v>
      </c>
      <c r="G101" s="30">
        <v>1</v>
      </c>
      <c r="H101" s="30" t="s">
        <v>1060</v>
      </c>
      <c r="I101" s="4">
        <v>1</v>
      </c>
      <c r="J101" s="4">
        <v>1</v>
      </c>
      <c r="K101" s="4"/>
      <c r="L101" s="1">
        <v>0.58691675074037364</v>
      </c>
      <c r="M101" s="6" t="str">
        <f t="shared" si="0"/>
        <v>True</v>
      </c>
      <c r="N101" s="7" t="s">
        <v>1579</v>
      </c>
      <c r="Q101" s="29"/>
      <c r="U101" s="29"/>
    </row>
    <row r="102" spans="1:21" ht="12.5">
      <c r="A102" s="4" t="s">
        <v>1580</v>
      </c>
      <c r="B102" s="4" t="s">
        <v>1581</v>
      </c>
      <c r="C102" s="4" t="s">
        <v>1582</v>
      </c>
      <c r="D102" s="1" t="s">
        <v>1583</v>
      </c>
      <c r="E102" s="1" t="s">
        <v>1584</v>
      </c>
      <c r="F102" s="4">
        <v>1</v>
      </c>
      <c r="G102" s="30">
        <v>0</v>
      </c>
      <c r="H102" s="30" t="s">
        <v>1094</v>
      </c>
      <c r="J102" s="4">
        <v>1</v>
      </c>
      <c r="L102" s="1">
        <v>0.36745737549810142</v>
      </c>
      <c r="M102" s="6" t="str">
        <f t="shared" si="0"/>
        <v>False</v>
      </c>
      <c r="N102" s="7" t="s">
        <v>1585</v>
      </c>
      <c r="Q102" s="29"/>
      <c r="U102" s="29"/>
    </row>
    <row r="103" spans="1:21" ht="12.5">
      <c r="A103" s="4" t="s">
        <v>1586</v>
      </c>
      <c r="B103" s="4" t="s">
        <v>1581</v>
      </c>
      <c r="C103" s="4" t="s">
        <v>1582</v>
      </c>
      <c r="D103" s="2" t="s">
        <v>1587</v>
      </c>
      <c r="E103" s="4" t="s">
        <v>1588</v>
      </c>
      <c r="F103" s="4">
        <v>0</v>
      </c>
      <c r="G103" s="30">
        <v>0</v>
      </c>
      <c r="H103" s="30" t="s">
        <v>1083</v>
      </c>
      <c r="I103" s="4">
        <v>2</v>
      </c>
      <c r="J103" s="4">
        <v>1</v>
      </c>
      <c r="L103" s="1">
        <v>0.66394233118609736</v>
      </c>
      <c r="M103" s="6" t="str">
        <f t="shared" si="0"/>
        <v>True</v>
      </c>
      <c r="N103" s="7" t="s">
        <v>1589</v>
      </c>
      <c r="Q103" s="29"/>
      <c r="U103" s="29"/>
    </row>
    <row r="104" spans="1:21" ht="12.5">
      <c r="A104" s="4" t="s">
        <v>1590</v>
      </c>
      <c r="B104" s="4" t="s">
        <v>1591</v>
      </c>
      <c r="C104" s="4" t="s">
        <v>1592</v>
      </c>
      <c r="D104" s="2" t="s">
        <v>1593</v>
      </c>
      <c r="E104" s="4" t="s">
        <v>1594</v>
      </c>
      <c r="F104" s="4">
        <v>1</v>
      </c>
      <c r="G104" s="30">
        <v>1</v>
      </c>
      <c r="H104" s="30" t="s">
        <v>1066</v>
      </c>
      <c r="I104" s="4"/>
      <c r="J104" s="4">
        <v>1</v>
      </c>
      <c r="K104" s="41" t="s">
        <v>1595</v>
      </c>
      <c r="L104" s="1">
        <v>0.23574101732179964</v>
      </c>
      <c r="M104" s="6" t="str">
        <f t="shared" si="0"/>
        <v>False</v>
      </c>
      <c r="N104" s="7" t="s">
        <v>1596</v>
      </c>
      <c r="Q104" s="29"/>
      <c r="U104" s="29"/>
    </row>
    <row r="105" spans="1:21" ht="12.5">
      <c r="A105" s="4" t="s">
        <v>1597</v>
      </c>
      <c r="B105" s="4" t="s">
        <v>1591</v>
      </c>
      <c r="C105" s="4" t="s">
        <v>1598</v>
      </c>
      <c r="D105" s="2" t="s">
        <v>1599</v>
      </c>
      <c r="E105" s="4" t="s">
        <v>1600</v>
      </c>
      <c r="F105" s="4">
        <v>0</v>
      </c>
      <c r="G105" s="30">
        <v>1</v>
      </c>
      <c r="H105" s="30" t="s">
        <v>1073</v>
      </c>
      <c r="I105" s="4">
        <v>1</v>
      </c>
      <c r="J105" s="4">
        <v>1</v>
      </c>
      <c r="K105" s="4"/>
      <c r="L105" s="1">
        <v>0.4849929431760257</v>
      </c>
      <c r="M105" s="6" t="str">
        <f t="shared" si="0"/>
        <v>False</v>
      </c>
      <c r="N105" s="7" t="s">
        <v>1601</v>
      </c>
      <c r="Q105" s="29"/>
      <c r="U105" s="29"/>
    </row>
    <row r="106" spans="1:21" ht="12.5">
      <c r="A106" s="4" t="s">
        <v>1602</v>
      </c>
      <c r="B106" s="4" t="s">
        <v>1603</v>
      </c>
      <c r="C106" s="4" t="s">
        <v>1604</v>
      </c>
      <c r="D106" s="1" t="s">
        <v>1605</v>
      </c>
      <c r="E106" s="1" t="s">
        <v>1606</v>
      </c>
      <c r="F106" s="4">
        <v>1</v>
      </c>
      <c r="G106" s="30">
        <v>0</v>
      </c>
      <c r="H106" s="34" t="s">
        <v>1094</v>
      </c>
      <c r="J106" s="4">
        <v>1</v>
      </c>
      <c r="L106" s="1">
        <v>0.17847206495896117</v>
      </c>
      <c r="M106" s="6" t="str">
        <f t="shared" si="0"/>
        <v>False</v>
      </c>
      <c r="N106" s="7" t="s">
        <v>1607</v>
      </c>
      <c r="Q106" s="29"/>
      <c r="U106" s="29"/>
    </row>
    <row r="107" spans="1:21" ht="12.5">
      <c r="A107" s="4" t="s">
        <v>1608</v>
      </c>
      <c r="B107" s="4" t="s">
        <v>1603</v>
      </c>
      <c r="C107" s="4" t="s">
        <v>1604</v>
      </c>
      <c r="D107" s="2" t="s">
        <v>1609</v>
      </c>
      <c r="E107" s="4" t="s">
        <v>1610</v>
      </c>
      <c r="F107" s="4">
        <v>0</v>
      </c>
      <c r="G107" s="30">
        <v>0</v>
      </c>
      <c r="H107" s="30" t="s">
        <v>1069</v>
      </c>
      <c r="I107" s="4">
        <v>2</v>
      </c>
      <c r="J107" s="1">
        <v>1</v>
      </c>
      <c r="L107" s="1">
        <v>0.89631734834535159</v>
      </c>
      <c r="M107" s="6" t="str">
        <f t="shared" si="0"/>
        <v>True</v>
      </c>
      <c r="N107" s="7" t="s">
        <v>1611</v>
      </c>
      <c r="Q107" s="29"/>
      <c r="U107" s="29"/>
    </row>
    <row r="108" spans="1:21" ht="12.5">
      <c r="A108" s="4" t="s">
        <v>1612</v>
      </c>
      <c r="B108" s="4" t="s">
        <v>1613</v>
      </c>
      <c r="C108" s="4" t="s">
        <v>1614</v>
      </c>
      <c r="D108" s="2" t="s">
        <v>1615</v>
      </c>
      <c r="E108" s="4" t="s">
        <v>1616</v>
      </c>
      <c r="F108" s="4">
        <v>1</v>
      </c>
      <c r="G108" s="30">
        <v>1</v>
      </c>
      <c r="H108" s="30" t="s">
        <v>1066</v>
      </c>
      <c r="I108" s="4"/>
      <c r="J108" s="4">
        <v>1</v>
      </c>
      <c r="K108" s="4"/>
      <c r="L108" s="1">
        <v>0.39148006179635686</v>
      </c>
      <c r="M108" s="6" t="str">
        <f t="shared" si="0"/>
        <v>False</v>
      </c>
      <c r="N108" s="7" t="s">
        <v>1617</v>
      </c>
      <c r="Q108" s="29"/>
      <c r="U108" s="29"/>
    </row>
    <row r="109" spans="1:21" ht="12.5">
      <c r="A109" s="4" t="s">
        <v>1618</v>
      </c>
      <c r="B109" s="4" t="s">
        <v>1613</v>
      </c>
      <c r="C109" s="4" t="s">
        <v>1614</v>
      </c>
      <c r="D109" s="2" t="s">
        <v>1619</v>
      </c>
      <c r="E109" s="4" t="s">
        <v>1620</v>
      </c>
      <c r="F109" s="4">
        <v>0</v>
      </c>
      <c r="G109" s="30">
        <v>1</v>
      </c>
      <c r="H109" s="30" t="s">
        <v>1073</v>
      </c>
      <c r="I109" s="4">
        <v>1</v>
      </c>
      <c r="J109" s="4">
        <v>1</v>
      </c>
      <c r="K109" s="4"/>
      <c r="L109" s="1">
        <v>0.76879532494652092</v>
      </c>
      <c r="M109" s="6" t="str">
        <f t="shared" si="0"/>
        <v>True</v>
      </c>
      <c r="N109" s="7" t="s">
        <v>1621</v>
      </c>
      <c r="Q109" s="29"/>
      <c r="U109" s="29"/>
    </row>
    <row r="110" spans="1:21" ht="12.5">
      <c r="A110" s="4" t="s">
        <v>1622</v>
      </c>
      <c r="B110" s="4" t="s">
        <v>1623</v>
      </c>
      <c r="C110" s="4" t="s">
        <v>1624</v>
      </c>
      <c r="D110" s="32" t="s">
        <v>1625</v>
      </c>
      <c r="E110" s="4" t="s">
        <v>1626</v>
      </c>
      <c r="F110" s="4">
        <v>1</v>
      </c>
      <c r="G110" s="30">
        <v>0</v>
      </c>
      <c r="H110" s="30" t="s">
        <v>1108</v>
      </c>
      <c r="I110" s="4"/>
      <c r="J110" s="4">
        <v>1</v>
      </c>
      <c r="K110" s="4"/>
      <c r="L110" s="1">
        <v>0.61988794814983106</v>
      </c>
      <c r="M110" s="6" t="str">
        <f t="shared" si="0"/>
        <v>True</v>
      </c>
      <c r="N110" s="7" t="s">
        <v>1627</v>
      </c>
      <c r="Q110" s="29"/>
      <c r="U110" s="29"/>
    </row>
    <row r="111" spans="1:21" ht="12.5">
      <c r="A111" s="4" t="s">
        <v>1628</v>
      </c>
      <c r="B111" s="4" t="s">
        <v>1623</v>
      </c>
      <c r="C111" s="4" t="s">
        <v>1629</v>
      </c>
      <c r="D111" s="32" t="s">
        <v>1630</v>
      </c>
      <c r="E111" s="4" t="s">
        <v>1631</v>
      </c>
      <c r="F111" s="4">
        <v>0</v>
      </c>
      <c r="G111" s="30">
        <v>0</v>
      </c>
      <c r="H111" s="30" t="s">
        <v>1083</v>
      </c>
      <c r="I111" s="4">
        <v>2</v>
      </c>
      <c r="J111" s="4">
        <v>1</v>
      </c>
      <c r="L111" s="1">
        <v>0.35563215477524868</v>
      </c>
      <c r="M111" s="6" t="str">
        <f t="shared" si="0"/>
        <v>False</v>
      </c>
      <c r="N111" s="7" t="s">
        <v>1632</v>
      </c>
      <c r="Q111" s="29"/>
      <c r="U111" s="29"/>
    </row>
    <row r="112" spans="1:21" ht="12.5">
      <c r="A112" s="4" t="s">
        <v>1633</v>
      </c>
      <c r="B112" s="4" t="s">
        <v>1634</v>
      </c>
      <c r="C112" s="4" t="s">
        <v>1635</v>
      </c>
      <c r="D112" s="32" t="s">
        <v>1636</v>
      </c>
      <c r="E112" s="4" t="s">
        <v>1637</v>
      </c>
      <c r="F112" s="4">
        <v>1</v>
      </c>
      <c r="G112" s="30">
        <v>0</v>
      </c>
      <c r="H112" s="30" t="s">
        <v>1048</v>
      </c>
      <c r="I112" s="4"/>
      <c r="J112" s="4">
        <v>1</v>
      </c>
      <c r="K112" s="4"/>
      <c r="L112" s="1">
        <v>0.57195489871875937</v>
      </c>
      <c r="M112" s="6" t="str">
        <f t="shared" si="0"/>
        <v>True</v>
      </c>
      <c r="N112" s="7" t="s">
        <v>1638</v>
      </c>
      <c r="Q112" s="29"/>
      <c r="U112" s="29"/>
    </row>
    <row r="113" spans="1:21" ht="12.5">
      <c r="A113" s="4" t="s">
        <v>1639</v>
      </c>
      <c r="B113" s="4" t="s">
        <v>1634</v>
      </c>
      <c r="C113" s="4" t="s">
        <v>1635</v>
      </c>
      <c r="D113" s="32" t="s">
        <v>1640</v>
      </c>
      <c r="E113" s="4" t="s">
        <v>1641</v>
      </c>
      <c r="F113" s="4">
        <v>0</v>
      </c>
      <c r="G113" s="30">
        <v>0</v>
      </c>
      <c r="H113" s="30" t="s">
        <v>1083</v>
      </c>
      <c r="I113" s="4">
        <v>2</v>
      </c>
      <c r="J113" s="4">
        <v>1</v>
      </c>
      <c r="L113" s="1">
        <v>0.6927695162846369</v>
      </c>
      <c r="M113" s="6" t="str">
        <f t="shared" si="0"/>
        <v>True</v>
      </c>
      <c r="N113" s="7" t="s">
        <v>1642</v>
      </c>
      <c r="Q113" s="29"/>
      <c r="U113" s="29"/>
    </row>
    <row r="114" spans="1:21" ht="12.5">
      <c r="A114" s="4" t="s">
        <v>1643</v>
      </c>
      <c r="B114" s="4" t="s">
        <v>1644</v>
      </c>
      <c r="C114" s="4" t="s">
        <v>1645</v>
      </c>
      <c r="D114" s="2" t="s">
        <v>1646</v>
      </c>
      <c r="E114" s="4" t="s">
        <v>1647</v>
      </c>
      <c r="F114" s="4">
        <v>1</v>
      </c>
      <c r="G114" s="30">
        <v>1</v>
      </c>
      <c r="H114" s="30" t="s">
        <v>1113</v>
      </c>
      <c r="I114" s="4"/>
      <c r="J114" s="4">
        <v>1</v>
      </c>
      <c r="K114" s="41" t="s">
        <v>1648</v>
      </c>
      <c r="L114" s="1">
        <v>0.77232252585228123</v>
      </c>
      <c r="M114" s="6" t="str">
        <f t="shared" si="0"/>
        <v>True</v>
      </c>
      <c r="N114" s="7" t="s">
        <v>1649</v>
      </c>
      <c r="Q114" s="29"/>
      <c r="U114" s="29"/>
    </row>
    <row r="115" spans="1:21" ht="12.5">
      <c r="A115" s="4" t="s">
        <v>1650</v>
      </c>
      <c r="B115" s="4" t="s">
        <v>1644</v>
      </c>
      <c r="C115" s="4" t="s">
        <v>1651</v>
      </c>
      <c r="D115" s="2" t="s">
        <v>1652</v>
      </c>
      <c r="E115" s="4" t="s">
        <v>1653</v>
      </c>
      <c r="F115" s="4">
        <v>0</v>
      </c>
      <c r="G115" s="30">
        <v>1</v>
      </c>
      <c r="H115" s="30" t="s">
        <v>1073</v>
      </c>
      <c r="I115" s="4">
        <v>1</v>
      </c>
      <c r="J115" s="4">
        <v>1</v>
      </c>
      <c r="K115" s="41" t="s">
        <v>1654</v>
      </c>
      <c r="L115" s="1">
        <v>0.1104544806494282</v>
      </c>
      <c r="M115" s="6" t="str">
        <f t="shared" si="0"/>
        <v>False</v>
      </c>
      <c r="N115" s="7" t="s">
        <v>1655</v>
      </c>
      <c r="Q115" s="29"/>
      <c r="U115" s="29"/>
    </row>
    <row r="116" spans="1:21" ht="12.5">
      <c r="A116" s="4" t="s">
        <v>1656</v>
      </c>
      <c r="B116" s="4" t="s">
        <v>1657</v>
      </c>
      <c r="C116" s="4" t="s">
        <v>1658</v>
      </c>
      <c r="D116" s="2" t="s">
        <v>1659</v>
      </c>
      <c r="E116" s="4" t="s">
        <v>1660</v>
      </c>
      <c r="F116" s="4">
        <v>1</v>
      </c>
      <c r="G116" s="30">
        <v>1</v>
      </c>
      <c r="H116" s="30" t="s">
        <v>1080</v>
      </c>
      <c r="I116" s="4"/>
      <c r="J116" s="4">
        <v>1</v>
      </c>
      <c r="K116" s="4"/>
      <c r="L116" s="1">
        <v>0.90881145862512225</v>
      </c>
      <c r="M116" s="6" t="str">
        <f t="shared" si="0"/>
        <v>True</v>
      </c>
      <c r="N116" s="7" t="s">
        <v>1661</v>
      </c>
      <c r="Q116" s="29"/>
      <c r="U116" s="29"/>
    </row>
    <row r="117" spans="1:21" ht="12.5">
      <c r="A117" s="4" t="s">
        <v>1662</v>
      </c>
      <c r="B117" s="4" t="s">
        <v>1657</v>
      </c>
      <c r="C117" s="4" t="s">
        <v>1663</v>
      </c>
      <c r="D117" s="2" t="s">
        <v>1664</v>
      </c>
      <c r="E117" s="4" t="s">
        <v>1665</v>
      </c>
      <c r="F117" s="4">
        <v>0</v>
      </c>
      <c r="G117" s="30">
        <v>1</v>
      </c>
      <c r="H117" s="30" t="s">
        <v>1088</v>
      </c>
      <c r="I117" s="4">
        <v>1</v>
      </c>
      <c r="J117" s="4">
        <v>1</v>
      </c>
      <c r="K117" s="4"/>
      <c r="L117" s="1">
        <v>0.37873615987947873</v>
      </c>
      <c r="M117" s="6" t="str">
        <f t="shared" si="0"/>
        <v>False</v>
      </c>
      <c r="N117" s="7" t="s">
        <v>1666</v>
      </c>
      <c r="Q117" s="29"/>
      <c r="U117" s="29"/>
    </row>
    <row r="118" spans="1:21" ht="12.5">
      <c r="A118" s="4" t="s">
        <v>1667</v>
      </c>
      <c r="B118" s="4" t="s">
        <v>1668</v>
      </c>
      <c r="C118" s="4" t="s">
        <v>1669</v>
      </c>
      <c r="D118" s="1" t="s">
        <v>1670</v>
      </c>
      <c r="E118" s="4" t="s">
        <v>1671</v>
      </c>
      <c r="F118" s="4">
        <v>1</v>
      </c>
      <c r="G118" s="30">
        <v>1</v>
      </c>
      <c r="H118" s="30" t="s">
        <v>1080</v>
      </c>
      <c r="I118" s="4"/>
      <c r="J118" s="4">
        <v>1</v>
      </c>
      <c r="K118" s="4"/>
      <c r="L118" s="1">
        <v>8.685170644094653E-2</v>
      </c>
      <c r="M118" s="6" t="str">
        <f t="shared" si="0"/>
        <v>False</v>
      </c>
      <c r="N118" s="7" t="s">
        <v>1672</v>
      </c>
      <c r="Q118" s="29"/>
      <c r="U118" s="29"/>
    </row>
    <row r="119" spans="1:21" ht="12.5">
      <c r="A119" s="4" t="s">
        <v>1673</v>
      </c>
      <c r="B119" s="4" t="s">
        <v>1668</v>
      </c>
      <c r="C119" s="4" t="s">
        <v>1669</v>
      </c>
      <c r="D119" s="2" t="s">
        <v>1674</v>
      </c>
      <c r="E119" s="4" t="s">
        <v>1675</v>
      </c>
      <c r="F119" s="4">
        <v>0</v>
      </c>
      <c r="G119" s="30">
        <v>1</v>
      </c>
      <c r="H119" s="30" t="s">
        <v>1088</v>
      </c>
      <c r="I119" s="4">
        <v>1</v>
      </c>
      <c r="J119" s="4">
        <v>1</v>
      </c>
      <c r="K119" s="4"/>
      <c r="L119" s="1">
        <v>0.48328586394346706</v>
      </c>
      <c r="M119" s="6" t="str">
        <f t="shared" si="0"/>
        <v>False</v>
      </c>
      <c r="N119" s="7" t="s">
        <v>1676</v>
      </c>
      <c r="Q119" s="29"/>
      <c r="U119" s="29"/>
    </row>
    <row r="120" spans="1:21" ht="12.5">
      <c r="A120" s="4" t="s">
        <v>1677</v>
      </c>
      <c r="B120" s="4" t="s">
        <v>1678</v>
      </c>
      <c r="C120" s="4" t="s">
        <v>1679</v>
      </c>
      <c r="D120" s="32" t="s">
        <v>1680</v>
      </c>
      <c r="E120" s="4" t="s">
        <v>1681</v>
      </c>
      <c r="F120" s="4">
        <v>1</v>
      </c>
      <c r="G120" s="30">
        <v>1</v>
      </c>
      <c r="H120" s="30" t="s">
        <v>1080</v>
      </c>
      <c r="I120" s="4"/>
      <c r="J120" s="4">
        <v>1</v>
      </c>
      <c r="K120" s="4"/>
      <c r="L120" s="1">
        <v>0.33436983467774861</v>
      </c>
      <c r="M120" s="6" t="str">
        <f t="shared" si="0"/>
        <v>False</v>
      </c>
      <c r="N120" s="7" t="s">
        <v>1682</v>
      </c>
      <c r="Q120" s="29"/>
      <c r="U120" s="29"/>
    </row>
    <row r="121" spans="1:21" ht="12.5">
      <c r="A121" s="4" t="s">
        <v>1683</v>
      </c>
      <c r="B121" s="4" t="s">
        <v>1678</v>
      </c>
      <c r="C121" s="4" t="s">
        <v>1679</v>
      </c>
      <c r="D121" s="32" t="s">
        <v>1684</v>
      </c>
      <c r="E121" s="4" t="s">
        <v>1685</v>
      </c>
      <c r="F121" s="4">
        <v>0</v>
      </c>
      <c r="G121" s="30">
        <v>1</v>
      </c>
      <c r="H121" s="30" t="s">
        <v>1060</v>
      </c>
      <c r="I121" s="4">
        <v>1</v>
      </c>
      <c r="J121" s="4">
        <v>1</v>
      </c>
      <c r="K121" s="4"/>
      <c r="L121" s="1">
        <v>0.45628199576428441</v>
      </c>
      <c r="M121" s="6" t="str">
        <f t="shared" si="0"/>
        <v>False</v>
      </c>
      <c r="N121" s="7" t="s">
        <v>1686</v>
      </c>
      <c r="Q121" s="29"/>
      <c r="U121" s="29"/>
    </row>
    <row r="122" spans="1:21" ht="12.5">
      <c r="A122" s="4" t="s">
        <v>1687</v>
      </c>
      <c r="B122" s="4" t="s">
        <v>1688</v>
      </c>
      <c r="C122" s="4" t="s">
        <v>1689</v>
      </c>
      <c r="D122" s="2" t="s">
        <v>1690</v>
      </c>
      <c r="E122" s="4" t="s">
        <v>1691</v>
      </c>
      <c r="F122" s="4">
        <v>1</v>
      </c>
      <c r="G122" s="30">
        <v>1</v>
      </c>
      <c r="H122" s="30" t="s">
        <v>1066</v>
      </c>
      <c r="I122" s="4"/>
      <c r="J122" s="4">
        <v>0</v>
      </c>
      <c r="K122" s="4"/>
      <c r="M122" s="44"/>
    </row>
    <row r="123" spans="1:21" ht="12.5">
      <c r="A123" s="4" t="s">
        <v>1692</v>
      </c>
      <c r="B123" s="4" t="s">
        <v>1688</v>
      </c>
      <c r="C123" s="4" t="s">
        <v>1693</v>
      </c>
      <c r="D123" s="2" t="s">
        <v>1694</v>
      </c>
      <c r="E123" s="4" t="s">
        <v>1695</v>
      </c>
      <c r="F123" s="4">
        <v>0</v>
      </c>
      <c r="G123" s="30">
        <v>1</v>
      </c>
      <c r="H123" s="30" t="s">
        <v>1073</v>
      </c>
      <c r="I123" s="4">
        <v>1</v>
      </c>
      <c r="J123" s="4">
        <v>0</v>
      </c>
      <c r="K123" s="4"/>
      <c r="M123" s="44"/>
    </row>
    <row r="124" spans="1:21" ht="12.5">
      <c r="A124" s="4" t="s">
        <v>1696</v>
      </c>
      <c r="B124" s="1" t="s">
        <v>1697</v>
      </c>
      <c r="C124" s="1" t="s">
        <v>1698</v>
      </c>
      <c r="D124" s="1" t="s">
        <v>1699</v>
      </c>
      <c r="E124" s="1" t="s">
        <v>1700</v>
      </c>
      <c r="F124" s="4">
        <v>1</v>
      </c>
      <c r="G124" s="30">
        <v>0</v>
      </c>
      <c r="H124" s="34" t="s">
        <v>1048</v>
      </c>
      <c r="J124" s="1">
        <v>0</v>
      </c>
      <c r="M124" s="44"/>
    </row>
    <row r="125" spans="1:21" ht="12.5">
      <c r="A125" s="4" t="s">
        <v>1701</v>
      </c>
      <c r="B125" s="1" t="s">
        <v>1697</v>
      </c>
      <c r="C125" s="1" t="s">
        <v>1698</v>
      </c>
      <c r="D125" s="1" t="s">
        <v>1702</v>
      </c>
      <c r="E125" s="1" t="s">
        <v>1703</v>
      </c>
      <c r="F125" s="4">
        <v>0</v>
      </c>
      <c r="G125" s="30">
        <v>0</v>
      </c>
      <c r="H125" s="34" t="s">
        <v>1069</v>
      </c>
      <c r="I125" s="4">
        <v>2</v>
      </c>
      <c r="J125" s="1">
        <v>0</v>
      </c>
      <c r="M125" s="44"/>
    </row>
    <row r="126" spans="1:21" ht="12.5">
      <c r="A126" s="4" t="s">
        <v>1704</v>
      </c>
      <c r="B126" s="1" t="s">
        <v>1705</v>
      </c>
      <c r="C126" s="1" t="s">
        <v>1706</v>
      </c>
      <c r="D126" s="1" t="s">
        <v>1707</v>
      </c>
      <c r="E126" s="1" t="s">
        <v>1708</v>
      </c>
      <c r="F126" s="4">
        <v>1</v>
      </c>
      <c r="G126" s="30">
        <v>0</v>
      </c>
      <c r="H126" s="34" t="s">
        <v>1094</v>
      </c>
      <c r="J126" s="1">
        <v>0</v>
      </c>
      <c r="M126" s="44"/>
    </row>
    <row r="127" spans="1:21" ht="12.5">
      <c r="A127" s="4" t="s">
        <v>1709</v>
      </c>
      <c r="B127" s="1" t="s">
        <v>1705</v>
      </c>
      <c r="C127" s="1" t="s">
        <v>1706</v>
      </c>
      <c r="D127" s="1" t="s">
        <v>1710</v>
      </c>
      <c r="E127" s="1" t="s">
        <v>1711</v>
      </c>
      <c r="F127" s="4">
        <v>0</v>
      </c>
      <c r="G127" s="30">
        <v>0</v>
      </c>
      <c r="H127" s="34" t="s">
        <v>1069</v>
      </c>
      <c r="I127" s="4">
        <v>2</v>
      </c>
      <c r="J127" s="1">
        <v>0</v>
      </c>
      <c r="M127" s="44"/>
    </row>
    <row r="128" spans="1:21" ht="12.5">
      <c r="A128" s="4" t="s">
        <v>1712</v>
      </c>
      <c r="B128" s="1" t="s">
        <v>1713</v>
      </c>
      <c r="C128" s="26" t="s">
        <v>1714</v>
      </c>
      <c r="D128" s="1" t="s">
        <v>1715</v>
      </c>
      <c r="E128" s="1" t="s">
        <v>1716</v>
      </c>
      <c r="F128" s="4">
        <v>1</v>
      </c>
      <c r="G128" s="30">
        <v>0</v>
      </c>
      <c r="H128" s="34" t="s">
        <v>1108</v>
      </c>
      <c r="J128" s="1">
        <v>0</v>
      </c>
      <c r="M128" s="44"/>
    </row>
    <row r="129" spans="1:21" ht="12.5">
      <c r="A129" s="4" t="s">
        <v>1717</v>
      </c>
      <c r="B129" s="1" t="s">
        <v>1713</v>
      </c>
      <c r="C129" s="26" t="s">
        <v>1714</v>
      </c>
      <c r="D129" s="1" t="s">
        <v>1718</v>
      </c>
      <c r="E129" s="1" t="s">
        <v>1719</v>
      </c>
      <c r="F129" s="4">
        <v>0</v>
      </c>
      <c r="G129" s="30">
        <v>0</v>
      </c>
      <c r="H129" s="34" t="s">
        <v>1083</v>
      </c>
      <c r="I129" s="4">
        <v>2</v>
      </c>
      <c r="J129" s="1">
        <v>0</v>
      </c>
      <c r="M129" s="44"/>
    </row>
    <row r="130" spans="1:21" ht="12.5">
      <c r="A130" s="4" t="s">
        <v>1720</v>
      </c>
      <c r="B130" s="1" t="s">
        <v>1721</v>
      </c>
      <c r="C130" s="1" t="s">
        <v>1722</v>
      </c>
      <c r="D130" s="1" t="s">
        <v>1723</v>
      </c>
      <c r="E130" s="1" t="s">
        <v>1724</v>
      </c>
      <c r="F130" s="4">
        <v>1</v>
      </c>
      <c r="G130" s="30">
        <v>0</v>
      </c>
      <c r="H130" s="34" t="s">
        <v>1108</v>
      </c>
      <c r="J130" s="1">
        <v>0</v>
      </c>
      <c r="M130" s="44"/>
    </row>
    <row r="131" spans="1:21" ht="12.5">
      <c r="A131" s="4" t="s">
        <v>1725</v>
      </c>
      <c r="B131" s="1" t="s">
        <v>1721</v>
      </c>
      <c r="C131" s="1" t="s">
        <v>1722</v>
      </c>
      <c r="D131" s="1" t="s">
        <v>1726</v>
      </c>
      <c r="E131" s="1" t="s">
        <v>1727</v>
      </c>
      <c r="F131" s="4">
        <v>0</v>
      </c>
      <c r="G131" s="30">
        <v>0</v>
      </c>
      <c r="H131" s="34" t="s">
        <v>1083</v>
      </c>
      <c r="I131" s="4">
        <v>2</v>
      </c>
      <c r="J131" s="1">
        <v>0</v>
      </c>
      <c r="M131" s="44"/>
    </row>
    <row r="132" spans="1:21" ht="12.5">
      <c r="A132" s="4" t="s">
        <v>1728</v>
      </c>
      <c r="B132" s="1" t="s">
        <v>1729</v>
      </c>
      <c r="C132" s="1" t="s">
        <v>1730</v>
      </c>
      <c r="D132" s="1" t="s">
        <v>1731</v>
      </c>
      <c r="E132" s="1" t="s">
        <v>1732</v>
      </c>
      <c r="F132" s="4">
        <v>1</v>
      </c>
      <c r="G132" s="30">
        <v>0</v>
      </c>
      <c r="H132" s="34" t="s">
        <v>1048</v>
      </c>
      <c r="J132" s="1">
        <v>0</v>
      </c>
      <c r="M132" s="44"/>
    </row>
    <row r="133" spans="1:21" ht="12.5">
      <c r="A133" s="4" t="s">
        <v>1733</v>
      </c>
      <c r="B133" s="1" t="s">
        <v>1729</v>
      </c>
      <c r="C133" s="1" t="s">
        <v>1730</v>
      </c>
      <c r="D133" s="1" t="s">
        <v>1734</v>
      </c>
      <c r="E133" s="1" t="s">
        <v>1735</v>
      </c>
      <c r="F133" s="4">
        <v>0</v>
      </c>
      <c r="G133" s="30">
        <v>0</v>
      </c>
      <c r="H133" s="34" t="s">
        <v>1053</v>
      </c>
      <c r="I133" s="4">
        <v>2</v>
      </c>
      <c r="J133" s="1">
        <v>0</v>
      </c>
      <c r="M133" s="44"/>
    </row>
    <row r="134" spans="1:21" ht="12.5">
      <c r="A134" s="4" t="s">
        <v>1736</v>
      </c>
      <c r="B134" s="1" t="s">
        <v>1737</v>
      </c>
      <c r="C134" s="1" t="s">
        <v>1738</v>
      </c>
      <c r="D134" s="1" t="s">
        <v>1739</v>
      </c>
      <c r="E134" s="1" t="s">
        <v>1740</v>
      </c>
      <c r="F134" s="4">
        <v>1</v>
      </c>
      <c r="G134" s="30">
        <v>0</v>
      </c>
      <c r="H134" s="34" t="s">
        <v>1108</v>
      </c>
      <c r="J134" s="1">
        <v>0</v>
      </c>
      <c r="M134" s="44"/>
    </row>
    <row r="135" spans="1:21" ht="12.5">
      <c r="A135" s="4" t="s">
        <v>1741</v>
      </c>
      <c r="B135" s="1" t="s">
        <v>1737</v>
      </c>
      <c r="C135" s="1" t="s">
        <v>1738</v>
      </c>
      <c r="D135" s="1" t="s">
        <v>1742</v>
      </c>
      <c r="E135" s="1" t="s">
        <v>1743</v>
      </c>
      <c r="F135" s="4">
        <v>0</v>
      </c>
      <c r="G135" s="30">
        <v>0</v>
      </c>
      <c r="H135" s="34" t="s">
        <v>1053</v>
      </c>
      <c r="I135" s="4">
        <v>2</v>
      </c>
      <c r="J135" s="1">
        <v>0</v>
      </c>
      <c r="M135" s="44"/>
    </row>
    <row r="136" spans="1:21" ht="12.5">
      <c r="A136" s="4" t="s">
        <v>1744</v>
      </c>
      <c r="B136" s="4" t="s">
        <v>1745</v>
      </c>
      <c r="C136" s="4" t="s">
        <v>1746</v>
      </c>
      <c r="D136" s="2" t="s">
        <v>1747</v>
      </c>
      <c r="E136" s="4" t="s">
        <v>1748</v>
      </c>
      <c r="F136" s="4">
        <v>1</v>
      </c>
      <c r="G136" s="30">
        <v>0</v>
      </c>
      <c r="H136" s="30" t="s">
        <v>1094</v>
      </c>
      <c r="I136" s="4"/>
      <c r="J136" s="4">
        <v>0</v>
      </c>
      <c r="K136" s="4"/>
      <c r="M136" s="44"/>
    </row>
    <row r="137" spans="1:21" ht="12.5">
      <c r="A137" s="4" t="s">
        <v>1749</v>
      </c>
      <c r="B137" s="4" t="s">
        <v>1745</v>
      </c>
      <c r="C137" s="4" t="s">
        <v>1746</v>
      </c>
      <c r="D137" s="2" t="s">
        <v>1750</v>
      </c>
      <c r="E137" s="4" t="s">
        <v>1751</v>
      </c>
      <c r="F137" s="4">
        <v>0</v>
      </c>
      <c r="G137" s="30">
        <v>0</v>
      </c>
      <c r="H137" s="30" t="s">
        <v>1069</v>
      </c>
      <c r="I137" s="4">
        <v>2</v>
      </c>
      <c r="J137" s="4">
        <v>0</v>
      </c>
      <c r="M137" s="44"/>
    </row>
    <row r="138" spans="1:21" ht="12.5">
      <c r="A138" s="4" t="s">
        <v>1752</v>
      </c>
      <c r="B138" s="1" t="s">
        <v>1753</v>
      </c>
      <c r="C138" s="1" t="s">
        <v>1754</v>
      </c>
      <c r="D138" s="1" t="s">
        <v>1755</v>
      </c>
      <c r="E138" s="1" t="s">
        <v>1756</v>
      </c>
      <c r="F138" s="4">
        <v>1</v>
      </c>
      <c r="G138" s="30">
        <v>0</v>
      </c>
      <c r="H138" s="34" t="s">
        <v>1108</v>
      </c>
      <c r="J138" s="1">
        <v>0</v>
      </c>
      <c r="M138" s="44"/>
    </row>
    <row r="139" spans="1:21" ht="12.5">
      <c r="A139" s="4" t="s">
        <v>1757</v>
      </c>
      <c r="B139" s="1" t="s">
        <v>1753</v>
      </c>
      <c r="C139" s="1" t="s">
        <v>1754</v>
      </c>
      <c r="D139" s="1" t="s">
        <v>1758</v>
      </c>
      <c r="E139" s="1" t="s">
        <v>1759</v>
      </c>
      <c r="F139" s="4">
        <v>0</v>
      </c>
      <c r="G139" s="30">
        <v>0</v>
      </c>
      <c r="H139" s="34" t="s">
        <v>1053</v>
      </c>
      <c r="I139" s="4">
        <v>2</v>
      </c>
      <c r="J139" s="1">
        <v>0</v>
      </c>
      <c r="M139" s="44"/>
    </row>
    <row r="140" spans="1:21" ht="12.5">
      <c r="A140" s="4" t="s">
        <v>1760</v>
      </c>
      <c r="B140" s="1" t="s">
        <v>1761</v>
      </c>
      <c r="C140" s="26" t="s">
        <v>1762</v>
      </c>
      <c r="D140" s="1" t="s">
        <v>1763</v>
      </c>
      <c r="E140" s="1" t="s">
        <v>1764</v>
      </c>
      <c r="F140" s="4">
        <v>1</v>
      </c>
      <c r="G140" s="30">
        <v>0</v>
      </c>
      <c r="H140" s="34" t="s">
        <v>1048</v>
      </c>
      <c r="J140" s="1">
        <v>0</v>
      </c>
      <c r="M140" s="44"/>
      <c r="Q140" s="29"/>
      <c r="U140" s="29"/>
    </row>
    <row r="141" spans="1:21" ht="12.5">
      <c r="A141" s="4" t="s">
        <v>1765</v>
      </c>
      <c r="B141" s="1" t="s">
        <v>1761</v>
      </c>
      <c r="C141" s="26" t="s">
        <v>1762</v>
      </c>
      <c r="D141" s="1" t="s">
        <v>1766</v>
      </c>
      <c r="E141" s="1" t="s">
        <v>1767</v>
      </c>
      <c r="F141" s="4">
        <v>0</v>
      </c>
      <c r="G141" s="30">
        <v>0</v>
      </c>
      <c r="H141" s="34" t="s">
        <v>1053</v>
      </c>
      <c r="I141" s="4">
        <v>2</v>
      </c>
      <c r="J141" s="1">
        <v>0</v>
      </c>
      <c r="M141" s="44"/>
    </row>
    <row r="142" spans="1:21" ht="12.5">
      <c r="A142" s="4" t="s">
        <v>1768</v>
      </c>
      <c r="B142" s="1" t="s">
        <v>1769</v>
      </c>
      <c r="C142" s="1" t="s">
        <v>1770</v>
      </c>
      <c r="D142" s="1" t="s">
        <v>1771</v>
      </c>
      <c r="E142" s="1" t="s">
        <v>1772</v>
      </c>
      <c r="F142" s="4">
        <v>1</v>
      </c>
      <c r="G142" s="30">
        <v>0</v>
      </c>
      <c r="H142" s="34" t="s">
        <v>1048</v>
      </c>
      <c r="J142" s="1">
        <v>0</v>
      </c>
      <c r="M142" s="44"/>
      <c r="Q142" s="29"/>
      <c r="U142" s="29"/>
    </row>
    <row r="143" spans="1:21" ht="12.5">
      <c r="A143" s="4" t="s">
        <v>1773</v>
      </c>
      <c r="B143" s="1" t="s">
        <v>1769</v>
      </c>
      <c r="C143" s="1" t="s">
        <v>1770</v>
      </c>
      <c r="D143" s="1" t="s">
        <v>1774</v>
      </c>
      <c r="E143" s="1" t="s">
        <v>1775</v>
      </c>
      <c r="F143" s="4">
        <v>0</v>
      </c>
      <c r="G143" s="30">
        <v>0</v>
      </c>
      <c r="H143" s="34" t="s">
        <v>1083</v>
      </c>
      <c r="I143" s="4">
        <v>2</v>
      </c>
      <c r="J143" s="1">
        <v>0</v>
      </c>
      <c r="M143" s="44"/>
      <c r="Q143" s="29"/>
      <c r="U143" s="29"/>
    </row>
    <row r="144" spans="1:21" ht="12.5">
      <c r="A144" s="4" t="s">
        <v>1776</v>
      </c>
      <c r="B144" s="4" t="s">
        <v>1777</v>
      </c>
      <c r="C144" s="4" t="s">
        <v>1778</v>
      </c>
      <c r="D144" s="2" t="s">
        <v>1779</v>
      </c>
      <c r="E144" s="4" t="s">
        <v>1780</v>
      </c>
      <c r="F144" s="4">
        <v>1</v>
      </c>
      <c r="G144" s="30">
        <v>0</v>
      </c>
      <c r="H144" s="30" t="s">
        <v>1108</v>
      </c>
      <c r="I144" s="4"/>
      <c r="J144" s="4">
        <v>0</v>
      </c>
      <c r="K144" s="4"/>
      <c r="M144" s="44"/>
      <c r="P144" s="4"/>
      <c r="Q144" s="29"/>
      <c r="U144" s="29"/>
    </row>
    <row r="145" spans="1:21" ht="12.5">
      <c r="A145" s="4" t="s">
        <v>1781</v>
      </c>
      <c r="B145" s="4" t="s">
        <v>1777</v>
      </c>
      <c r="C145" s="4" t="s">
        <v>1778</v>
      </c>
      <c r="D145" s="45" t="s">
        <v>1782</v>
      </c>
      <c r="E145" s="4" t="s">
        <v>1783</v>
      </c>
      <c r="F145" s="4">
        <v>0</v>
      </c>
      <c r="G145" s="30">
        <v>0</v>
      </c>
      <c r="H145" s="30" t="s">
        <v>1053</v>
      </c>
      <c r="I145" s="4">
        <v>2</v>
      </c>
      <c r="J145" s="4">
        <v>0</v>
      </c>
      <c r="M145" s="44"/>
      <c r="Q145" s="29"/>
      <c r="U145" s="29"/>
    </row>
    <row r="146" spans="1:21" ht="12.5">
      <c r="A146" s="4" t="s">
        <v>1784</v>
      </c>
      <c r="B146" s="1" t="s">
        <v>1785</v>
      </c>
      <c r="C146" s="1" t="s">
        <v>1786</v>
      </c>
      <c r="D146" s="1" t="s">
        <v>1787</v>
      </c>
      <c r="E146" s="1" t="s">
        <v>1788</v>
      </c>
      <c r="F146" s="4">
        <v>1</v>
      </c>
      <c r="G146" s="30">
        <v>0</v>
      </c>
      <c r="H146" s="34" t="s">
        <v>1108</v>
      </c>
      <c r="J146" s="1">
        <v>0</v>
      </c>
      <c r="M146" s="44"/>
      <c r="Q146" s="29"/>
      <c r="U146" s="29"/>
    </row>
    <row r="147" spans="1:21" ht="12.5">
      <c r="A147" s="4" t="s">
        <v>1789</v>
      </c>
      <c r="B147" s="1" t="s">
        <v>1785</v>
      </c>
      <c r="C147" s="1" t="s">
        <v>1786</v>
      </c>
      <c r="D147" s="1" t="s">
        <v>1790</v>
      </c>
      <c r="E147" s="1" t="s">
        <v>1791</v>
      </c>
      <c r="F147" s="4">
        <v>0</v>
      </c>
      <c r="G147" s="30">
        <v>0</v>
      </c>
      <c r="H147" s="34" t="s">
        <v>1053</v>
      </c>
      <c r="I147" s="4">
        <v>2</v>
      </c>
      <c r="J147" s="1">
        <v>0</v>
      </c>
      <c r="M147" s="44"/>
      <c r="Q147" s="29"/>
      <c r="U147" s="29"/>
    </row>
    <row r="148" spans="1:21" ht="12.5">
      <c r="A148" s="4" t="s">
        <v>1792</v>
      </c>
      <c r="B148" s="4" t="s">
        <v>1793</v>
      </c>
      <c r="C148" s="4" t="s">
        <v>1794</v>
      </c>
      <c r="D148" s="2" t="s">
        <v>1795</v>
      </c>
      <c r="E148" s="4" t="s">
        <v>1796</v>
      </c>
      <c r="F148" s="4">
        <v>1</v>
      </c>
      <c r="G148" s="30">
        <v>0</v>
      </c>
      <c r="H148" s="30" t="s">
        <v>1094</v>
      </c>
      <c r="I148" s="4"/>
      <c r="J148" s="1">
        <v>0</v>
      </c>
      <c r="K148" s="4"/>
      <c r="M148" s="44"/>
      <c r="Q148" s="29"/>
      <c r="U148" s="29"/>
    </row>
    <row r="149" spans="1:21" ht="12.5">
      <c r="A149" s="4" t="s">
        <v>1797</v>
      </c>
      <c r="B149" s="4" t="s">
        <v>1793</v>
      </c>
      <c r="C149" s="4" t="s">
        <v>1794</v>
      </c>
      <c r="D149" s="2" t="s">
        <v>1798</v>
      </c>
      <c r="E149" s="4" t="s">
        <v>1799</v>
      </c>
      <c r="F149" s="4">
        <v>0</v>
      </c>
      <c r="G149" s="30">
        <v>0</v>
      </c>
      <c r="H149" s="30" t="s">
        <v>1069</v>
      </c>
      <c r="I149" s="4">
        <v>2</v>
      </c>
      <c r="J149" s="1">
        <v>0</v>
      </c>
      <c r="K149" s="4"/>
      <c r="M149" s="44"/>
      <c r="Q149" s="29"/>
      <c r="U149" s="29"/>
    </row>
    <row r="150" spans="1:21" ht="12.5">
      <c r="A150" s="4" t="s">
        <v>1800</v>
      </c>
      <c r="B150" s="1" t="s">
        <v>1801</v>
      </c>
      <c r="C150" s="1" t="s">
        <v>1802</v>
      </c>
      <c r="D150" s="1" t="s">
        <v>1803</v>
      </c>
      <c r="E150" s="1" t="s">
        <v>1804</v>
      </c>
      <c r="F150" s="4">
        <v>1</v>
      </c>
      <c r="G150" s="30">
        <v>0</v>
      </c>
      <c r="H150" s="34" t="s">
        <v>1094</v>
      </c>
      <c r="J150" s="1">
        <v>0</v>
      </c>
      <c r="M150" s="44"/>
      <c r="Q150" s="29"/>
      <c r="U150" s="29"/>
    </row>
    <row r="151" spans="1:21" ht="12.5">
      <c r="A151" s="4" t="s">
        <v>1805</v>
      </c>
      <c r="B151" s="1" t="s">
        <v>1801</v>
      </c>
      <c r="C151" s="1" t="s">
        <v>1802</v>
      </c>
      <c r="D151" s="1" t="s">
        <v>1806</v>
      </c>
      <c r="E151" s="1" t="s">
        <v>1807</v>
      </c>
      <c r="F151" s="4">
        <v>0</v>
      </c>
      <c r="G151" s="30">
        <v>0</v>
      </c>
      <c r="H151" s="34" t="s">
        <v>1083</v>
      </c>
      <c r="I151" s="4">
        <v>2</v>
      </c>
      <c r="J151" s="1">
        <v>0</v>
      </c>
      <c r="M151" s="44"/>
      <c r="Q151" s="29"/>
      <c r="U151" s="29"/>
    </row>
    <row r="152" spans="1:21" ht="12.5">
      <c r="A152" s="4" t="s">
        <v>1808</v>
      </c>
      <c r="B152" s="4" t="s">
        <v>1809</v>
      </c>
      <c r="C152" s="4" t="s">
        <v>1810</v>
      </c>
      <c r="D152" s="1" t="s">
        <v>1811</v>
      </c>
      <c r="E152" s="1" t="s">
        <v>1812</v>
      </c>
      <c r="F152" s="4">
        <v>1</v>
      </c>
      <c r="G152" s="30">
        <v>0</v>
      </c>
      <c r="H152" s="34" t="s">
        <v>1094</v>
      </c>
      <c r="J152" s="1">
        <v>0</v>
      </c>
      <c r="M152" s="44"/>
      <c r="Q152" s="29"/>
      <c r="U152" s="29"/>
    </row>
    <row r="153" spans="1:21" ht="12.5">
      <c r="A153" s="4" t="s">
        <v>1813</v>
      </c>
      <c r="B153" s="4" t="s">
        <v>1809</v>
      </c>
      <c r="C153" s="4" t="s">
        <v>1810</v>
      </c>
      <c r="D153" s="2" t="s">
        <v>1814</v>
      </c>
      <c r="E153" s="4" t="s">
        <v>1815</v>
      </c>
      <c r="F153" s="4">
        <v>0</v>
      </c>
      <c r="G153" s="30">
        <v>0</v>
      </c>
      <c r="H153" s="34" t="s">
        <v>1083</v>
      </c>
      <c r="I153" s="4">
        <v>2</v>
      </c>
      <c r="J153" s="1">
        <v>0</v>
      </c>
      <c r="M153" s="44"/>
      <c r="Q153" s="29"/>
      <c r="U153" s="29"/>
    </row>
    <row r="154" spans="1:21" ht="12.5">
      <c r="A154" s="4" t="s">
        <v>1816</v>
      </c>
      <c r="B154" s="1" t="s">
        <v>1817</v>
      </c>
      <c r="C154" s="1" t="s">
        <v>1818</v>
      </c>
      <c r="D154" s="1" t="s">
        <v>1819</v>
      </c>
      <c r="E154" s="1" t="s">
        <v>1820</v>
      </c>
      <c r="F154" s="4">
        <v>1</v>
      </c>
      <c r="G154" s="30">
        <v>0</v>
      </c>
      <c r="H154" s="34" t="s">
        <v>1048</v>
      </c>
      <c r="J154" s="1">
        <v>0</v>
      </c>
      <c r="M154" s="44"/>
      <c r="Q154" s="29"/>
      <c r="U154" s="29"/>
    </row>
    <row r="155" spans="1:21" ht="12.5">
      <c r="A155" s="4" t="s">
        <v>1821</v>
      </c>
      <c r="B155" s="1" t="s">
        <v>1817</v>
      </c>
      <c r="C155" s="1" t="s">
        <v>1818</v>
      </c>
      <c r="D155" s="1" t="s">
        <v>1822</v>
      </c>
      <c r="E155" s="1" t="s">
        <v>1823</v>
      </c>
      <c r="F155" s="4">
        <v>0</v>
      </c>
      <c r="G155" s="30">
        <v>0</v>
      </c>
      <c r="H155" s="34" t="s">
        <v>1053</v>
      </c>
      <c r="I155" s="4">
        <v>2</v>
      </c>
      <c r="J155" s="1">
        <v>0</v>
      </c>
      <c r="M155" s="44"/>
      <c r="Q155" s="29"/>
      <c r="U155" s="29"/>
    </row>
    <row r="156" spans="1:21" ht="12.5">
      <c r="A156" s="4" t="s">
        <v>1824</v>
      </c>
      <c r="B156" s="4" t="s">
        <v>1825</v>
      </c>
      <c r="C156" s="4" t="s">
        <v>1826</v>
      </c>
      <c r="D156" s="2" t="s">
        <v>1827</v>
      </c>
      <c r="E156" s="4" t="s">
        <v>1828</v>
      </c>
      <c r="F156" s="4">
        <v>1</v>
      </c>
      <c r="G156" s="30">
        <v>1</v>
      </c>
      <c r="H156" s="30" t="s">
        <v>1066</v>
      </c>
      <c r="I156" s="4"/>
      <c r="J156" s="4">
        <v>0</v>
      </c>
      <c r="K156" s="4"/>
      <c r="M156" s="44"/>
      <c r="Q156" s="29"/>
      <c r="U156" s="29"/>
    </row>
    <row r="157" spans="1:21" ht="12.5">
      <c r="A157" s="4" t="s">
        <v>1829</v>
      </c>
      <c r="B157" s="4" t="s">
        <v>1825</v>
      </c>
      <c r="C157" s="4" t="s">
        <v>1830</v>
      </c>
      <c r="D157" s="2" t="s">
        <v>1831</v>
      </c>
      <c r="E157" s="4" t="s">
        <v>1832</v>
      </c>
      <c r="F157" s="4">
        <v>0</v>
      </c>
      <c r="G157" s="30">
        <v>1</v>
      </c>
      <c r="H157" s="30" t="s">
        <v>1060</v>
      </c>
      <c r="I157" s="4">
        <v>1</v>
      </c>
      <c r="J157" s="4">
        <v>0</v>
      </c>
      <c r="K157" s="4"/>
      <c r="M157" s="44"/>
      <c r="Q157" s="29"/>
      <c r="U157" s="29"/>
    </row>
    <row r="158" spans="1:21" ht="12.5">
      <c r="A158" s="4" t="s">
        <v>1833</v>
      </c>
      <c r="B158" s="4" t="s">
        <v>1834</v>
      </c>
      <c r="C158" s="4" t="s">
        <v>1835</v>
      </c>
      <c r="D158" s="1" t="s">
        <v>1836</v>
      </c>
      <c r="E158" s="4" t="s">
        <v>1837</v>
      </c>
      <c r="F158" s="4">
        <v>1</v>
      </c>
      <c r="G158" s="30">
        <v>1</v>
      </c>
      <c r="H158" s="30" t="s">
        <v>1066</v>
      </c>
      <c r="I158" s="4"/>
      <c r="J158" s="4">
        <v>0</v>
      </c>
      <c r="K158" s="4"/>
      <c r="M158" s="44"/>
      <c r="Q158" s="29"/>
      <c r="U158" s="29"/>
    </row>
    <row r="159" spans="1:21" ht="12.5">
      <c r="A159" s="4" t="s">
        <v>1838</v>
      </c>
      <c r="B159" s="4" t="s">
        <v>1834</v>
      </c>
      <c r="C159" s="4" t="s">
        <v>1835</v>
      </c>
      <c r="D159" s="2" t="s">
        <v>1839</v>
      </c>
      <c r="E159" s="4" t="s">
        <v>1840</v>
      </c>
      <c r="F159" s="4">
        <v>0</v>
      </c>
      <c r="G159" s="30">
        <v>1</v>
      </c>
      <c r="H159" s="30" t="s">
        <v>1073</v>
      </c>
      <c r="I159" s="4">
        <v>1</v>
      </c>
      <c r="J159" s="4">
        <v>0</v>
      </c>
      <c r="K159" s="4"/>
      <c r="M159" s="44"/>
      <c r="Q159" s="29"/>
      <c r="U159" s="29"/>
    </row>
    <row r="160" spans="1:21" ht="12.5">
      <c r="A160" s="4" t="s">
        <v>1841</v>
      </c>
      <c r="B160" s="4" t="s">
        <v>1842</v>
      </c>
      <c r="C160" s="4" t="s">
        <v>1843</v>
      </c>
      <c r="D160" s="2" t="s">
        <v>1844</v>
      </c>
      <c r="E160" s="4" t="s">
        <v>1845</v>
      </c>
      <c r="F160" s="4">
        <v>1</v>
      </c>
      <c r="G160" s="30">
        <v>1</v>
      </c>
      <c r="H160" s="30" t="s">
        <v>1080</v>
      </c>
      <c r="I160" s="4"/>
      <c r="J160" s="4">
        <v>0</v>
      </c>
      <c r="K160" s="4"/>
      <c r="M160" s="44"/>
      <c r="Q160" s="29"/>
      <c r="U160" s="29"/>
    </row>
    <row r="161" spans="1:21" ht="12.5">
      <c r="A161" s="4" t="s">
        <v>1846</v>
      </c>
      <c r="B161" s="4" t="s">
        <v>1842</v>
      </c>
      <c r="C161" s="4" t="s">
        <v>1843</v>
      </c>
      <c r="D161" s="2" t="s">
        <v>1847</v>
      </c>
      <c r="E161" s="4" t="s">
        <v>1848</v>
      </c>
      <c r="F161" s="4">
        <v>0</v>
      </c>
      <c r="G161" s="30">
        <v>1</v>
      </c>
      <c r="H161" s="30" t="s">
        <v>1088</v>
      </c>
      <c r="I161" s="4">
        <v>1</v>
      </c>
      <c r="J161" s="4">
        <v>0</v>
      </c>
      <c r="K161" s="4"/>
      <c r="M161" s="44"/>
      <c r="Q161" s="29"/>
      <c r="U161" s="29"/>
    </row>
    <row r="162" spans="1:21" ht="12.5">
      <c r="A162" s="4" t="s">
        <v>1849</v>
      </c>
      <c r="B162" s="26" t="s">
        <v>1850</v>
      </c>
      <c r="C162" s="4" t="s">
        <v>1851</v>
      </c>
      <c r="D162" s="2" t="s">
        <v>1852</v>
      </c>
      <c r="E162" s="4" t="s">
        <v>1853</v>
      </c>
      <c r="F162" s="4">
        <v>1</v>
      </c>
      <c r="G162" s="30">
        <v>1</v>
      </c>
      <c r="H162" s="30" t="s">
        <v>1113</v>
      </c>
      <c r="I162" s="4"/>
      <c r="J162" s="4">
        <v>0</v>
      </c>
      <c r="K162" s="4"/>
      <c r="M162" s="44"/>
      <c r="Q162" s="29"/>
      <c r="U162" s="29"/>
    </row>
    <row r="163" spans="1:21" ht="12.5">
      <c r="A163" s="4" t="s">
        <v>1854</v>
      </c>
      <c r="B163" s="26" t="s">
        <v>1850</v>
      </c>
      <c r="C163" s="4" t="s">
        <v>1855</v>
      </c>
      <c r="D163" s="2" t="s">
        <v>1856</v>
      </c>
      <c r="E163" s="4" t="s">
        <v>1857</v>
      </c>
      <c r="F163" s="4">
        <v>0</v>
      </c>
      <c r="G163" s="30">
        <v>1</v>
      </c>
      <c r="H163" s="30" t="s">
        <v>1060</v>
      </c>
      <c r="I163" s="4">
        <v>1</v>
      </c>
      <c r="J163" s="4">
        <v>0</v>
      </c>
      <c r="K163" s="4"/>
      <c r="M163" s="44"/>
      <c r="Q163" s="29"/>
      <c r="U163" s="29"/>
    </row>
    <row r="164" spans="1:21" ht="12.5">
      <c r="A164" s="4" t="s">
        <v>1858</v>
      </c>
      <c r="B164" s="4" t="s">
        <v>1859</v>
      </c>
      <c r="C164" s="4" t="s">
        <v>1860</v>
      </c>
      <c r="D164" s="42" t="s">
        <v>1861</v>
      </c>
      <c r="E164" s="4" t="s">
        <v>1862</v>
      </c>
      <c r="F164" s="4">
        <v>1</v>
      </c>
      <c r="G164" s="30">
        <v>1</v>
      </c>
      <c r="H164" s="30" t="s">
        <v>1113</v>
      </c>
      <c r="I164" s="4"/>
      <c r="J164" s="4">
        <v>0</v>
      </c>
      <c r="K164" s="4"/>
      <c r="M164" s="44"/>
      <c r="Q164" s="29"/>
      <c r="U164" s="29"/>
    </row>
    <row r="165" spans="1:21" ht="12.5">
      <c r="A165" s="4" t="s">
        <v>1863</v>
      </c>
      <c r="B165" s="4" t="s">
        <v>1859</v>
      </c>
      <c r="C165" s="4" t="s">
        <v>1860</v>
      </c>
      <c r="D165" s="2" t="s">
        <v>1864</v>
      </c>
      <c r="E165" s="4" t="s">
        <v>1865</v>
      </c>
      <c r="F165" s="4">
        <v>0</v>
      </c>
      <c r="G165" s="30">
        <v>1</v>
      </c>
      <c r="H165" s="30" t="s">
        <v>1073</v>
      </c>
      <c r="I165" s="4">
        <v>1</v>
      </c>
      <c r="J165" s="4">
        <v>0</v>
      </c>
      <c r="K165" s="4"/>
      <c r="M165" s="44"/>
      <c r="Q165" s="29"/>
      <c r="U165" s="29"/>
    </row>
    <row r="166" spans="1:21" ht="12.5">
      <c r="A166" s="4" t="s">
        <v>1866</v>
      </c>
      <c r="B166" s="4" t="s">
        <v>1867</v>
      </c>
      <c r="C166" s="4" t="s">
        <v>1868</v>
      </c>
      <c r="D166" s="2" t="s">
        <v>1869</v>
      </c>
      <c r="E166" s="4" t="s">
        <v>1870</v>
      </c>
      <c r="F166" s="4">
        <v>1</v>
      </c>
      <c r="G166" s="30">
        <v>0</v>
      </c>
      <c r="H166" s="30" t="s">
        <v>1094</v>
      </c>
      <c r="I166" s="4"/>
      <c r="J166" s="1">
        <v>0</v>
      </c>
      <c r="K166" s="4"/>
      <c r="M166" s="44"/>
    </row>
    <row r="167" spans="1:21" ht="12.5">
      <c r="A167" s="4" t="s">
        <v>1871</v>
      </c>
      <c r="B167" s="4" t="s">
        <v>1867</v>
      </c>
      <c r="C167" s="4" t="s">
        <v>1868</v>
      </c>
      <c r="D167" s="2" t="s">
        <v>1872</v>
      </c>
      <c r="E167" s="4" t="s">
        <v>1873</v>
      </c>
      <c r="F167" s="4">
        <v>0</v>
      </c>
      <c r="G167" s="30">
        <v>0</v>
      </c>
      <c r="H167" s="30" t="s">
        <v>1053</v>
      </c>
      <c r="I167" s="4">
        <v>2</v>
      </c>
      <c r="J167" s="1">
        <v>0</v>
      </c>
      <c r="K167" s="4"/>
      <c r="M167" s="44"/>
      <c r="Q167" s="29"/>
      <c r="U167" s="29"/>
    </row>
    <row r="168" spans="1:21" ht="12.5">
      <c r="A168" s="46" t="s">
        <v>1874</v>
      </c>
      <c r="B168" s="47" t="s">
        <v>1875</v>
      </c>
      <c r="C168" s="47" t="s">
        <v>1876</v>
      </c>
      <c r="D168" s="27" t="s">
        <v>1877</v>
      </c>
      <c r="E168" s="47" t="s">
        <v>1878</v>
      </c>
      <c r="F168" s="4">
        <v>1</v>
      </c>
      <c r="G168" s="30">
        <v>0</v>
      </c>
      <c r="H168" s="30" t="s">
        <v>1108</v>
      </c>
      <c r="I168" s="4"/>
      <c r="J168" s="4">
        <v>0</v>
      </c>
      <c r="K168" s="46" t="s">
        <v>1879</v>
      </c>
      <c r="M168" s="44"/>
      <c r="Q168" s="29"/>
      <c r="U168" s="29"/>
    </row>
    <row r="169" spans="1:21" ht="12.5">
      <c r="A169" s="4" t="s">
        <v>1880</v>
      </c>
      <c r="B169" s="4" t="s">
        <v>1875</v>
      </c>
      <c r="C169" s="4" t="s">
        <v>1876</v>
      </c>
      <c r="D169" s="2" t="s">
        <v>1881</v>
      </c>
      <c r="E169" s="4" t="s">
        <v>1882</v>
      </c>
      <c r="F169" s="4">
        <v>0</v>
      </c>
      <c r="G169" s="30">
        <v>0</v>
      </c>
      <c r="H169" s="30" t="s">
        <v>1083</v>
      </c>
      <c r="I169" s="4">
        <v>2</v>
      </c>
      <c r="J169" s="4">
        <v>0</v>
      </c>
      <c r="M169" s="44"/>
      <c r="Q169" s="29"/>
      <c r="U169" s="29"/>
    </row>
    <row r="170" spans="1:21" ht="12.5">
      <c r="A170" s="4" t="s">
        <v>1883</v>
      </c>
      <c r="B170" s="4" t="s">
        <v>1884</v>
      </c>
      <c r="C170" s="4" t="s">
        <v>1885</v>
      </c>
      <c r="D170" s="1" t="s">
        <v>1886</v>
      </c>
      <c r="E170" s="1" t="s">
        <v>1887</v>
      </c>
      <c r="F170" s="4">
        <v>1</v>
      </c>
      <c r="G170" s="30">
        <v>0</v>
      </c>
      <c r="H170" s="34" t="s">
        <v>1108</v>
      </c>
      <c r="J170" s="1">
        <v>0</v>
      </c>
      <c r="M170" s="44"/>
      <c r="Q170" s="29"/>
      <c r="U170" s="29"/>
    </row>
    <row r="171" spans="1:21" ht="12.5">
      <c r="A171" s="4" t="s">
        <v>1888</v>
      </c>
      <c r="B171" s="4" t="s">
        <v>1884</v>
      </c>
      <c r="C171" s="4" t="s">
        <v>1885</v>
      </c>
      <c r="D171" s="2" t="s">
        <v>1889</v>
      </c>
      <c r="E171" s="4" t="s">
        <v>1890</v>
      </c>
      <c r="F171" s="4">
        <v>0</v>
      </c>
      <c r="G171" s="30">
        <v>0</v>
      </c>
      <c r="H171" s="34" t="s">
        <v>1083</v>
      </c>
      <c r="I171" s="4">
        <v>2</v>
      </c>
      <c r="J171" s="1">
        <v>0</v>
      </c>
      <c r="M171" s="44"/>
      <c r="Q171" s="29"/>
      <c r="U171" s="29"/>
    </row>
    <row r="172" spans="1:21" ht="12.5">
      <c r="A172" s="46" t="s">
        <v>1891</v>
      </c>
      <c r="B172" s="48" t="s">
        <v>1892</v>
      </c>
      <c r="C172" s="48" t="s">
        <v>1893</v>
      </c>
      <c r="D172" s="10" t="s">
        <v>1894</v>
      </c>
      <c r="E172" s="48" t="s">
        <v>1895</v>
      </c>
      <c r="F172" s="4">
        <v>1</v>
      </c>
      <c r="G172" s="30">
        <v>0</v>
      </c>
      <c r="H172" s="34" t="s">
        <v>1108</v>
      </c>
      <c r="J172" s="1">
        <v>0</v>
      </c>
      <c r="K172" s="10" t="s">
        <v>1896</v>
      </c>
      <c r="M172" s="44"/>
      <c r="Q172" s="29"/>
      <c r="U172" s="29"/>
    </row>
    <row r="173" spans="1:21" ht="12.5">
      <c r="A173" s="4" t="s">
        <v>1897</v>
      </c>
      <c r="B173" s="1" t="s">
        <v>1892</v>
      </c>
      <c r="C173" s="1" t="s">
        <v>1893</v>
      </c>
      <c r="D173" s="1" t="s">
        <v>1898</v>
      </c>
      <c r="E173" s="1" t="s">
        <v>1899</v>
      </c>
      <c r="F173" s="4">
        <v>0</v>
      </c>
      <c r="G173" s="30">
        <v>0</v>
      </c>
      <c r="H173" s="34" t="s">
        <v>1069</v>
      </c>
      <c r="I173" s="4">
        <v>2</v>
      </c>
      <c r="J173" s="1">
        <v>0</v>
      </c>
      <c r="M173" s="44"/>
      <c r="Q173" s="29"/>
      <c r="U173" s="29"/>
    </row>
    <row r="174" spans="1:21" ht="12.5">
      <c r="A174" s="4" t="s">
        <v>1900</v>
      </c>
      <c r="B174" s="4" t="s">
        <v>1901</v>
      </c>
      <c r="C174" s="4" t="s">
        <v>1902</v>
      </c>
      <c r="D174" s="2" t="s">
        <v>1903</v>
      </c>
      <c r="E174" s="1" t="s">
        <v>1904</v>
      </c>
      <c r="F174" s="4">
        <v>1</v>
      </c>
      <c r="G174" s="30">
        <v>1</v>
      </c>
      <c r="H174" s="30" t="s">
        <v>1066</v>
      </c>
      <c r="I174" s="4"/>
      <c r="J174" s="4">
        <v>0</v>
      </c>
      <c r="K174" s="4"/>
      <c r="M174" s="44"/>
      <c r="Q174" s="29"/>
      <c r="U174" s="29"/>
    </row>
    <row r="175" spans="1:21" ht="12.5">
      <c r="A175" s="4" t="s">
        <v>1905</v>
      </c>
      <c r="B175" s="4" t="s">
        <v>1901</v>
      </c>
      <c r="C175" s="4" t="s">
        <v>1902</v>
      </c>
      <c r="D175" s="2" t="s">
        <v>1906</v>
      </c>
      <c r="E175" s="4" t="s">
        <v>1907</v>
      </c>
      <c r="F175" s="4">
        <v>0</v>
      </c>
      <c r="G175" s="30">
        <v>1</v>
      </c>
      <c r="H175" s="30" t="s">
        <v>1073</v>
      </c>
      <c r="I175" s="4">
        <v>1</v>
      </c>
      <c r="J175" s="4">
        <v>0</v>
      </c>
      <c r="K175" s="4"/>
      <c r="M175" s="44"/>
      <c r="Q175" s="29"/>
      <c r="U175" s="29"/>
    </row>
    <row r="176" spans="1:21" ht="12.5">
      <c r="A176" s="4" t="s">
        <v>1908</v>
      </c>
      <c r="B176" s="4" t="s">
        <v>1909</v>
      </c>
      <c r="C176" s="4" t="s">
        <v>1910</v>
      </c>
      <c r="D176" s="27" t="s">
        <v>1911</v>
      </c>
      <c r="E176" s="4" t="s">
        <v>1912</v>
      </c>
      <c r="F176" s="4">
        <v>1</v>
      </c>
      <c r="G176" s="30">
        <v>1</v>
      </c>
      <c r="H176" s="30" t="s">
        <v>1113</v>
      </c>
      <c r="I176" s="4"/>
      <c r="J176" s="4">
        <v>0</v>
      </c>
      <c r="K176" s="46" t="s">
        <v>1913</v>
      </c>
      <c r="M176" s="44"/>
    </row>
    <row r="177" spans="1:21" ht="12.5">
      <c r="A177" s="4" t="s">
        <v>1914</v>
      </c>
      <c r="B177" s="4" t="s">
        <v>1909</v>
      </c>
      <c r="C177" s="4" t="s">
        <v>1910</v>
      </c>
      <c r="D177" s="2" t="s">
        <v>1915</v>
      </c>
      <c r="E177" s="4" t="s">
        <v>1916</v>
      </c>
      <c r="F177" s="4">
        <v>0</v>
      </c>
      <c r="G177" s="30">
        <v>1</v>
      </c>
      <c r="H177" s="30" t="s">
        <v>1060</v>
      </c>
      <c r="I177" s="4">
        <v>1</v>
      </c>
      <c r="J177" s="4">
        <v>0</v>
      </c>
      <c r="K177" s="4"/>
      <c r="M177" s="44"/>
    </row>
    <row r="178" spans="1:21" ht="12.5">
      <c r="A178" s="4" t="s">
        <v>1917</v>
      </c>
      <c r="B178" s="4" t="s">
        <v>1918</v>
      </c>
      <c r="C178" s="4" t="s">
        <v>1919</v>
      </c>
      <c r="D178" s="27" t="s">
        <v>1920</v>
      </c>
      <c r="E178" s="4" t="s">
        <v>1921</v>
      </c>
      <c r="F178" s="4">
        <v>1</v>
      </c>
      <c r="G178" s="30">
        <v>1</v>
      </c>
      <c r="H178" s="30" t="s">
        <v>1113</v>
      </c>
      <c r="I178" s="4"/>
      <c r="J178" s="4">
        <v>0</v>
      </c>
      <c r="K178" s="46" t="s">
        <v>1922</v>
      </c>
      <c r="M178" s="44"/>
    </row>
    <row r="179" spans="1:21" ht="12.5">
      <c r="A179" s="4" t="s">
        <v>1923</v>
      </c>
      <c r="B179" s="4" t="s">
        <v>1918</v>
      </c>
      <c r="C179" s="4" t="s">
        <v>1924</v>
      </c>
      <c r="D179" s="2" t="s">
        <v>1925</v>
      </c>
      <c r="E179" s="4" t="s">
        <v>1926</v>
      </c>
      <c r="F179" s="4">
        <v>0</v>
      </c>
      <c r="G179" s="30">
        <v>1</v>
      </c>
      <c r="H179" s="30" t="s">
        <v>1060</v>
      </c>
      <c r="I179" s="4">
        <v>1</v>
      </c>
      <c r="J179" s="4">
        <v>0</v>
      </c>
      <c r="K179" s="4"/>
      <c r="M179" s="44"/>
    </row>
    <row r="180" spans="1:21" ht="12.5">
      <c r="A180" s="4" t="s">
        <v>1927</v>
      </c>
      <c r="B180" s="1" t="s">
        <v>1928</v>
      </c>
      <c r="C180" s="1" t="s">
        <v>1929</v>
      </c>
      <c r="D180" s="1" t="s">
        <v>1930</v>
      </c>
      <c r="E180" s="1" t="s">
        <v>1931</v>
      </c>
      <c r="F180" s="4">
        <v>1</v>
      </c>
      <c r="G180" s="30">
        <v>0</v>
      </c>
      <c r="H180" s="34" t="s">
        <v>1048</v>
      </c>
      <c r="J180" s="1">
        <v>0</v>
      </c>
      <c r="M180" s="44"/>
      <c r="Q180" s="29"/>
      <c r="U180" s="29"/>
    </row>
    <row r="181" spans="1:21" ht="12.5">
      <c r="A181" s="4" t="s">
        <v>1932</v>
      </c>
      <c r="B181" s="1" t="s">
        <v>1928</v>
      </c>
      <c r="C181" s="1" t="s">
        <v>1929</v>
      </c>
      <c r="D181" s="1" t="s">
        <v>1933</v>
      </c>
      <c r="E181" s="1" t="s">
        <v>1934</v>
      </c>
      <c r="F181" s="4">
        <v>0</v>
      </c>
      <c r="G181" s="30">
        <v>0</v>
      </c>
      <c r="H181" s="34" t="s">
        <v>1069</v>
      </c>
      <c r="I181" s="4">
        <v>2</v>
      </c>
      <c r="J181" s="1">
        <v>0</v>
      </c>
      <c r="M181" s="44"/>
      <c r="Q181" s="29"/>
      <c r="U181" s="29"/>
    </row>
    <row r="182" spans="1:21" ht="12.5">
      <c r="A182" s="4" t="s">
        <v>1935</v>
      </c>
      <c r="B182" s="4" t="s">
        <v>1936</v>
      </c>
      <c r="C182" s="4" t="s">
        <v>1937</v>
      </c>
      <c r="D182" s="2" t="s">
        <v>1938</v>
      </c>
      <c r="E182" s="4" t="s">
        <v>1939</v>
      </c>
      <c r="F182" s="4">
        <v>1</v>
      </c>
      <c r="G182" s="30">
        <v>1</v>
      </c>
      <c r="H182" s="30" t="s">
        <v>1066</v>
      </c>
      <c r="I182" s="4"/>
      <c r="J182" s="4">
        <v>0</v>
      </c>
      <c r="K182" s="4"/>
      <c r="M182" s="44"/>
      <c r="Q182" s="29"/>
      <c r="U182" s="29"/>
    </row>
    <row r="183" spans="1:21" ht="12.5">
      <c r="A183" s="4" t="s">
        <v>1940</v>
      </c>
      <c r="B183" s="4" t="s">
        <v>1936</v>
      </c>
      <c r="C183" s="4" t="s">
        <v>1937</v>
      </c>
      <c r="D183" s="2" t="s">
        <v>1941</v>
      </c>
      <c r="E183" s="4" t="s">
        <v>1942</v>
      </c>
      <c r="F183" s="4">
        <v>0</v>
      </c>
      <c r="G183" s="30">
        <v>1</v>
      </c>
      <c r="H183" s="30" t="s">
        <v>1073</v>
      </c>
      <c r="I183" s="4">
        <v>1</v>
      </c>
      <c r="J183" s="4">
        <v>0</v>
      </c>
      <c r="K183" s="4"/>
      <c r="M183" s="44"/>
      <c r="Q183" s="29"/>
      <c r="U183" s="29"/>
    </row>
    <row r="184" spans="1:21" ht="12.5">
      <c r="A184" s="4" t="s">
        <v>1943</v>
      </c>
      <c r="B184" s="1" t="s">
        <v>1944</v>
      </c>
      <c r="C184" s="1" t="s">
        <v>1945</v>
      </c>
      <c r="D184" s="1" t="s">
        <v>1946</v>
      </c>
      <c r="E184" s="1" t="s">
        <v>1947</v>
      </c>
      <c r="F184" s="4">
        <v>1</v>
      </c>
      <c r="G184" s="30">
        <v>0</v>
      </c>
      <c r="H184" s="34" t="s">
        <v>1048</v>
      </c>
      <c r="J184" s="1">
        <v>0</v>
      </c>
      <c r="M184" s="44"/>
      <c r="Q184" s="29"/>
      <c r="U184" s="29"/>
    </row>
    <row r="185" spans="1:21" ht="12.5">
      <c r="A185" s="4" t="s">
        <v>1948</v>
      </c>
      <c r="B185" s="1" t="s">
        <v>1944</v>
      </c>
      <c r="C185" s="1" t="s">
        <v>1945</v>
      </c>
      <c r="D185" s="1" t="s">
        <v>1949</v>
      </c>
      <c r="E185" s="1" t="s">
        <v>1950</v>
      </c>
      <c r="F185" s="4">
        <v>0</v>
      </c>
      <c r="G185" s="30">
        <v>0</v>
      </c>
      <c r="H185" s="34" t="s">
        <v>1053</v>
      </c>
      <c r="I185" s="4">
        <v>2</v>
      </c>
      <c r="J185" s="1">
        <v>0</v>
      </c>
      <c r="M185" s="44"/>
      <c r="Q185" s="29"/>
      <c r="S185" s="1"/>
      <c r="U185" s="29"/>
    </row>
    <row r="186" spans="1:21" ht="12.5">
      <c r="A186" s="4" t="s">
        <v>1951</v>
      </c>
      <c r="B186" s="1" t="s">
        <v>1952</v>
      </c>
      <c r="C186" s="1" t="s">
        <v>1953</v>
      </c>
      <c r="D186" s="1" t="s">
        <v>1954</v>
      </c>
      <c r="E186" s="1" t="s">
        <v>1955</v>
      </c>
      <c r="F186" s="4">
        <v>1</v>
      </c>
      <c r="G186" s="30">
        <v>0</v>
      </c>
      <c r="H186" s="34" t="s">
        <v>1048</v>
      </c>
      <c r="J186" s="1">
        <v>0</v>
      </c>
      <c r="M186" s="44"/>
      <c r="Q186" s="29"/>
    </row>
    <row r="187" spans="1:21" ht="12.5">
      <c r="A187" s="4" t="s">
        <v>1956</v>
      </c>
      <c r="B187" s="1" t="s">
        <v>1952</v>
      </c>
      <c r="C187" s="1" t="s">
        <v>1953</v>
      </c>
      <c r="D187" s="1" t="s">
        <v>1957</v>
      </c>
      <c r="E187" s="1" t="s">
        <v>1958</v>
      </c>
      <c r="F187" s="4">
        <v>0</v>
      </c>
      <c r="G187" s="30">
        <v>0</v>
      </c>
      <c r="H187" s="34" t="s">
        <v>1053</v>
      </c>
      <c r="I187" s="4">
        <v>2</v>
      </c>
      <c r="J187" s="1">
        <v>0</v>
      </c>
      <c r="M187" s="44"/>
      <c r="Q187" s="29"/>
    </row>
    <row r="188" spans="1:21" ht="12.5">
      <c r="A188" s="4" t="s">
        <v>1959</v>
      </c>
      <c r="B188" s="1" t="s">
        <v>1960</v>
      </c>
      <c r="C188" s="1" t="s">
        <v>1961</v>
      </c>
      <c r="D188" s="1" t="s">
        <v>1962</v>
      </c>
      <c r="E188" s="1" t="s">
        <v>1963</v>
      </c>
      <c r="F188" s="4">
        <v>1</v>
      </c>
      <c r="G188" s="30">
        <v>0</v>
      </c>
      <c r="H188" s="34" t="s">
        <v>1048</v>
      </c>
      <c r="J188" s="1">
        <v>0</v>
      </c>
      <c r="M188" s="44"/>
      <c r="Q188" s="29"/>
    </row>
    <row r="189" spans="1:21" ht="12.5">
      <c r="A189" s="4" t="s">
        <v>1964</v>
      </c>
      <c r="B189" s="1" t="s">
        <v>1960</v>
      </c>
      <c r="C189" s="1" t="s">
        <v>1961</v>
      </c>
      <c r="D189" s="1" t="s">
        <v>1965</v>
      </c>
      <c r="E189" s="1" t="s">
        <v>1966</v>
      </c>
      <c r="F189" s="4">
        <v>0</v>
      </c>
      <c r="G189" s="30">
        <v>0</v>
      </c>
      <c r="H189" s="34" t="s">
        <v>1083</v>
      </c>
      <c r="I189" s="4">
        <v>2</v>
      </c>
      <c r="J189" s="1">
        <v>0</v>
      </c>
      <c r="M189" s="44"/>
      <c r="Q189" s="29"/>
    </row>
    <row r="190" spans="1:21" ht="12.5">
      <c r="A190" s="4" t="s">
        <v>1967</v>
      </c>
      <c r="B190" s="1" t="s">
        <v>1968</v>
      </c>
      <c r="C190" s="1" t="s">
        <v>1969</v>
      </c>
      <c r="D190" s="1" t="s">
        <v>1970</v>
      </c>
      <c r="E190" s="1" t="s">
        <v>1971</v>
      </c>
      <c r="F190" s="4">
        <v>1</v>
      </c>
      <c r="G190" s="30">
        <v>0</v>
      </c>
      <c r="H190" s="34" t="s">
        <v>1108</v>
      </c>
      <c r="J190" s="1">
        <v>0</v>
      </c>
      <c r="M190" s="44"/>
      <c r="Q190" s="29"/>
    </row>
    <row r="191" spans="1:21" ht="12.5">
      <c r="A191" s="4" t="s">
        <v>1972</v>
      </c>
      <c r="B191" s="1" t="s">
        <v>1968</v>
      </c>
      <c r="C191" s="1" t="s">
        <v>1969</v>
      </c>
      <c r="D191" s="1" t="s">
        <v>1973</v>
      </c>
      <c r="E191" s="1" t="s">
        <v>1974</v>
      </c>
      <c r="F191" s="4">
        <v>0</v>
      </c>
      <c r="G191" s="30">
        <v>0</v>
      </c>
      <c r="H191" s="34" t="s">
        <v>1053</v>
      </c>
      <c r="I191" s="4">
        <v>2</v>
      </c>
      <c r="J191" s="1">
        <v>0</v>
      </c>
      <c r="M191" s="44"/>
      <c r="Q191" s="29"/>
    </row>
    <row r="192" spans="1:21" ht="12.5">
      <c r="A192" s="4" t="s">
        <v>1975</v>
      </c>
      <c r="B192" s="1" t="s">
        <v>1976</v>
      </c>
      <c r="C192" s="1" t="s">
        <v>1977</v>
      </c>
      <c r="D192" s="1" t="s">
        <v>1978</v>
      </c>
      <c r="E192" s="1" t="s">
        <v>1979</v>
      </c>
      <c r="F192" s="4">
        <v>1</v>
      </c>
      <c r="G192" s="30">
        <v>0</v>
      </c>
      <c r="H192" s="34" t="s">
        <v>1108</v>
      </c>
      <c r="J192" s="1">
        <v>0</v>
      </c>
      <c r="M192" s="44"/>
    </row>
    <row r="193" spans="1:21" ht="12.5">
      <c r="A193" s="4" t="s">
        <v>1980</v>
      </c>
      <c r="B193" s="1" t="s">
        <v>1976</v>
      </c>
      <c r="C193" s="1" t="s">
        <v>1977</v>
      </c>
      <c r="D193" s="1" t="s">
        <v>1981</v>
      </c>
      <c r="E193" s="1" t="s">
        <v>1982</v>
      </c>
      <c r="F193" s="4">
        <v>0</v>
      </c>
      <c r="G193" s="30">
        <v>0</v>
      </c>
      <c r="H193" s="34" t="s">
        <v>1083</v>
      </c>
      <c r="I193" s="4">
        <v>2</v>
      </c>
      <c r="J193" s="1">
        <v>0</v>
      </c>
      <c r="M193" s="44"/>
    </row>
    <row r="194" spans="1:21" ht="12.5">
      <c r="A194" s="4" t="s">
        <v>1983</v>
      </c>
      <c r="B194" s="4" t="s">
        <v>1984</v>
      </c>
      <c r="C194" s="4" t="s">
        <v>1985</v>
      </c>
      <c r="D194" s="23" t="s">
        <v>1986</v>
      </c>
      <c r="E194" s="4" t="s">
        <v>1987</v>
      </c>
      <c r="F194" s="4">
        <v>1</v>
      </c>
      <c r="G194" s="30">
        <v>1</v>
      </c>
      <c r="H194" s="30" t="s">
        <v>1066</v>
      </c>
      <c r="I194" s="4"/>
      <c r="J194" s="4">
        <v>0</v>
      </c>
      <c r="K194" s="4"/>
      <c r="M194" s="44"/>
      <c r="Q194" s="29"/>
      <c r="U194" s="29"/>
    </row>
    <row r="195" spans="1:21" ht="12.5">
      <c r="A195" s="4" t="s">
        <v>1988</v>
      </c>
      <c r="B195" s="4" t="s">
        <v>1984</v>
      </c>
      <c r="C195" s="4" t="s">
        <v>1989</v>
      </c>
      <c r="D195" s="2" t="s">
        <v>1990</v>
      </c>
      <c r="E195" s="4" t="s">
        <v>1991</v>
      </c>
      <c r="F195" s="4">
        <v>0</v>
      </c>
      <c r="G195" s="30">
        <v>1</v>
      </c>
      <c r="H195" s="30" t="s">
        <v>1073</v>
      </c>
      <c r="I195" s="4">
        <v>1</v>
      </c>
      <c r="J195" s="4">
        <v>0</v>
      </c>
      <c r="K195" s="4"/>
      <c r="M195" s="44"/>
    </row>
    <row r="196" spans="1:21" ht="12.5">
      <c r="A196" s="4" t="s">
        <v>1992</v>
      </c>
      <c r="B196" s="1" t="s">
        <v>1993</v>
      </c>
      <c r="C196" s="1" t="s">
        <v>1994</v>
      </c>
      <c r="D196" s="1" t="s">
        <v>1995</v>
      </c>
      <c r="E196" s="1" t="s">
        <v>1996</v>
      </c>
      <c r="F196" s="4">
        <v>1</v>
      </c>
      <c r="G196" s="30">
        <v>0</v>
      </c>
      <c r="H196" s="34" t="s">
        <v>1108</v>
      </c>
      <c r="J196" s="1">
        <v>0</v>
      </c>
      <c r="M196" s="44"/>
      <c r="Q196" s="29"/>
      <c r="U196" s="29"/>
    </row>
    <row r="197" spans="1:21" ht="12.5">
      <c r="A197" s="4" t="s">
        <v>1997</v>
      </c>
      <c r="B197" s="1" t="s">
        <v>1993</v>
      </c>
      <c r="C197" s="1" t="s">
        <v>1994</v>
      </c>
      <c r="D197" s="1" t="s">
        <v>1998</v>
      </c>
      <c r="E197" s="1" t="s">
        <v>1999</v>
      </c>
      <c r="F197" s="4">
        <v>0</v>
      </c>
      <c r="G197" s="30">
        <v>0</v>
      </c>
      <c r="H197" s="34" t="s">
        <v>1083</v>
      </c>
      <c r="I197" s="4">
        <v>2</v>
      </c>
      <c r="J197" s="1">
        <v>0</v>
      </c>
      <c r="M197" s="44"/>
      <c r="Q197" s="29"/>
      <c r="U197" s="29"/>
    </row>
    <row r="198" spans="1:21" ht="12.5">
      <c r="A198" s="4" t="s">
        <v>2000</v>
      </c>
      <c r="B198" s="1" t="s">
        <v>2001</v>
      </c>
      <c r="C198" s="1" t="s">
        <v>2002</v>
      </c>
      <c r="D198" s="1" t="s">
        <v>2003</v>
      </c>
      <c r="E198" s="1" t="s">
        <v>2004</v>
      </c>
      <c r="F198" s="4">
        <v>1</v>
      </c>
      <c r="G198" s="30">
        <v>0</v>
      </c>
      <c r="H198" s="34" t="s">
        <v>1048</v>
      </c>
      <c r="J198" s="1">
        <v>0</v>
      </c>
      <c r="M198" s="44"/>
      <c r="Q198" s="29"/>
      <c r="U198" s="29"/>
    </row>
    <row r="199" spans="1:21" ht="12.5">
      <c r="A199" s="4" t="s">
        <v>2005</v>
      </c>
      <c r="B199" s="1" t="s">
        <v>2001</v>
      </c>
      <c r="C199" s="1" t="s">
        <v>2002</v>
      </c>
      <c r="D199" s="1" t="s">
        <v>2006</v>
      </c>
      <c r="E199" s="1" t="s">
        <v>2007</v>
      </c>
      <c r="F199" s="4">
        <v>0</v>
      </c>
      <c r="G199" s="30">
        <v>0</v>
      </c>
      <c r="H199" s="34" t="s">
        <v>1053</v>
      </c>
      <c r="I199" s="4">
        <v>2</v>
      </c>
      <c r="J199" s="1">
        <v>0</v>
      </c>
      <c r="M199" s="44"/>
      <c r="Q199" s="29"/>
      <c r="U199" s="29"/>
    </row>
    <row r="200" spans="1:21" ht="12.5">
      <c r="A200" s="4" t="s">
        <v>2008</v>
      </c>
      <c r="B200" s="1" t="s">
        <v>2009</v>
      </c>
      <c r="C200" s="1" t="s">
        <v>2010</v>
      </c>
      <c r="D200" s="1" t="s">
        <v>2011</v>
      </c>
      <c r="E200" s="1" t="s">
        <v>2012</v>
      </c>
      <c r="F200" s="4">
        <v>1</v>
      </c>
      <c r="G200" s="30">
        <v>0</v>
      </c>
      <c r="H200" s="34" t="s">
        <v>1094</v>
      </c>
      <c r="J200" s="1">
        <v>0</v>
      </c>
      <c r="M200" s="44"/>
      <c r="Q200" s="29"/>
      <c r="U200" s="29"/>
    </row>
    <row r="201" spans="1:21" ht="12.5">
      <c r="A201" s="4" t="s">
        <v>2013</v>
      </c>
      <c r="B201" s="1" t="s">
        <v>2009</v>
      </c>
      <c r="C201" s="1" t="s">
        <v>2010</v>
      </c>
      <c r="D201" s="1" t="s">
        <v>2014</v>
      </c>
      <c r="E201" s="1" t="s">
        <v>2015</v>
      </c>
      <c r="F201" s="4">
        <v>0</v>
      </c>
      <c r="G201" s="30">
        <v>0</v>
      </c>
      <c r="H201" s="34" t="s">
        <v>1069</v>
      </c>
      <c r="I201" s="4">
        <v>2</v>
      </c>
      <c r="J201" s="1">
        <v>0</v>
      </c>
      <c r="M201" s="44"/>
      <c r="Q201" s="29"/>
      <c r="U201" s="29"/>
    </row>
    <row r="202" spans="1:21" ht="12.5">
      <c r="A202" s="4" t="s">
        <v>2016</v>
      </c>
      <c r="B202" s="1" t="s">
        <v>2017</v>
      </c>
      <c r="C202" s="1" t="s">
        <v>2018</v>
      </c>
      <c r="D202" s="1" t="s">
        <v>2019</v>
      </c>
      <c r="E202" s="1" t="s">
        <v>2020</v>
      </c>
      <c r="F202" s="4">
        <v>1</v>
      </c>
      <c r="G202" s="30">
        <v>0</v>
      </c>
      <c r="H202" s="34" t="s">
        <v>1108</v>
      </c>
      <c r="J202" s="1">
        <v>0</v>
      </c>
      <c r="M202" s="44"/>
      <c r="Q202" s="29"/>
      <c r="U202" s="29"/>
    </row>
    <row r="203" spans="1:21" ht="12.5">
      <c r="A203" s="4" t="s">
        <v>2021</v>
      </c>
      <c r="B203" s="1" t="s">
        <v>2017</v>
      </c>
      <c r="C203" s="1" t="s">
        <v>2018</v>
      </c>
      <c r="D203" s="1" t="s">
        <v>2022</v>
      </c>
      <c r="E203" s="1" t="s">
        <v>2023</v>
      </c>
      <c r="F203" s="4">
        <v>0</v>
      </c>
      <c r="G203" s="30">
        <v>0</v>
      </c>
      <c r="H203" s="34" t="s">
        <v>1083</v>
      </c>
      <c r="I203" s="4">
        <v>2</v>
      </c>
      <c r="J203" s="1">
        <v>0</v>
      </c>
      <c r="M203" s="44"/>
      <c r="Q203" s="29"/>
      <c r="U203" s="29"/>
    </row>
    <row r="204" spans="1:21" ht="12.5">
      <c r="A204" s="4" t="s">
        <v>2024</v>
      </c>
      <c r="B204" s="1" t="s">
        <v>2025</v>
      </c>
      <c r="C204" s="1" t="s">
        <v>2026</v>
      </c>
      <c r="D204" s="1" t="s">
        <v>2027</v>
      </c>
      <c r="E204" s="1" t="s">
        <v>2028</v>
      </c>
      <c r="F204" s="4">
        <v>1</v>
      </c>
      <c r="G204" s="30">
        <v>0</v>
      </c>
      <c r="H204" s="34" t="s">
        <v>1048</v>
      </c>
      <c r="J204" s="1">
        <v>0</v>
      </c>
      <c r="M204" s="44"/>
      <c r="Q204" s="29"/>
      <c r="U204" s="29"/>
    </row>
    <row r="205" spans="1:21" ht="12.5">
      <c r="A205" s="4" t="s">
        <v>2029</v>
      </c>
      <c r="B205" s="1" t="s">
        <v>2025</v>
      </c>
      <c r="C205" s="1" t="s">
        <v>2026</v>
      </c>
      <c r="D205" s="1" t="s">
        <v>2030</v>
      </c>
      <c r="E205" s="1" t="s">
        <v>2031</v>
      </c>
      <c r="F205" s="4">
        <v>0</v>
      </c>
      <c r="G205" s="30">
        <v>0</v>
      </c>
      <c r="H205" s="34" t="s">
        <v>1069</v>
      </c>
      <c r="I205" s="4">
        <v>2</v>
      </c>
      <c r="J205" s="1">
        <v>0</v>
      </c>
      <c r="M205" s="44"/>
      <c r="Q205" s="29"/>
      <c r="U205" s="29"/>
    </row>
    <row r="206" spans="1:21" ht="12.5">
      <c r="A206" s="4" t="s">
        <v>2032</v>
      </c>
      <c r="B206" s="4" t="s">
        <v>2033</v>
      </c>
      <c r="C206" s="4" t="s">
        <v>2034</v>
      </c>
      <c r="D206" s="1" t="s">
        <v>2035</v>
      </c>
      <c r="E206" s="4" t="s">
        <v>2036</v>
      </c>
      <c r="F206" s="4">
        <v>1</v>
      </c>
      <c r="G206" s="30">
        <v>1</v>
      </c>
      <c r="H206" s="30" t="s">
        <v>1066</v>
      </c>
      <c r="I206" s="4"/>
      <c r="J206" s="4">
        <v>0</v>
      </c>
      <c r="K206" s="4"/>
      <c r="M206" s="44"/>
      <c r="Q206" s="29"/>
      <c r="U206" s="29"/>
    </row>
    <row r="207" spans="1:21" ht="12.5">
      <c r="A207" s="4" t="s">
        <v>2037</v>
      </c>
      <c r="B207" s="4" t="s">
        <v>2033</v>
      </c>
      <c r="C207" s="4" t="s">
        <v>2034</v>
      </c>
      <c r="D207" s="2" t="s">
        <v>2038</v>
      </c>
      <c r="E207" s="4" t="s">
        <v>2039</v>
      </c>
      <c r="F207" s="4">
        <v>0</v>
      </c>
      <c r="G207" s="30">
        <v>1</v>
      </c>
      <c r="H207" s="30" t="s">
        <v>1073</v>
      </c>
      <c r="I207" s="4">
        <v>1</v>
      </c>
      <c r="J207" s="4">
        <v>0</v>
      </c>
      <c r="K207" s="4"/>
      <c r="M207" s="44"/>
      <c r="Q207" s="29"/>
      <c r="U207" s="29"/>
    </row>
    <row r="208" spans="1:21" ht="12.5">
      <c r="A208" s="4" t="s">
        <v>2040</v>
      </c>
      <c r="B208" s="4" t="s">
        <v>2041</v>
      </c>
      <c r="C208" s="4" t="s">
        <v>2042</v>
      </c>
      <c r="D208" s="27" t="s">
        <v>2043</v>
      </c>
      <c r="E208" s="4" t="s">
        <v>2044</v>
      </c>
      <c r="F208" s="4">
        <v>1</v>
      </c>
      <c r="G208" s="30">
        <v>0</v>
      </c>
      <c r="H208" s="30" t="s">
        <v>1108</v>
      </c>
      <c r="I208" s="4"/>
      <c r="J208" s="4">
        <v>0</v>
      </c>
      <c r="K208" s="46" t="s">
        <v>2045</v>
      </c>
      <c r="M208" s="44"/>
      <c r="Q208" s="29"/>
      <c r="U208" s="29"/>
    </row>
    <row r="209" spans="1:21" ht="12.5">
      <c r="A209" s="4" t="s">
        <v>2046</v>
      </c>
      <c r="B209" s="4" t="s">
        <v>2041</v>
      </c>
      <c r="C209" s="4" t="s">
        <v>2042</v>
      </c>
      <c r="D209" s="2" t="s">
        <v>2047</v>
      </c>
      <c r="E209" s="4" t="s">
        <v>2048</v>
      </c>
      <c r="F209" s="4">
        <v>0</v>
      </c>
      <c r="G209" s="30">
        <v>0</v>
      </c>
      <c r="H209" s="30" t="s">
        <v>1053</v>
      </c>
      <c r="I209" s="4">
        <v>2</v>
      </c>
      <c r="J209" s="4">
        <v>0</v>
      </c>
      <c r="M209" s="44"/>
      <c r="Q209" s="29"/>
      <c r="U209" s="29"/>
    </row>
    <row r="210" spans="1:21" ht="12.5">
      <c r="A210" s="4" t="s">
        <v>2049</v>
      </c>
      <c r="B210" s="4" t="s">
        <v>2050</v>
      </c>
      <c r="C210" s="4" t="s">
        <v>2051</v>
      </c>
      <c r="D210" s="2" t="s">
        <v>2052</v>
      </c>
      <c r="E210" s="4" t="s">
        <v>2053</v>
      </c>
      <c r="F210" s="4">
        <v>1</v>
      </c>
      <c r="G210" s="30">
        <v>1</v>
      </c>
      <c r="H210" s="30" t="s">
        <v>1066</v>
      </c>
      <c r="I210" s="4"/>
      <c r="J210" s="4">
        <v>0</v>
      </c>
      <c r="K210" s="4"/>
      <c r="M210" s="44"/>
      <c r="Q210" s="29"/>
      <c r="U210" s="29"/>
    </row>
    <row r="211" spans="1:21" ht="12.5">
      <c r="A211" s="4" t="s">
        <v>2054</v>
      </c>
      <c r="B211" s="4" t="s">
        <v>2050</v>
      </c>
      <c r="C211" s="4" t="s">
        <v>2051</v>
      </c>
      <c r="D211" s="2" t="s">
        <v>2055</v>
      </c>
      <c r="E211" s="4" t="s">
        <v>2056</v>
      </c>
      <c r="F211" s="4">
        <v>0</v>
      </c>
      <c r="G211" s="30">
        <v>1</v>
      </c>
      <c r="H211" s="30" t="s">
        <v>1060</v>
      </c>
      <c r="I211" s="4">
        <v>1</v>
      </c>
      <c r="J211" s="4">
        <v>0</v>
      </c>
      <c r="K211" s="4"/>
      <c r="M211" s="44"/>
      <c r="Q211" s="29"/>
      <c r="U211" s="29"/>
    </row>
    <row r="212" spans="1:21" ht="12.5">
      <c r="A212" s="4" t="s">
        <v>2057</v>
      </c>
      <c r="B212" s="4" t="s">
        <v>2058</v>
      </c>
      <c r="C212" s="4" t="s">
        <v>2059</v>
      </c>
      <c r="D212" s="2" t="s">
        <v>2060</v>
      </c>
      <c r="E212" s="4" t="s">
        <v>2061</v>
      </c>
      <c r="F212" s="4">
        <v>1</v>
      </c>
      <c r="G212" s="30">
        <v>1</v>
      </c>
      <c r="H212" s="30" t="s">
        <v>1080</v>
      </c>
      <c r="I212" s="4"/>
      <c r="J212" s="4">
        <v>0</v>
      </c>
      <c r="K212" s="4"/>
      <c r="M212" s="44"/>
      <c r="Q212" s="29"/>
      <c r="U212" s="29"/>
    </row>
    <row r="213" spans="1:21" ht="12.5">
      <c r="A213" s="4" t="s">
        <v>2062</v>
      </c>
      <c r="B213" s="4" t="s">
        <v>2058</v>
      </c>
      <c r="C213" s="4" t="s">
        <v>2063</v>
      </c>
      <c r="D213" s="2" t="s">
        <v>2064</v>
      </c>
      <c r="E213" s="4" t="s">
        <v>2065</v>
      </c>
      <c r="F213" s="4">
        <v>0</v>
      </c>
      <c r="G213" s="30">
        <v>1</v>
      </c>
      <c r="H213" s="30" t="s">
        <v>1088</v>
      </c>
      <c r="I213" s="4">
        <v>1</v>
      </c>
      <c r="J213" s="4">
        <v>0</v>
      </c>
      <c r="K213" s="4"/>
      <c r="M213" s="44"/>
      <c r="Q213" s="29"/>
      <c r="U213" s="29"/>
    </row>
    <row r="214" spans="1:21" ht="12.5">
      <c r="A214" s="4" t="s">
        <v>2066</v>
      </c>
      <c r="B214" s="4" t="s">
        <v>2067</v>
      </c>
      <c r="C214" s="4" t="s">
        <v>2068</v>
      </c>
      <c r="D214" s="10" t="s">
        <v>2069</v>
      </c>
      <c r="E214" s="1" t="s">
        <v>2070</v>
      </c>
      <c r="F214" s="4">
        <v>1</v>
      </c>
      <c r="G214" s="30">
        <v>0</v>
      </c>
      <c r="H214" s="30" t="s">
        <v>1094</v>
      </c>
      <c r="I214" s="4"/>
      <c r="J214" s="1">
        <v>0</v>
      </c>
      <c r="K214" s="46" t="s">
        <v>2071</v>
      </c>
      <c r="M214" s="44"/>
      <c r="Q214" s="29"/>
      <c r="U214" s="29"/>
    </row>
    <row r="215" spans="1:21" ht="12.5">
      <c r="A215" s="4" t="s">
        <v>2072</v>
      </c>
      <c r="B215" s="4" t="s">
        <v>2067</v>
      </c>
      <c r="C215" s="4" t="s">
        <v>2068</v>
      </c>
      <c r="D215" s="2" t="s">
        <v>2073</v>
      </c>
      <c r="E215" s="4" t="s">
        <v>2074</v>
      </c>
      <c r="F215" s="4">
        <v>0</v>
      </c>
      <c r="G215" s="30">
        <v>0</v>
      </c>
      <c r="H215" s="34" t="s">
        <v>1069</v>
      </c>
      <c r="I215" s="4">
        <v>2</v>
      </c>
      <c r="J215" s="1">
        <v>0</v>
      </c>
      <c r="M215" s="44"/>
      <c r="Q215" s="29"/>
      <c r="U215" s="29"/>
    </row>
    <row r="216" spans="1:21" ht="12.5">
      <c r="A216" s="4" t="s">
        <v>2075</v>
      </c>
      <c r="B216" s="1" t="s">
        <v>2076</v>
      </c>
      <c r="C216" s="1" t="s">
        <v>2077</v>
      </c>
      <c r="D216" s="1" t="s">
        <v>2078</v>
      </c>
      <c r="E216" s="1" t="s">
        <v>2079</v>
      </c>
      <c r="F216" s="4">
        <v>1</v>
      </c>
      <c r="G216" s="30">
        <v>0</v>
      </c>
      <c r="H216" s="34" t="s">
        <v>1048</v>
      </c>
      <c r="J216" s="1">
        <v>0</v>
      </c>
      <c r="M216" s="44"/>
      <c r="Q216" s="29"/>
      <c r="U216" s="29"/>
    </row>
    <row r="217" spans="1:21" ht="12.5">
      <c r="A217" s="4" t="s">
        <v>2080</v>
      </c>
      <c r="B217" s="1" t="s">
        <v>2076</v>
      </c>
      <c r="C217" s="1" t="s">
        <v>2077</v>
      </c>
      <c r="D217" s="1" t="s">
        <v>2081</v>
      </c>
      <c r="E217" s="1" t="s">
        <v>2082</v>
      </c>
      <c r="F217" s="4">
        <v>0</v>
      </c>
      <c r="G217" s="30">
        <v>0</v>
      </c>
      <c r="H217" s="34" t="s">
        <v>1053</v>
      </c>
      <c r="I217" s="4">
        <v>2</v>
      </c>
      <c r="J217" s="1">
        <v>0</v>
      </c>
      <c r="M217" s="44"/>
      <c r="Q217" s="29"/>
      <c r="U217" s="29"/>
    </row>
    <row r="218" spans="1:21" ht="12.5">
      <c r="A218" s="4" t="s">
        <v>2083</v>
      </c>
      <c r="B218" s="4" t="s">
        <v>2084</v>
      </c>
      <c r="C218" s="4" t="s">
        <v>2085</v>
      </c>
      <c r="D218" s="2" t="s">
        <v>2086</v>
      </c>
      <c r="E218" s="4" t="s">
        <v>2087</v>
      </c>
      <c r="F218" s="4">
        <v>1</v>
      </c>
      <c r="G218" s="30">
        <v>1</v>
      </c>
      <c r="H218" s="30" t="s">
        <v>1113</v>
      </c>
      <c r="I218" s="4"/>
      <c r="J218" s="4">
        <v>0</v>
      </c>
      <c r="K218" s="4"/>
      <c r="M218" s="44"/>
      <c r="Q218" s="29"/>
      <c r="U218" s="29"/>
    </row>
    <row r="219" spans="1:21" ht="12.5">
      <c r="A219" s="4" t="s">
        <v>2088</v>
      </c>
      <c r="B219" s="4" t="s">
        <v>2084</v>
      </c>
      <c r="C219" s="4" t="s">
        <v>2089</v>
      </c>
      <c r="D219" s="2" t="s">
        <v>2090</v>
      </c>
      <c r="E219" s="4" t="s">
        <v>2091</v>
      </c>
      <c r="F219" s="4">
        <v>0</v>
      </c>
      <c r="G219" s="30">
        <v>1</v>
      </c>
      <c r="H219" s="30" t="s">
        <v>1060</v>
      </c>
      <c r="I219" s="4">
        <v>1</v>
      </c>
      <c r="J219" s="4">
        <v>0</v>
      </c>
      <c r="K219" s="4"/>
      <c r="M219" s="44"/>
      <c r="Q219" s="29"/>
      <c r="U219" s="29"/>
    </row>
    <row r="220" spans="1:21" ht="12.5">
      <c r="A220" s="4" t="s">
        <v>2092</v>
      </c>
      <c r="B220" s="4" t="s">
        <v>2093</v>
      </c>
      <c r="C220" s="4" t="s">
        <v>2094</v>
      </c>
      <c r="D220" s="2" t="s">
        <v>2095</v>
      </c>
      <c r="E220" s="4" t="s">
        <v>2096</v>
      </c>
      <c r="F220" s="4">
        <v>1</v>
      </c>
      <c r="G220" s="30">
        <v>1</v>
      </c>
      <c r="H220" s="30" t="s">
        <v>1113</v>
      </c>
      <c r="I220" s="4"/>
      <c r="J220" s="4">
        <v>0</v>
      </c>
      <c r="K220" s="4"/>
      <c r="M220" s="44"/>
      <c r="Q220" s="29"/>
      <c r="U220" s="29"/>
    </row>
    <row r="221" spans="1:21" ht="12.5">
      <c r="A221" s="4" t="s">
        <v>2097</v>
      </c>
      <c r="B221" s="4" t="s">
        <v>2093</v>
      </c>
      <c r="C221" s="4" t="s">
        <v>2094</v>
      </c>
      <c r="D221" s="2" t="s">
        <v>2098</v>
      </c>
      <c r="E221" s="4" t="s">
        <v>2099</v>
      </c>
      <c r="F221" s="4">
        <v>0</v>
      </c>
      <c r="G221" s="30">
        <v>1</v>
      </c>
      <c r="H221" s="30" t="s">
        <v>1060</v>
      </c>
      <c r="I221" s="4">
        <v>1</v>
      </c>
      <c r="J221" s="4">
        <v>0</v>
      </c>
      <c r="K221" s="4"/>
      <c r="M221" s="44"/>
      <c r="Q221" s="29"/>
      <c r="U221" s="29"/>
    </row>
    <row r="222" spans="1:21" ht="12.5">
      <c r="A222" s="4" t="s">
        <v>2100</v>
      </c>
      <c r="B222" s="1" t="s">
        <v>2101</v>
      </c>
      <c r="C222" s="4" t="s">
        <v>2102</v>
      </c>
      <c r="D222" s="1" t="s">
        <v>2103</v>
      </c>
      <c r="E222" s="1" t="s">
        <v>2104</v>
      </c>
      <c r="F222" s="4">
        <v>1</v>
      </c>
      <c r="G222" s="30">
        <v>1</v>
      </c>
      <c r="H222" s="30" t="s">
        <v>1080</v>
      </c>
      <c r="I222" s="4"/>
      <c r="J222" s="4">
        <v>0</v>
      </c>
      <c r="K222" s="4"/>
      <c r="M222" s="44"/>
      <c r="Q222" s="29"/>
      <c r="U222" s="29"/>
    </row>
    <row r="223" spans="1:21" ht="12.5">
      <c r="A223" s="4" t="s">
        <v>2105</v>
      </c>
      <c r="B223" s="1" t="s">
        <v>2101</v>
      </c>
      <c r="C223" s="4" t="s">
        <v>2106</v>
      </c>
      <c r="D223" s="2" t="s">
        <v>2107</v>
      </c>
      <c r="E223" s="4" t="s">
        <v>2108</v>
      </c>
      <c r="F223" s="4">
        <v>0</v>
      </c>
      <c r="G223" s="30">
        <v>1</v>
      </c>
      <c r="H223" s="30" t="s">
        <v>1060</v>
      </c>
      <c r="I223" s="4">
        <v>1</v>
      </c>
      <c r="J223" s="4">
        <v>0</v>
      </c>
      <c r="K223" s="4"/>
      <c r="M223" s="44"/>
      <c r="Q223" s="29"/>
      <c r="U223" s="29"/>
    </row>
    <row r="224" spans="1:21" ht="12.5">
      <c r="A224" s="4" t="s">
        <v>2109</v>
      </c>
      <c r="B224" s="4" t="s">
        <v>2110</v>
      </c>
      <c r="C224" s="4" t="s">
        <v>2111</v>
      </c>
      <c r="D224" s="2" t="s">
        <v>2112</v>
      </c>
      <c r="E224" s="4" t="s">
        <v>2113</v>
      </c>
      <c r="F224" s="4">
        <v>1</v>
      </c>
      <c r="G224" s="30">
        <v>0</v>
      </c>
      <c r="H224" s="30" t="s">
        <v>1048</v>
      </c>
      <c r="I224" s="4"/>
      <c r="J224" s="4">
        <v>0</v>
      </c>
      <c r="K224" s="4"/>
      <c r="M224" s="44"/>
      <c r="Q224" s="29"/>
      <c r="U224" s="29"/>
    </row>
    <row r="225" spans="1:21" ht="12.5">
      <c r="A225" s="4" t="s">
        <v>2114</v>
      </c>
      <c r="B225" s="4" t="s">
        <v>2110</v>
      </c>
      <c r="C225" s="4" t="s">
        <v>2115</v>
      </c>
      <c r="D225" s="2" t="s">
        <v>2116</v>
      </c>
      <c r="E225" s="4" t="s">
        <v>2117</v>
      </c>
      <c r="F225" s="4">
        <v>0</v>
      </c>
      <c r="G225" s="30">
        <v>0</v>
      </c>
      <c r="H225" s="30" t="s">
        <v>1083</v>
      </c>
      <c r="I225" s="4">
        <v>2</v>
      </c>
      <c r="J225" s="4">
        <v>0</v>
      </c>
      <c r="M225" s="44"/>
      <c r="Q225" s="29"/>
      <c r="U225" s="29"/>
    </row>
    <row r="226" spans="1:21" ht="12.5">
      <c r="A226" s="4" t="s">
        <v>2118</v>
      </c>
      <c r="B226" s="1" t="s">
        <v>2119</v>
      </c>
      <c r="C226" s="1" t="s">
        <v>2120</v>
      </c>
      <c r="D226" s="1" t="s">
        <v>2121</v>
      </c>
      <c r="E226" s="1" t="s">
        <v>2122</v>
      </c>
      <c r="F226" s="4">
        <v>1</v>
      </c>
      <c r="G226" s="30">
        <v>0</v>
      </c>
      <c r="H226" s="34" t="s">
        <v>1094</v>
      </c>
      <c r="J226" s="1">
        <v>0</v>
      </c>
      <c r="M226" s="44"/>
      <c r="Q226" s="29"/>
      <c r="U226" s="29"/>
    </row>
    <row r="227" spans="1:21" ht="12.5">
      <c r="A227" s="4" t="s">
        <v>2123</v>
      </c>
      <c r="B227" s="1" t="s">
        <v>2119</v>
      </c>
      <c r="C227" s="1" t="s">
        <v>2120</v>
      </c>
      <c r="D227" s="1" t="s">
        <v>2124</v>
      </c>
      <c r="E227" s="1" t="s">
        <v>2125</v>
      </c>
      <c r="F227" s="4">
        <v>0</v>
      </c>
      <c r="G227" s="30">
        <v>0</v>
      </c>
      <c r="H227" s="34" t="s">
        <v>1069</v>
      </c>
      <c r="I227" s="4">
        <v>2</v>
      </c>
      <c r="J227" s="1">
        <v>0</v>
      </c>
      <c r="M227" s="44"/>
      <c r="Q227" s="29"/>
      <c r="U227" s="29"/>
    </row>
    <row r="228" spans="1:21" ht="12.5">
      <c r="A228" s="4" t="s">
        <v>2126</v>
      </c>
      <c r="B228" s="4" t="s">
        <v>2127</v>
      </c>
      <c r="C228" s="4" t="s">
        <v>2128</v>
      </c>
      <c r="D228" s="2" t="s">
        <v>2129</v>
      </c>
      <c r="E228" s="4" t="s">
        <v>2130</v>
      </c>
      <c r="F228" s="4">
        <v>1</v>
      </c>
      <c r="G228" s="30">
        <v>1</v>
      </c>
      <c r="H228" s="30" t="s">
        <v>1080</v>
      </c>
      <c r="I228" s="4"/>
      <c r="J228" s="4">
        <v>0</v>
      </c>
      <c r="K228" s="4"/>
      <c r="M228" s="44"/>
      <c r="Q228" s="29"/>
      <c r="U228" s="29"/>
    </row>
    <row r="229" spans="1:21" ht="12.5">
      <c r="A229" s="4" t="s">
        <v>2131</v>
      </c>
      <c r="B229" s="4" t="s">
        <v>2127</v>
      </c>
      <c r="C229" s="4" t="s">
        <v>2128</v>
      </c>
      <c r="D229" s="2" t="s">
        <v>2132</v>
      </c>
      <c r="E229" s="4" t="s">
        <v>2133</v>
      </c>
      <c r="F229" s="4">
        <v>0</v>
      </c>
      <c r="G229" s="30">
        <v>1</v>
      </c>
      <c r="H229" s="30" t="s">
        <v>1088</v>
      </c>
      <c r="I229" s="4">
        <v>1</v>
      </c>
      <c r="J229" s="4">
        <v>0</v>
      </c>
      <c r="K229" s="4"/>
      <c r="M229" s="44"/>
      <c r="P229" s="4"/>
      <c r="Q229" s="29"/>
      <c r="U229" s="29"/>
    </row>
    <row r="230" spans="1:21" ht="12.5">
      <c r="A230" s="4" t="s">
        <v>2134</v>
      </c>
      <c r="B230" s="4" t="s">
        <v>2135</v>
      </c>
      <c r="C230" s="4" t="s">
        <v>2136</v>
      </c>
      <c r="D230" s="2" t="s">
        <v>2137</v>
      </c>
      <c r="E230" s="4" t="s">
        <v>2138</v>
      </c>
      <c r="F230" s="4">
        <v>1</v>
      </c>
      <c r="G230" s="30">
        <v>1</v>
      </c>
      <c r="H230" s="30" t="s">
        <v>1066</v>
      </c>
      <c r="I230" s="4"/>
      <c r="J230" s="4">
        <v>0</v>
      </c>
      <c r="K230" s="4"/>
      <c r="M230" s="44"/>
      <c r="Q230" s="29"/>
      <c r="U230" s="29"/>
    </row>
    <row r="231" spans="1:21" ht="12.5">
      <c r="A231" s="4" t="s">
        <v>2139</v>
      </c>
      <c r="B231" s="4" t="s">
        <v>2135</v>
      </c>
      <c r="C231" s="4" t="s">
        <v>2140</v>
      </c>
      <c r="D231" s="2" t="s">
        <v>2141</v>
      </c>
      <c r="E231" s="4" t="s">
        <v>2142</v>
      </c>
      <c r="F231" s="4">
        <v>0</v>
      </c>
      <c r="G231" s="30">
        <v>1</v>
      </c>
      <c r="H231" s="30" t="s">
        <v>1088</v>
      </c>
      <c r="I231" s="4">
        <v>1</v>
      </c>
      <c r="J231" s="4">
        <v>0</v>
      </c>
      <c r="K231" s="4"/>
      <c r="M231" s="44"/>
      <c r="Q231" s="29"/>
      <c r="U231" s="29"/>
    </row>
    <row r="232" spans="1:21" ht="12.5">
      <c r="A232" s="4" t="s">
        <v>2143</v>
      </c>
      <c r="B232" s="4" t="s">
        <v>2144</v>
      </c>
      <c r="C232" s="4" t="s">
        <v>2145</v>
      </c>
      <c r="D232" s="27" t="s">
        <v>2146</v>
      </c>
      <c r="E232" s="4" t="s">
        <v>2147</v>
      </c>
      <c r="F232" s="4">
        <v>1</v>
      </c>
      <c r="G232" s="30">
        <v>1</v>
      </c>
      <c r="H232" s="30" t="s">
        <v>1113</v>
      </c>
      <c r="I232" s="4"/>
      <c r="J232" s="4">
        <v>0</v>
      </c>
      <c r="K232" s="46" t="s">
        <v>2148</v>
      </c>
      <c r="M232" s="44"/>
      <c r="Q232" s="29"/>
      <c r="U232" s="29"/>
    </row>
    <row r="233" spans="1:21" ht="12.5">
      <c r="A233" s="4" t="s">
        <v>2149</v>
      </c>
      <c r="B233" s="4" t="s">
        <v>2144</v>
      </c>
      <c r="C233" s="4" t="s">
        <v>2145</v>
      </c>
      <c r="D233" s="2" t="s">
        <v>2150</v>
      </c>
      <c r="E233" s="4" t="s">
        <v>2151</v>
      </c>
      <c r="F233" s="4">
        <v>0</v>
      </c>
      <c r="G233" s="30">
        <v>1</v>
      </c>
      <c r="H233" s="30" t="s">
        <v>1073</v>
      </c>
      <c r="I233" s="4">
        <v>1</v>
      </c>
      <c r="J233" s="4">
        <v>0</v>
      </c>
      <c r="K233" s="4"/>
      <c r="M233" s="44"/>
      <c r="Q233" s="29"/>
      <c r="U233" s="29"/>
    </row>
    <row r="234" spans="1:21" ht="12.5">
      <c r="A234" s="4" t="s">
        <v>2152</v>
      </c>
      <c r="B234" s="4" t="s">
        <v>2153</v>
      </c>
      <c r="C234" s="4" t="s">
        <v>2154</v>
      </c>
      <c r="D234" s="2" t="s">
        <v>2155</v>
      </c>
      <c r="E234" s="4" t="s">
        <v>2156</v>
      </c>
      <c r="F234" s="4">
        <v>1</v>
      </c>
      <c r="G234" s="30">
        <v>1</v>
      </c>
      <c r="H234" s="30" t="s">
        <v>1113</v>
      </c>
      <c r="I234" s="4"/>
      <c r="J234" s="4">
        <v>0</v>
      </c>
      <c r="K234" s="4"/>
      <c r="M234" s="44"/>
      <c r="Q234" s="29"/>
      <c r="U234" s="29"/>
    </row>
    <row r="235" spans="1:21" ht="12.5">
      <c r="A235" s="4" t="s">
        <v>2157</v>
      </c>
      <c r="B235" s="4" t="s">
        <v>2153</v>
      </c>
      <c r="C235" s="4" t="s">
        <v>2154</v>
      </c>
      <c r="D235" s="2" t="s">
        <v>2158</v>
      </c>
      <c r="E235" s="4" t="s">
        <v>2159</v>
      </c>
      <c r="F235" s="4">
        <v>0</v>
      </c>
      <c r="G235" s="30">
        <v>1</v>
      </c>
      <c r="H235" s="30" t="s">
        <v>1060</v>
      </c>
      <c r="I235" s="4">
        <v>1</v>
      </c>
      <c r="J235" s="4">
        <v>0</v>
      </c>
      <c r="K235" s="4"/>
      <c r="M235" s="44"/>
      <c r="Q235" s="29"/>
      <c r="U235" s="29"/>
    </row>
    <row r="236" spans="1:21" ht="12.5">
      <c r="A236" s="4" t="s">
        <v>2160</v>
      </c>
      <c r="B236" s="4" t="s">
        <v>2161</v>
      </c>
      <c r="C236" s="4" t="s">
        <v>2162</v>
      </c>
      <c r="D236" s="1" t="s">
        <v>2163</v>
      </c>
      <c r="E236" s="1" t="s">
        <v>2164</v>
      </c>
      <c r="F236" s="4">
        <v>1</v>
      </c>
      <c r="G236" s="30">
        <v>1</v>
      </c>
      <c r="H236" s="30" t="s">
        <v>1066</v>
      </c>
      <c r="I236" s="4"/>
      <c r="J236" s="4">
        <v>0</v>
      </c>
      <c r="K236" s="4"/>
      <c r="M236" s="44"/>
      <c r="Q236" s="29"/>
      <c r="U236" s="29"/>
    </row>
    <row r="237" spans="1:21" ht="12.5">
      <c r="A237" s="4" t="s">
        <v>2165</v>
      </c>
      <c r="B237" s="4" t="s">
        <v>2161</v>
      </c>
      <c r="C237" s="4" t="s">
        <v>2162</v>
      </c>
      <c r="D237" s="2" t="s">
        <v>2166</v>
      </c>
      <c r="E237" s="4" t="s">
        <v>2167</v>
      </c>
      <c r="F237" s="4">
        <v>0</v>
      </c>
      <c r="G237" s="30">
        <v>1</v>
      </c>
      <c r="H237" s="30" t="s">
        <v>1073</v>
      </c>
      <c r="I237" s="4">
        <v>1</v>
      </c>
      <c r="J237" s="4">
        <v>0</v>
      </c>
      <c r="K237" s="4"/>
      <c r="M237" s="44"/>
      <c r="Q237" s="29"/>
      <c r="U237" s="29"/>
    </row>
    <row r="238" spans="1:21" ht="12.5">
      <c r="A238" s="4" t="s">
        <v>2168</v>
      </c>
      <c r="B238" s="4" t="s">
        <v>2169</v>
      </c>
      <c r="C238" s="4" t="s">
        <v>2170</v>
      </c>
      <c r="D238" s="23" t="s">
        <v>2171</v>
      </c>
      <c r="E238" s="4" t="s">
        <v>2172</v>
      </c>
      <c r="F238" s="4">
        <v>1</v>
      </c>
      <c r="G238" s="30">
        <v>1</v>
      </c>
      <c r="H238" s="30" t="s">
        <v>1066</v>
      </c>
      <c r="I238" s="4"/>
      <c r="J238" s="4">
        <v>0</v>
      </c>
      <c r="K238" s="4"/>
      <c r="M238" s="44"/>
      <c r="Q238" s="29"/>
      <c r="U238" s="29"/>
    </row>
    <row r="239" spans="1:21" ht="12.5">
      <c r="A239" s="4" t="s">
        <v>2173</v>
      </c>
      <c r="B239" s="4" t="s">
        <v>2169</v>
      </c>
      <c r="C239" s="4" t="s">
        <v>2170</v>
      </c>
      <c r="D239" s="2" t="s">
        <v>2174</v>
      </c>
      <c r="E239" s="4" t="s">
        <v>2175</v>
      </c>
      <c r="F239" s="4">
        <v>0</v>
      </c>
      <c r="G239" s="30">
        <v>1</v>
      </c>
      <c r="H239" s="30" t="s">
        <v>1073</v>
      </c>
      <c r="I239" s="4">
        <v>1</v>
      </c>
      <c r="J239" s="4">
        <v>0</v>
      </c>
      <c r="K239" s="4"/>
      <c r="M239" s="44"/>
      <c r="Q239" s="29"/>
      <c r="U239" s="29"/>
    </row>
    <row r="240" spans="1:21" ht="12.5">
      <c r="A240" s="4" t="s">
        <v>2176</v>
      </c>
      <c r="B240" s="4" t="s">
        <v>2177</v>
      </c>
      <c r="C240" s="4" t="s">
        <v>2178</v>
      </c>
      <c r="D240" s="1" t="s">
        <v>2179</v>
      </c>
      <c r="E240" s="4" t="s">
        <v>2180</v>
      </c>
      <c r="F240" s="4">
        <v>1</v>
      </c>
      <c r="G240" s="30">
        <v>1</v>
      </c>
      <c r="H240" s="30" t="s">
        <v>1113</v>
      </c>
      <c r="I240" s="4"/>
      <c r="J240" s="4">
        <v>0</v>
      </c>
      <c r="K240" s="4"/>
      <c r="M240" s="44"/>
      <c r="Q240" s="29"/>
      <c r="U240" s="29"/>
    </row>
    <row r="241" spans="1:21" ht="12.5">
      <c r="A241" s="4" t="s">
        <v>2181</v>
      </c>
      <c r="B241" s="4" t="s">
        <v>2177</v>
      </c>
      <c r="C241" s="4" t="s">
        <v>2182</v>
      </c>
      <c r="D241" s="2" t="s">
        <v>2183</v>
      </c>
      <c r="E241" s="4" t="s">
        <v>2184</v>
      </c>
      <c r="F241" s="4">
        <v>0</v>
      </c>
      <c r="G241" s="30">
        <v>1</v>
      </c>
      <c r="H241" s="30" t="s">
        <v>1060</v>
      </c>
      <c r="I241" s="4">
        <v>1</v>
      </c>
      <c r="J241" s="4">
        <v>0</v>
      </c>
      <c r="K241" s="4"/>
      <c r="M241" s="44"/>
      <c r="Q241" s="29"/>
      <c r="U241" s="29"/>
    </row>
    <row r="242" spans="1:21" ht="12.5">
      <c r="A242" s="4" t="s">
        <v>2185</v>
      </c>
      <c r="B242" s="4" t="s">
        <v>2186</v>
      </c>
      <c r="C242" s="4" t="s">
        <v>2187</v>
      </c>
      <c r="D242" s="1" t="s">
        <v>2188</v>
      </c>
      <c r="E242" s="4" t="s">
        <v>2189</v>
      </c>
      <c r="F242" s="4">
        <v>1</v>
      </c>
      <c r="G242" s="30">
        <v>1</v>
      </c>
      <c r="H242" s="30" t="s">
        <v>1113</v>
      </c>
      <c r="I242" s="4"/>
      <c r="J242" s="4">
        <v>0</v>
      </c>
      <c r="K242" s="4"/>
      <c r="M242" s="44"/>
      <c r="Q242" s="29"/>
      <c r="U242" s="29"/>
    </row>
    <row r="243" spans="1:21" ht="12.5">
      <c r="A243" s="4" t="s">
        <v>2190</v>
      </c>
      <c r="B243" s="4" t="s">
        <v>2186</v>
      </c>
      <c r="C243" s="4" t="s">
        <v>2191</v>
      </c>
      <c r="D243" s="2" t="s">
        <v>2192</v>
      </c>
      <c r="E243" s="4" t="s">
        <v>2193</v>
      </c>
      <c r="F243" s="4">
        <v>0</v>
      </c>
      <c r="G243" s="30">
        <v>1</v>
      </c>
      <c r="H243" s="30" t="s">
        <v>1073</v>
      </c>
      <c r="I243" s="4">
        <v>1</v>
      </c>
      <c r="J243" s="4">
        <v>0</v>
      </c>
      <c r="K243" s="4"/>
      <c r="M243" s="44"/>
      <c r="Q243" s="29"/>
      <c r="U243" s="29"/>
    </row>
    <row r="244" spans="1:21" ht="12.5">
      <c r="A244" s="4" t="s">
        <v>2194</v>
      </c>
      <c r="B244" s="4" t="s">
        <v>2195</v>
      </c>
      <c r="C244" s="4" t="s">
        <v>2196</v>
      </c>
      <c r="D244" s="2" t="s">
        <v>2197</v>
      </c>
      <c r="E244" s="4" t="s">
        <v>2198</v>
      </c>
      <c r="F244" s="4">
        <v>1</v>
      </c>
      <c r="G244" s="30">
        <v>1</v>
      </c>
      <c r="H244" s="30" t="s">
        <v>1113</v>
      </c>
      <c r="I244" s="4"/>
      <c r="J244" s="4">
        <v>0</v>
      </c>
      <c r="K244" s="4"/>
      <c r="M244" s="44"/>
      <c r="Q244" s="29"/>
      <c r="U244" s="29"/>
    </row>
    <row r="245" spans="1:21" ht="12.5">
      <c r="A245" s="4" t="s">
        <v>2199</v>
      </c>
      <c r="B245" s="4" t="s">
        <v>2195</v>
      </c>
      <c r="C245" s="4" t="s">
        <v>2200</v>
      </c>
      <c r="D245" s="2" t="s">
        <v>2201</v>
      </c>
      <c r="E245" s="4" t="s">
        <v>2202</v>
      </c>
      <c r="F245" s="4">
        <v>0</v>
      </c>
      <c r="G245" s="30">
        <v>1</v>
      </c>
      <c r="H245" s="30" t="s">
        <v>1073</v>
      </c>
      <c r="I245" s="4">
        <v>1</v>
      </c>
      <c r="J245" s="4">
        <v>0</v>
      </c>
      <c r="K245" s="4"/>
      <c r="M245" s="44"/>
      <c r="Q245" s="29"/>
      <c r="U245" s="29"/>
    </row>
    <row r="246" spans="1:21" ht="12.5">
      <c r="A246" s="4" t="s">
        <v>2203</v>
      </c>
      <c r="B246" s="4" t="s">
        <v>2204</v>
      </c>
      <c r="C246" s="4" t="s">
        <v>2205</v>
      </c>
      <c r="D246" s="2" t="s">
        <v>2206</v>
      </c>
      <c r="E246" s="4" t="s">
        <v>2207</v>
      </c>
      <c r="F246" s="4">
        <v>1</v>
      </c>
      <c r="G246" s="30">
        <v>0</v>
      </c>
      <c r="H246" s="30" t="s">
        <v>1048</v>
      </c>
      <c r="I246" s="4"/>
      <c r="J246" s="4">
        <v>0</v>
      </c>
      <c r="K246" s="4"/>
      <c r="M246" s="44"/>
      <c r="Q246" s="29"/>
      <c r="U246" s="29"/>
    </row>
    <row r="247" spans="1:21" ht="12.5">
      <c r="A247" s="4" t="s">
        <v>2208</v>
      </c>
      <c r="B247" s="4" t="s">
        <v>2204</v>
      </c>
      <c r="C247" s="4" t="s">
        <v>2205</v>
      </c>
      <c r="D247" s="2" t="s">
        <v>2209</v>
      </c>
      <c r="E247" s="4" t="s">
        <v>2210</v>
      </c>
      <c r="F247" s="4">
        <v>0</v>
      </c>
      <c r="G247" s="30">
        <v>0</v>
      </c>
      <c r="H247" s="30" t="s">
        <v>1083</v>
      </c>
      <c r="I247" s="4">
        <v>2</v>
      </c>
      <c r="J247" s="4">
        <v>0</v>
      </c>
      <c r="M247" s="44"/>
      <c r="Q247" s="29"/>
      <c r="U247" s="29"/>
    </row>
    <row r="248" spans="1:21" ht="12.5">
      <c r="A248" s="4" t="s">
        <v>2211</v>
      </c>
      <c r="B248" s="4" t="s">
        <v>2212</v>
      </c>
      <c r="C248" s="4" t="s">
        <v>2213</v>
      </c>
      <c r="D248" s="2" t="s">
        <v>2214</v>
      </c>
      <c r="E248" s="4" t="s">
        <v>2215</v>
      </c>
      <c r="F248" s="4">
        <v>1</v>
      </c>
      <c r="G248" s="30">
        <v>1</v>
      </c>
      <c r="H248" s="30" t="s">
        <v>1066</v>
      </c>
      <c r="I248" s="4"/>
      <c r="J248" s="4">
        <v>0</v>
      </c>
      <c r="K248" s="4"/>
      <c r="M248" s="44"/>
      <c r="Q248" s="29"/>
      <c r="U248" s="29"/>
    </row>
    <row r="249" spans="1:21" ht="12.5">
      <c r="A249" s="4" t="s">
        <v>2216</v>
      </c>
      <c r="B249" s="4" t="s">
        <v>2212</v>
      </c>
      <c r="C249" s="4" t="s">
        <v>2217</v>
      </c>
      <c r="D249" s="2" t="s">
        <v>2218</v>
      </c>
      <c r="E249" s="4" t="s">
        <v>2219</v>
      </c>
      <c r="F249" s="4">
        <v>0</v>
      </c>
      <c r="G249" s="30">
        <v>1</v>
      </c>
      <c r="H249" s="30" t="s">
        <v>1060</v>
      </c>
      <c r="I249" s="4">
        <v>1</v>
      </c>
      <c r="J249" s="4">
        <v>0</v>
      </c>
      <c r="K249" s="4"/>
      <c r="M249" s="44"/>
      <c r="Q249" s="29"/>
      <c r="U249" s="29"/>
    </row>
    <row r="250" spans="1:21" ht="12.5">
      <c r="A250" s="4" t="s">
        <v>2220</v>
      </c>
      <c r="B250" s="4" t="s">
        <v>2221</v>
      </c>
      <c r="C250" s="4" t="s">
        <v>2222</v>
      </c>
      <c r="D250" s="2" t="s">
        <v>2223</v>
      </c>
      <c r="E250" s="4" t="s">
        <v>2224</v>
      </c>
      <c r="F250" s="4">
        <v>1</v>
      </c>
      <c r="G250" s="30">
        <v>1</v>
      </c>
      <c r="H250" s="30" t="s">
        <v>1080</v>
      </c>
      <c r="I250" s="4"/>
      <c r="J250" s="4">
        <v>0</v>
      </c>
      <c r="K250" s="4"/>
      <c r="M250" s="44"/>
      <c r="Q250" s="29"/>
      <c r="U250" s="29"/>
    </row>
    <row r="251" spans="1:21" ht="12.5">
      <c r="A251" s="4" t="s">
        <v>2225</v>
      </c>
      <c r="B251" s="4" t="s">
        <v>2221</v>
      </c>
      <c r="C251" s="4" t="s">
        <v>2226</v>
      </c>
      <c r="D251" s="2" t="s">
        <v>2227</v>
      </c>
      <c r="E251" s="4" t="s">
        <v>2228</v>
      </c>
      <c r="F251" s="4">
        <v>0</v>
      </c>
      <c r="G251" s="30">
        <v>1</v>
      </c>
      <c r="H251" s="30" t="s">
        <v>1088</v>
      </c>
      <c r="I251" s="4">
        <v>1</v>
      </c>
      <c r="J251" s="4">
        <v>0</v>
      </c>
      <c r="K251" s="4"/>
      <c r="M251" s="44"/>
      <c r="Q251" s="29"/>
      <c r="U251" s="29"/>
    </row>
    <row r="252" spans="1:21" ht="12.5">
      <c r="A252" s="4" t="s">
        <v>2229</v>
      </c>
      <c r="B252" s="1" t="s">
        <v>2230</v>
      </c>
      <c r="C252" s="1" t="s">
        <v>2231</v>
      </c>
      <c r="D252" s="1" t="s">
        <v>2232</v>
      </c>
      <c r="E252" s="1" t="s">
        <v>2233</v>
      </c>
      <c r="F252" s="4">
        <v>1</v>
      </c>
      <c r="G252" s="30">
        <v>0</v>
      </c>
      <c r="H252" s="34" t="s">
        <v>1094</v>
      </c>
      <c r="J252" s="1">
        <v>0</v>
      </c>
      <c r="M252" s="44"/>
      <c r="Q252" s="29"/>
      <c r="U252" s="29"/>
    </row>
    <row r="253" spans="1:21" ht="12.5">
      <c r="A253" s="4" t="s">
        <v>2234</v>
      </c>
      <c r="B253" s="1" t="s">
        <v>2230</v>
      </c>
      <c r="C253" s="1" t="s">
        <v>2231</v>
      </c>
      <c r="D253" s="1" t="s">
        <v>2235</v>
      </c>
      <c r="E253" s="1" t="s">
        <v>2236</v>
      </c>
      <c r="F253" s="4">
        <v>0</v>
      </c>
      <c r="G253" s="30">
        <v>0</v>
      </c>
      <c r="H253" s="34" t="s">
        <v>1083</v>
      </c>
      <c r="I253" s="4">
        <v>2</v>
      </c>
      <c r="J253" s="1">
        <v>0</v>
      </c>
      <c r="M253" s="44"/>
      <c r="Q253" s="29"/>
      <c r="U253" s="29"/>
    </row>
    <row r="254" spans="1:21" ht="12.5">
      <c r="A254" s="4" t="s">
        <v>2237</v>
      </c>
      <c r="B254" s="1" t="s">
        <v>2238</v>
      </c>
      <c r="C254" s="1" t="s">
        <v>2239</v>
      </c>
      <c r="D254" s="1" t="s">
        <v>2240</v>
      </c>
      <c r="E254" s="1" t="s">
        <v>2241</v>
      </c>
      <c r="F254" s="4">
        <v>1</v>
      </c>
      <c r="G254" s="30">
        <v>0</v>
      </c>
      <c r="H254" s="34" t="s">
        <v>1108</v>
      </c>
      <c r="J254" s="1">
        <v>0</v>
      </c>
      <c r="M254" s="44"/>
      <c r="Q254" s="29"/>
      <c r="U254" s="29"/>
    </row>
    <row r="255" spans="1:21" ht="12.5">
      <c r="A255" s="4" t="s">
        <v>2242</v>
      </c>
      <c r="B255" s="1" t="s">
        <v>2238</v>
      </c>
      <c r="C255" s="1" t="s">
        <v>2239</v>
      </c>
      <c r="D255" s="1" t="s">
        <v>2243</v>
      </c>
      <c r="E255" s="1" t="s">
        <v>2244</v>
      </c>
      <c r="F255" s="4">
        <v>0</v>
      </c>
      <c r="G255" s="30">
        <v>0</v>
      </c>
      <c r="H255" s="34" t="s">
        <v>1069</v>
      </c>
      <c r="I255" s="4">
        <v>2</v>
      </c>
      <c r="J255" s="1">
        <v>0</v>
      </c>
      <c r="M255" s="44"/>
      <c r="Q255" s="29"/>
      <c r="U255" s="29"/>
    </row>
    <row r="256" spans="1:21" ht="12.5">
      <c r="A256" s="4" t="s">
        <v>2245</v>
      </c>
      <c r="B256" s="1" t="s">
        <v>2246</v>
      </c>
      <c r="C256" s="1" t="s">
        <v>2247</v>
      </c>
      <c r="D256" s="1" t="s">
        <v>2248</v>
      </c>
      <c r="E256" s="1" t="s">
        <v>2249</v>
      </c>
      <c r="F256" s="1">
        <v>1</v>
      </c>
      <c r="G256" s="1">
        <v>0</v>
      </c>
      <c r="H256" s="34" t="s">
        <v>1048</v>
      </c>
      <c r="J256" s="1">
        <v>0</v>
      </c>
      <c r="M256" s="44"/>
      <c r="Q256" s="29"/>
      <c r="U256" s="29"/>
    </row>
    <row r="257" spans="1:21" ht="12.5">
      <c r="A257" s="4" t="s">
        <v>2250</v>
      </c>
      <c r="B257" s="1" t="s">
        <v>2246</v>
      </c>
      <c r="C257" s="1" t="s">
        <v>2247</v>
      </c>
      <c r="D257" s="1" t="s">
        <v>2251</v>
      </c>
      <c r="E257" s="1" t="s">
        <v>2252</v>
      </c>
      <c r="F257" s="4">
        <v>0</v>
      </c>
      <c r="G257" s="30">
        <v>0</v>
      </c>
      <c r="H257" s="34" t="s">
        <v>1083</v>
      </c>
      <c r="I257" s="4">
        <v>2</v>
      </c>
      <c r="J257" s="1">
        <v>0</v>
      </c>
      <c r="M257" s="44"/>
      <c r="Q257" s="29"/>
      <c r="U257" s="29"/>
    </row>
    <row r="258" spans="1:21" ht="12.5">
      <c r="A258" s="4" t="s">
        <v>2253</v>
      </c>
      <c r="B258" s="1" t="s">
        <v>2254</v>
      </c>
      <c r="C258" s="1" t="s">
        <v>2255</v>
      </c>
      <c r="D258" s="1" t="s">
        <v>2256</v>
      </c>
      <c r="E258" s="1" t="s">
        <v>2257</v>
      </c>
      <c r="F258" s="4">
        <v>1</v>
      </c>
      <c r="G258" s="30">
        <v>0</v>
      </c>
      <c r="H258" s="34" t="s">
        <v>1094</v>
      </c>
      <c r="J258" s="1">
        <v>0</v>
      </c>
      <c r="M258" s="44"/>
      <c r="Q258" s="29"/>
      <c r="U258" s="29"/>
    </row>
    <row r="259" spans="1:21" ht="12.5">
      <c r="A259" s="4" t="s">
        <v>2258</v>
      </c>
      <c r="B259" s="1" t="s">
        <v>2254</v>
      </c>
      <c r="C259" s="1" t="s">
        <v>2255</v>
      </c>
      <c r="D259" s="1" t="s">
        <v>2259</v>
      </c>
      <c r="E259" s="1" t="s">
        <v>2260</v>
      </c>
      <c r="F259" s="4">
        <v>0</v>
      </c>
      <c r="G259" s="30">
        <v>0</v>
      </c>
      <c r="H259" s="34" t="s">
        <v>1069</v>
      </c>
      <c r="I259" s="4">
        <v>2</v>
      </c>
      <c r="J259" s="1">
        <v>0</v>
      </c>
      <c r="M259" s="44"/>
      <c r="Q259" s="29"/>
      <c r="U259" s="29"/>
    </row>
    <row r="260" spans="1:21" ht="12.5">
      <c r="A260" s="4" t="s">
        <v>2261</v>
      </c>
      <c r="B260" s="4" t="s">
        <v>2262</v>
      </c>
      <c r="C260" s="4" t="s">
        <v>2263</v>
      </c>
      <c r="D260" s="2" t="s">
        <v>2264</v>
      </c>
      <c r="E260" s="4" t="s">
        <v>2265</v>
      </c>
      <c r="F260" s="4">
        <v>1</v>
      </c>
      <c r="G260" s="30">
        <v>1</v>
      </c>
      <c r="H260" s="30" t="s">
        <v>1066</v>
      </c>
      <c r="I260" s="4"/>
      <c r="J260" s="4">
        <v>0</v>
      </c>
      <c r="K260" s="4"/>
      <c r="M260" s="44"/>
      <c r="Q260" s="29"/>
      <c r="U260" s="29"/>
    </row>
    <row r="261" spans="1:21" ht="12.5">
      <c r="A261" s="4" t="s">
        <v>2266</v>
      </c>
      <c r="B261" s="4" t="s">
        <v>2262</v>
      </c>
      <c r="C261" s="4" t="s">
        <v>2263</v>
      </c>
      <c r="D261" s="2" t="s">
        <v>2267</v>
      </c>
      <c r="E261" s="4" t="s">
        <v>2268</v>
      </c>
      <c r="F261" s="4">
        <v>0</v>
      </c>
      <c r="G261" s="30">
        <v>1</v>
      </c>
      <c r="H261" s="30" t="s">
        <v>1073</v>
      </c>
      <c r="I261" s="4">
        <v>1</v>
      </c>
      <c r="J261" s="4">
        <v>0</v>
      </c>
      <c r="K261" s="4"/>
      <c r="M261" s="44"/>
      <c r="Q261" s="29"/>
      <c r="U261" s="29"/>
    </row>
    <row r="262" spans="1:21" ht="12.5">
      <c r="A262" s="4" t="s">
        <v>2269</v>
      </c>
      <c r="B262" s="4" t="s">
        <v>2270</v>
      </c>
      <c r="C262" s="4" t="s">
        <v>2271</v>
      </c>
      <c r="D262" s="2" t="s">
        <v>2272</v>
      </c>
      <c r="E262" s="4" t="s">
        <v>2273</v>
      </c>
      <c r="F262" s="4">
        <v>1</v>
      </c>
      <c r="G262" s="30">
        <v>1</v>
      </c>
      <c r="H262" s="30" t="s">
        <v>1113</v>
      </c>
      <c r="I262" s="4"/>
      <c r="J262" s="4">
        <v>0</v>
      </c>
      <c r="K262" s="4"/>
      <c r="M262" s="44"/>
      <c r="Q262" s="29"/>
      <c r="U262" s="29"/>
    </row>
    <row r="263" spans="1:21" ht="12.5">
      <c r="A263" s="4" t="s">
        <v>2274</v>
      </c>
      <c r="B263" s="4" t="s">
        <v>2270</v>
      </c>
      <c r="C263" s="4" t="s">
        <v>2271</v>
      </c>
      <c r="D263" s="2" t="s">
        <v>2275</v>
      </c>
      <c r="E263" s="4" t="s">
        <v>2276</v>
      </c>
      <c r="F263" s="4">
        <v>0</v>
      </c>
      <c r="G263" s="30">
        <v>1</v>
      </c>
      <c r="H263" s="30" t="s">
        <v>1060</v>
      </c>
      <c r="I263" s="4">
        <v>1</v>
      </c>
      <c r="J263" s="4">
        <v>0</v>
      </c>
      <c r="K263" s="4"/>
      <c r="M263" s="44"/>
      <c r="Q263" s="29"/>
      <c r="U263" s="29"/>
    </row>
    <row r="264" spans="1:21" ht="12.5">
      <c r="A264" s="4" t="s">
        <v>2277</v>
      </c>
      <c r="B264" s="1" t="s">
        <v>2278</v>
      </c>
      <c r="C264" s="1" t="s">
        <v>2279</v>
      </c>
      <c r="D264" s="1" t="s">
        <v>2280</v>
      </c>
      <c r="E264" s="1" t="s">
        <v>2281</v>
      </c>
      <c r="F264" s="4">
        <v>1</v>
      </c>
      <c r="G264" s="30">
        <v>0</v>
      </c>
      <c r="H264" s="34" t="s">
        <v>1108</v>
      </c>
      <c r="J264" s="1">
        <v>0</v>
      </c>
      <c r="M264" s="44"/>
      <c r="Q264" s="29"/>
      <c r="U264" s="29"/>
    </row>
    <row r="265" spans="1:21" ht="12.5">
      <c r="A265" s="4" t="s">
        <v>2282</v>
      </c>
      <c r="B265" s="1" t="s">
        <v>2278</v>
      </c>
      <c r="C265" s="1" t="s">
        <v>2279</v>
      </c>
      <c r="D265" s="1" t="s">
        <v>2283</v>
      </c>
      <c r="E265" s="1" t="s">
        <v>2284</v>
      </c>
      <c r="F265" s="4">
        <v>0</v>
      </c>
      <c r="G265" s="30">
        <v>0</v>
      </c>
      <c r="H265" s="34" t="s">
        <v>1053</v>
      </c>
      <c r="I265" s="4">
        <v>2</v>
      </c>
      <c r="J265" s="1">
        <v>0</v>
      </c>
      <c r="M265" s="44"/>
      <c r="Q265" s="29"/>
      <c r="U265" s="29"/>
    </row>
    <row r="266" spans="1:21" ht="12.5">
      <c r="A266" s="4" t="s">
        <v>2285</v>
      </c>
      <c r="B266" s="1" t="s">
        <v>2286</v>
      </c>
      <c r="C266" s="1" t="s">
        <v>2287</v>
      </c>
      <c r="D266" s="1" t="s">
        <v>2288</v>
      </c>
      <c r="E266" s="1" t="s">
        <v>2289</v>
      </c>
      <c r="F266" s="4">
        <v>1</v>
      </c>
      <c r="G266" s="30">
        <v>0</v>
      </c>
      <c r="H266" s="34" t="s">
        <v>1048</v>
      </c>
      <c r="J266" s="1">
        <v>0</v>
      </c>
      <c r="M266" s="44"/>
      <c r="Q266" s="29"/>
      <c r="U266" s="29"/>
    </row>
    <row r="267" spans="1:21" ht="12.5">
      <c r="A267" s="4" t="s">
        <v>2290</v>
      </c>
      <c r="B267" s="1" t="s">
        <v>2286</v>
      </c>
      <c r="C267" s="1" t="s">
        <v>2287</v>
      </c>
      <c r="D267" s="1" t="s">
        <v>2291</v>
      </c>
      <c r="E267" s="1" t="s">
        <v>2292</v>
      </c>
      <c r="F267" s="4">
        <v>0</v>
      </c>
      <c r="G267" s="30">
        <v>0</v>
      </c>
      <c r="H267" s="34" t="s">
        <v>1083</v>
      </c>
      <c r="I267" s="4">
        <v>2</v>
      </c>
      <c r="J267" s="1">
        <v>0</v>
      </c>
      <c r="M267" s="44"/>
      <c r="Q267" s="29"/>
      <c r="U267" s="29"/>
    </row>
    <row r="268" spans="1:21" ht="12.5">
      <c r="A268" s="4" t="s">
        <v>2293</v>
      </c>
      <c r="B268" s="4" t="s">
        <v>2294</v>
      </c>
      <c r="C268" s="4" t="s">
        <v>2295</v>
      </c>
      <c r="D268" s="2" t="s">
        <v>2296</v>
      </c>
      <c r="E268" s="4" t="s">
        <v>2297</v>
      </c>
      <c r="F268" s="4">
        <v>1</v>
      </c>
      <c r="G268" s="30">
        <v>1</v>
      </c>
      <c r="H268" s="30" t="s">
        <v>1066</v>
      </c>
      <c r="I268" s="4"/>
      <c r="J268" s="4">
        <v>0</v>
      </c>
      <c r="K268" s="4"/>
      <c r="M268" s="44"/>
      <c r="Q268" s="29"/>
      <c r="U268" s="29"/>
    </row>
    <row r="269" spans="1:21" ht="12.5">
      <c r="A269" s="4" t="s">
        <v>2298</v>
      </c>
      <c r="B269" s="4" t="s">
        <v>2294</v>
      </c>
      <c r="C269" s="4" t="s">
        <v>2299</v>
      </c>
      <c r="D269" s="2" t="s">
        <v>2300</v>
      </c>
      <c r="E269" s="4" t="s">
        <v>2301</v>
      </c>
      <c r="F269" s="4">
        <v>0</v>
      </c>
      <c r="G269" s="30">
        <v>1</v>
      </c>
      <c r="H269" s="30" t="s">
        <v>1073</v>
      </c>
      <c r="I269" s="4">
        <v>1</v>
      </c>
      <c r="J269" s="4">
        <v>0</v>
      </c>
      <c r="K269" s="4"/>
      <c r="M269" s="44"/>
      <c r="Q269" s="29"/>
      <c r="U269" s="29"/>
    </row>
    <row r="270" spans="1:21" ht="12.5">
      <c r="A270" s="4" t="s">
        <v>2302</v>
      </c>
      <c r="B270" s="4" t="s">
        <v>2303</v>
      </c>
      <c r="C270" s="4" t="s">
        <v>2304</v>
      </c>
      <c r="D270" s="1" t="s">
        <v>2305</v>
      </c>
      <c r="E270" s="1" t="s">
        <v>2306</v>
      </c>
      <c r="F270" s="4">
        <v>1</v>
      </c>
      <c r="G270" s="30">
        <v>0</v>
      </c>
      <c r="H270" s="34" t="s">
        <v>1048</v>
      </c>
      <c r="J270" s="1">
        <v>0</v>
      </c>
      <c r="M270" s="44"/>
      <c r="Q270" s="29"/>
      <c r="U270" s="29"/>
    </row>
    <row r="271" spans="1:21" ht="12.5">
      <c r="A271" s="4" t="s">
        <v>2307</v>
      </c>
      <c r="B271" s="4" t="s">
        <v>2303</v>
      </c>
      <c r="C271" s="4" t="s">
        <v>2304</v>
      </c>
      <c r="D271" s="2" t="s">
        <v>2308</v>
      </c>
      <c r="E271" s="4" t="s">
        <v>2309</v>
      </c>
      <c r="F271" s="4">
        <v>0</v>
      </c>
      <c r="G271" s="30">
        <v>0</v>
      </c>
      <c r="H271" s="34" t="s">
        <v>1083</v>
      </c>
      <c r="I271" s="4">
        <v>2</v>
      </c>
      <c r="J271" s="1">
        <v>0</v>
      </c>
      <c r="M271" s="44"/>
      <c r="Q271" s="29"/>
      <c r="U271" s="29"/>
    </row>
    <row r="272" spans="1:21" ht="12.5">
      <c r="A272" s="4" t="s">
        <v>2310</v>
      </c>
      <c r="B272" s="1" t="s">
        <v>2311</v>
      </c>
      <c r="C272" s="1" t="s">
        <v>2312</v>
      </c>
      <c r="D272" s="10" t="s">
        <v>2313</v>
      </c>
      <c r="E272" s="1" t="s">
        <v>2314</v>
      </c>
      <c r="F272" s="4">
        <v>1</v>
      </c>
      <c r="G272" s="30">
        <v>0</v>
      </c>
      <c r="H272" s="34" t="s">
        <v>1108</v>
      </c>
      <c r="J272" s="1">
        <v>0</v>
      </c>
      <c r="K272" s="10" t="s">
        <v>2315</v>
      </c>
      <c r="M272" s="44"/>
      <c r="Q272" s="29"/>
      <c r="U272" s="29"/>
    </row>
    <row r="273" spans="1:21" ht="12.5">
      <c r="A273" s="4" t="s">
        <v>2316</v>
      </c>
      <c r="B273" s="1" t="s">
        <v>2311</v>
      </c>
      <c r="C273" s="1" t="s">
        <v>2312</v>
      </c>
      <c r="D273" s="1" t="s">
        <v>2317</v>
      </c>
      <c r="E273" s="1" t="s">
        <v>2318</v>
      </c>
      <c r="F273" s="4">
        <v>0</v>
      </c>
      <c r="G273" s="30">
        <v>0</v>
      </c>
      <c r="H273" s="34" t="s">
        <v>1069</v>
      </c>
      <c r="I273" s="4">
        <v>2</v>
      </c>
      <c r="J273" s="1">
        <v>0</v>
      </c>
      <c r="M273" s="44"/>
      <c r="Q273" s="29"/>
      <c r="U273" s="29"/>
    </row>
    <row r="274" spans="1:21" ht="12.5">
      <c r="A274" s="4" t="s">
        <v>2319</v>
      </c>
      <c r="B274" s="4" t="s">
        <v>2320</v>
      </c>
      <c r="C274" s="4" t="s">
        <v>2321</v>
      </c>
      <c r="D274" s="2" t="s">
        <v>2322</v>
      </c>
      <c r="E274" s="4" t="s">
        <v>2323</v>
      </c>
      <c r="F274" s="4">
        <v>1</v>
      </c>
      <c r="G274" s="30">
        <v>1</v>
      </c>
      <c r="H274" s="30" t="s">
        <v>1080</v>
      </c>
      <c r="I274" s="4"/>
      <c r="J274" s="4">
        <v>0</v>
      </c>
      <c r="K274" s="4"/>
      <c r="M274" s="44"/>
      <c r="Q274" s="29"/>
      <c r="U274" s="29"/>
    </row>
    <row r="275" spans="1:21" ht="12.5">
      <c r="A275" s="4" t="s">
        <v>2324</v>
      </c>
      <c r="B275" s="4" t="s">
        <v>2320</v>
      </c>
      <c r="C275" s="4" t="s">
        <v>2321</v>
      </c>
      <c r="D275" s="49" t="s">
        <v>2325</v>
      </c>
      <c r="E275" s="4" t="s">
        <v>2326</v>
      </c>
      <c r="F275" s="4">
        <v>0</v>
      </c>
      <c r="G275" s="30">
        <v>1</v>
      </c>
      <c r="H275" s="30" t="s">
        <v>1088</v>
      </c>
      <c r="I275" s="4">
        <v>1</v>
      </c>
      <c r="J275" s="4">
        <v>0</v>
      </c>
      <c r="K275" s="4"/>
      <c r="M275" s="44"/>
      <c r="Q275" s="29"/>
      <c r="U275" s="29"/>
    </row>
    <row r="276" spans="1:21" ht="12.5">
      <c r="A276" s="4" t="s">
        <v>2327</v>
      </c>
      <c r="B276" s="1" t="s">
        <v>2328</v>
      </c>
      <c r="C276" s="1" t="s">
        <v>2329</v>
      </c>
      <c r="D276" s="1" t="s">
        <v>2330</v>
      </c>
      <c r="E276" s="1" t="s">
        <v>2331</v>
      </c>
      <c r="F276" s="4">
        <v>1</v>
      </c>
      <c r="G276" s="30">
        <v>0</v>
      </c>
      <c r="H276" s="34" t="s">
        <v>1048</v>
      </c>
      <c r="J276" s="1">
        <v>0</v>
      </c>
      <c r="M276" s="44"/>
      <c r="Q276" s="29"/>
      <c r="U276" s="29"/>
    </row>
    <row r="277" spans="1:21" ht="12.5">
      <c r="A277" s="4" t="s">
        <v>2332</v>
      </c>
      <c r="B277" s="1" t="s">
        <v>2328</v>
      </c>
      <c r="C277" s="1" t="s">
        <v>2329</v>
      </c>
      <c r="D277" s="1" t="s">
        <v>2333</v>
      </c>
      <c r="E277" s="1" t="s">
        <v>2334</v>
      </c>
      <c r="F277" s="4">
        <v>0</v>
      </c>
      <c r="G277" s="30">
        <v>0</v>
      </c>
      <c r="H277" s="34" t="s">
        <v>1053</v>
      </c>
      <c r="I277" s="4">
        <v>2</v>
      </c>
      <c r="J277" s="1">
        <v>0</v>
      </c>
      <c r="M277" s="44"/>
      <c r="Q277" s="29"/>
      <c r="U277" s="29"/>
    </row>
    <row r="278" spans="1:21" ht="12.5">
      <c r="A278" s="4" t="s">
        <v>2335</v>
      </c>
      <c r="B278" s="4" t="s">
        <v>2336</v>
      </c>
      <c r="C278" s="4" t="s">
        <v>2337</v>
      </c>
      <c r="D278" s="2" t="s">
        <v>2338</v>
      </c>
      <c r="E278" s="4" t="s">
        <v>2339</v>
      </c>
      <c r="F278" s="4">
        <v>1</v>
      </c>
      <c r="G278" s="30">
        <v>0</v>
      </c>
      <c r="H278" s="30" t="s">
        <v>1094</v>
      </c>
      <c r="I278" s="4"/>
      <c r="J278" s="4">
        <v>0</v>
      </c>
      <c r="K278" s="4"/>
      <c r="M278" s="44"/>
      <c r="Q278" s="29"/>
      <c r="U278" s="29"/>
    </row>
    <row r="279" spans="1:21" ht="12.5">
      <c r="A279" s="4" t="s">
        <v>2340</v>
      </c>
      <c r="B279" s="4" t="s">
        <v>2336</v>
      </c>
      <c r="C279" s="4" t="s">
        <v>2337</v>
      </c>
      <c r="D279" s="2" t="s">
        <v>2341</v>
      </c>
      <c r="E279" s="4" t="s">
        <v>2342</v>
      </c>
      <c r="F279" s="4">
        <v>0</v>
      </c>
      <c r="G279" s="30">
        <v>0</v>
      </c>
      <c r="H279" s="30" t="s">
        <v>1083</v>
      </c>
      <c r="I279" s="4">
        <v>2</v>
      </c>
      <c r="J279" s="4">
        <v>0</v>
      </c>
      <c r="K279" s="4"/>
      <c r="M279" s="44"/>
      <c r="Q279" s="29"/>
      <c r="U279" s="29"/>
    </row>
    <row r="280" spans="1:21" ht="12.5">
      <c r="A280" s="4" t="s">
        <v>2343</v>
      </c>
      <c r="B280" s="1" t="s">
        <v>2344</v>
      </c>
      <c r="C280" s="1" t="s">
        <v>2345</v>
      </c>
      <c r="D280" s="1" t="s">
        <v>2346</v>
      </c>
      <c r="E280" s="1" t="s">
        <v>2347</v>
      </c>
      <c r="F280" s="4">
        <v>1</v>
      </c>
      <c r="G280" s="30">
        <v>0</v>
      </c>
      <c r="H280" s="34" t="s">
        <v>1094</v>
      </c>
      <c r="J280" s="1">
        <v>0</v>
      </c>
      <c r="M280" s="44"/>
      <c r="Q280" s="29"/>
      <c r="U280" s="29"/>
    </row>
    <row r="281" spans="1:21" ht="12.5">
      <c r="A281" s="4" t="s">
        <v>2348</v>
      </c>
      <c r="B281" s="1" t="s">
        <v>2344</v>
      </c>
      <c r="C281" s="1" t="s">
        <v>2345</v>
      </c>
      <c r="D281" s="1" t="s">
        <v>2349</v>
      </c>
      <c r="E281" s="1" t="s">
        <v>2350</v>
      </c>
      <c r="F281" s="4">
        <v>0</v>
      </c>
      <c r="G281" s="30">
        <v>0</v>
      </c>
      <c r="H281" s="34" t="s">
        <v>1053</v>
      </c>
      <c r="I281" s="4">
        <v>2</v>
      </c>
      <c r="J281" s="1">
        <v>0</v>
      </c>
      <c r="M281" s="44"/>
      <c r="Q281" s="29"/>
      <c r="U281" s="29"/>
    </row>
    <row r="282" spans="1:21" ht="12.5">
      <c r="A282" s="4" t="s">
        <v>2351</v>
      </c>
      <c r="B282" s="4" t="s">
        <v>2352</v>
      </c>
      <c r="C282" s="4" t="s">
        <v>2353</v>
      </c>
      <c r="D282" s="2" t="s">
        <v>2354</v>
      </c>
      <c r="E282" s="4" t="s">
        <v>2355</v>
      </c>
      <c r="F282" s="4">
        <v>1</v>
      </c>
      <c r="G282" s="30">
        <v>1</v>
      </c>
      <c r="H282" s="30" t="s">
        <v>1113</v>
      </c>
      <c r="I282" s="4"/>
      <c r="J282" s="4">
        <v>0</v>
      </c>
      <c r="K282" s="4"/>
      <c r="M282" s="44"/>
      <c r="Q282" s="29"/>
      <c r="U282" s="29"/>
    </row>
    <row r="283" spans="1:21" ht="12.5">
      <c r="A283" s="4" t="s">
        <v>2356</v>
      </c>
      <c r="B283" s="4" t="s">
        <v>2352</v>
      </c>
      <c r="C283" s="4" t="s">
        <v>2357</v>
      </c>
      <c r="D283" s="2" t="s">
        <v>2358</v>
      </c>
      <c r="E283" s="4" t="s">
        <v>2359</v>
      </c>
      <c r="F283" s="4">
        <v>0</v>
      </c>
      <c r="G283" s="30">
        <v>1</v>
      </c>
      <c r="H283" s="30" t="s">
        <v>1060</v>
      </c>
      <c r="I283" s="4">
        <v>1</v>
      </c>
      <c r="J283" s="4">
        <v>0</v>
      </c>
      <c r="K283" s="4"/>
      <c r="M283" s="44"/>
      <c r="Q283" s="29"/>
      <c r="U283" s="29"/>
    </row>
    <row r="284" spans="1:21" ht="12.5">
      <c r="A284" s="4" t="s">
        <v>2360</v>
      </c>
      <c r="B284" s="4" t="s">
        <v>2361</v>
      </c>
      <c r="C284" s="4" t="s">
        <v>2362</v>
      </c>
      <c r="D284" s="2" t="s">
        <v>2363</v>
      </c>
      <c r="E284" s="4" t="s">
        <v>2364</v>
      </c>
      <c r="F284" s="4">
        <v>1</v>
      </c>
      <c r="G284" s="30">
        <v>1</v>
      </c>
      <c r="H284" s="30" t="s">
        <v>1080</v>
      </c>
      <c r="I284" s="4"/>
      <c r="J284" s="4">
        <v>0</v>
      </c>
      <c r="K284" s="4"/>
      <c r="M284" s="44"/>
      <c r="Q284" s="29"/>
      <c r="U284" s="29"/>
    </row>
    <row r="285" spans="1:21" ht="12.5">
      <c r="A285" s="4" t="s">
        <v>2365</v>
      </c>
      <c r="B285" s="4" t="s">
        <v>2361</v>
      </c>
      <c r="C285" s="4" t="s">
        <v>2362</v>
      </c>
      <c r="D285" s="2" t="s">
        <v>2366</v>
      </c>
      <c r="E285" s="4" t="s">
        <v>2367</v>
      </c>
      <c r="F285" s="4">
        <v>0</v>
      </c>
      <c r="G285" s="30">
        <v>1</v>
      </c>
      <c r="H285" s="30" t="s">
        <v>1088</v>
      </c>
      <c r="I285" s="4">
        <v>1</v>
      </c>
      <c r="J285" s="4">
        <v>0</v>
      </c>
      <c r="K285" s="4"/>
      <c r="M285" s="44"/>
      <c r="Q285" s="29"/>
      <c r="U285" s="29"/>
    </row>
    <row r="286" spans="1:21" ht="12.5">
      <c r="A286" s="4" t="s">
        <v>2368</v>
      </c>
      <c r="B286" s="4" t="s">
        <v>2369</v>
      </c>
      <c r="C286" s="4" t="s">
        <v>2370</v>
      </c>
      <c r="D286" s="2" t="s">
        <v>2371</v>
      </c>
      <c r="E286" s="4" t="s">
        <v>2372</v>
      </c>
      <c r="F286" s="4">
        <v>1</v>
      </c>
      <c r="G286" s="30">
        <v>1</v>
      </c>
      <c r="H286" s="30" t="s">
        <v>1080</v>
      </c>
      <c r="I286" s="4"/>
      <c r="J286" s="4">
        <v>0</v>
      </c>
      <c r="K286" s="4"/>
      <c r="M286" s="44"/>
      <c r="Q286" s="29"/>
      <c r="U286" s="29"/>
    </row>
    <row r="287" spans="1:21" ht="12.5">
      <c r="A287" s="4" t="s">
        <v>2373</v>
      </c>
      <c r="B287" s="4" t="s">
        <v>2369</v>
      </c>
      <c r="C287" s="4" t="s">
        <v>2370</v>
      </c>
      <c r="D287" s="2" t="s">
        <v>2374</v>
      </c>
      <c r="E287" s="4" t="s">
        <v>2375</v>
      </c>
      <c r="F287" s="4">
        <v>0</v>
      </c>
      <c r="G287" s="30">
        <v>1</v>
      </c>
      <c r="H287" s="30" t="s">
        <v>1088</v>
      </c>
      <c r="I287" s="4">
        <v>1</v>
      </c>
      <c r="J287" s="4">
        <v>0</v>
      </c>
      <c r="K287" s="4"/>
      <c r="M287" s="44"/>
      <c r="Q287" s="29"/>
      <c r="U287" s="29"/>
    </row>
    <row r="288" spans="1:21" ht="12.5">
      <c r="A288" s="4" t="s">
        <v>2376</v>
      </c>
      <c r="B288" s="4" t="s">
        <v>2377</v>
      </c>
      <c r="C288" s="4" t="s">
        <v>2378</v>
      </c>
      <c r="D288" s="2" t="s">
        <v>2379</v>
      </c>
      <c r="E288" s="4" t="s">
        <v>2380</v>
      </c>
      <c r="F288" s="4">
        <v>1</v>
      </c>
      <c r="G288" s="30">
        <v>1</v>
      </c>
      <c r="H288" s="30" t="s">
        <v>1080</v>
      </c>
      <c r="I288" s="4"/>
      <c r="J288" s="4">
        <v>0</v>
      </c>
      <c r="K288" s="4"/>
      <c r="M288" s="44"/>
      <c r="Q288" s="29"/>
      <c r="U288" s="29"/>
    </row>
    <row r="289" spans="1:21" ht="12.5">
      <c r="A289" s="4" t="s">
        <v>2381</v>
      </c>
      <c r="B289" s="4" t="s">
        <v>2377</v>
      </c>
      <c r="C289" s="4" t="s">
        <v>2378</v>
      </c>
      <c r="D289" s="49" t="s">
        <v>2382</v>
      </c>
      <c r="E289" s="4" t="s">
        <v>2383</v>
      </c>
      <c r="F289" s="4">
        <v>0</v>
      </c>
      <c r="G289" s="30">
        <v>1</v>
      </c>
      <c r="H289" s="30" t="s">
        <v>1088</v>
      </c>
      <c r="I289" s="4">
        <v>1</v>
      </c>
      <c r="J289" s="4">
        <v>0</v>
      </c>
      <c r="K289" s="4"/>
      <c r="M289" s="44"/>
      <c r="Q289" s="29"/>
      <c r="U289" s="29"/>
    </row>
    <row r="290" spans="1:21" ht="12.5">
      <c r="A290" s="4" t="s">
        <v>2384</v>
      </c>
      <c r="B290" s="4" t="s">
        <v>2385</v>
      </c>
      <c r="C290" s="4" t="s">
        <v>2386</v>
      </c>
      <c r="D290" s="27" t="s">
        <v>2387</v>
      </c>
      <c r="E290" s="4" t="s">
        <v>2388</v>
      </c>
      <c r="F290" s="4">
        <v>1</v>
      </c>
      <c r="G290" s="30">
        <v>1</v>
      </c>
      <c r="H290" s="30" t="s">
        <v>1066</v>
      </c>
      <c r="I290" s="4"/>
      <c r="J290" s="4">
        <v>0</v>
      </c>
      <c r="K290" s="46" t="s">
        <v>2389</v>
      </c>
      <c r="M290" s="44"/>
      <c r="Q290" s="29"/>
      <c r="U290" s="29"/>
    </row>
    <row r="291" spans="1:21" ht="12.5">
      <c r="A291" s="4" t="s">
        <v>2390</v>
      </c>
      <c r="B291" s="4" t="s">
        <v>2385</v>
      </c>
      <c r="C291" s="4" t="s">
        <v>2386</v>
      </c>
      <c r="D291" s="2" t="s">
        <v>2391</v>
      </c>
      <c r="E291" s="4" t="s">
        <v>2392</v>
      </c>
      <c r="F291" s="4">
        <v>0</v>
      </c>
      <c r="G291" s="30">
        <v>1</v>
      </c>
      <c r="H291" s="30" t="s">
        <v>1073</v>
      </c>
      <c r="I291" s="4">
        <v>1</v>
      </c>
      <c r="J291" s="4">
        <v>0</v>
      </c>
      <c r="K291" s="4"/>
      <c r="M291" s="44"/>
      <c r="Q291" s="29"/>
      <c r="U291" s="29"/>
    </row>
    <row r="292" spans="1:21" ht="12.5">
      <c r="A292" s="4" t="s">
        <v>2393</v>
      </c>
      <c r="B292" s="4" t="s">
        <v>2394</v>
      </c>
      <c r="C292" s="4" t="s">
        <v>2395</v>
      </c>
      <c r="D292" s="2" t="s">
        <v>2396</v>
      </c>
      <c r="E292" s="4" t="s">
        <v>2397</v>
      </c>
      <c r="F292" s="4">
        <v>1</v>
      </c>
      <c r="G292" s="30">
        <v>1</v>
      </c>
      <c r="H292" s="30" t="s">
        <v>1080</v>
      </c>
      <c r="I292" s="4"/>
      <c r="J292" s="4">
        <v>0</v>
      </c>
      <c r="K292" s="4"/>
      <c r="M292" s="44"/>
      <c r="Q292" s="29"/>
      <c r="U292" s="29"/>
    </row>
    <row r="293" spans="1:21" ht="12.5">
      <c r="A293" s="4" t="s">
        <v>2398</v>
      </c>
      <c r="B293" s="4" t="s">
        <v>2394</v>
      </c>
      <c r="C293" s="4" t="s">
        <v>2399</v>
      </c>
      <c r="D293" s="2" t="s">
        <v>2400</v>
      </c>
      <c r="E293" s="4" t="s">
        <v>2401</v>
      </c>
      <c r="F293" s="4">
        <v>0</v>
      </c>
      <c r="G293" s="30">
        <v>1</v>
      </c>
      <c r="H293" s="30" t="s">
        <v>1088</v>
      </c>
      <c r="I293" s="4">
        <v>1</v>
      </c>
      <c r="J293" s="4">
        <v>0</v>
      </c>
      <c r="K293" s="4"/>
      <c r="M293" s="44"/>
      <c r="Q293" s="29"/>
      <c r="U293" s="29"/>
    </row>
    <row r="294" spans="1:21" ht="12.5">
      <c r="A294" s="4" t="s">
        <v>2402</v>
      </c>
      <c r="B294" s="4" t="s">
        <v>2403</v>
      </c>
      <c r="C294" s="4" t="s">
        <v>2404</v>
      </c>
      <c r="D294" s="2" t="s">
        <v>2405</v>
      </c>
      <c r="E294" s="4" t="s">
        <v>2406</v>
      </c>
      <c r="F294" s="4">
        <v>1</v>
      </c>
      <c r="G294" s="30">
        <v>1</v>
      </c>
      <c r="H294" s="30" t="s">
        <v>1080</v>
      </c>
      <c r="I294" s="4"/>
      <c r="J294" s="4">
        <v>0</v>
      </c>
      <c r="K294" s="4"/>
      <c r="M294" s="44"/>
      <c r="Q294" s="29"/>
      <c r="U294" s="29"/>
    </row>
    <row r="295" spans="1:21" ht="12.5">
      <c r="A295" s="4" t="s">
        <v>2407</v>
      </c>
      <c r="B295" s="4" t="s">
        <v>2403</v>
      </c>
      <c r="C295" s="4" t="s">
        <v>2404</v>
      </c>
      <c r="D295" s="2" t="s">
        <v>2408</v>
      </c>
      <c r="E295" s="4" t="s">
        <v>2409</v>
      </c>
      <c r="F295" s="4">
        <v>0</v>
      </c>
      <c r="G295" s="30">
        <v>1</v>
      </c>
      <c r="H295" s="30" t="s">
        <v>1060</v>
      </c>
      <c r="I295" s="4">
        <v>1</v>
      </c>
      <c r="J295" s="4">
        <v>0</v>
      </c>
      <c r="K295" s="4"/>
      <c r="M295" s="44"/>
      <c r="Q295" s="29"/>
      <c r="U295" s="29"/>
    </row>
    <row r="296" spans="1:21" ht="12.5">
      <c r="A296" s="4" t="s">
        <v>2410</v>
      </c>
      <c r="B296" s="1" t="s">
        <v>2411</v>
      </c>
      <c r="C296" s="26" t="s">
        <v>2412</v>
      </c>
      <c r="D296" s="1" t="s">
        <v>2413</v>
      </c>
      <c r="E296" s="1" t="s">
        <v>2414</v>
      </c>
      <c r="F296" s="4">
        <v>1</v>
      </c>
      <c r="G296" s="30">
        <v>0</v>
      </c>
      <c r="H296" s="34" t="s">
        <v>1108</v>
      </c>
      <c r="J296" s="1">
        <v>0</v>
      </c>
      <c r="M296" s="44"/>
      <c r="Q296" s="29"/>
      <c r="U296" s="29"/>
    </row>
    <row r="297" spans="1:21" ht="12.5">
      <c r="A297" s="4" t="s">
        <v>2415</v>
      </c>
      <c r="B297" s="1" t="s">
        <v>2411</v>
      </c>
      <c r="C297" s="26" t="s">
        <v>2412</v>
      </c>
      <c r="D297" s="1" t="s">
        <v>2416</v>
      </c>
      <c r="E297" s="1" t="s">
        <v>2417</v>
      </c>
      <c r="F297" s="4">
        <v>0</v>
      </c>
      <c r="G297" s="30">
        <v>0</v>
      </c>
      <c r="H297" s="34" t="s">
        <v>1083</v>
      </c>
      <c r="I297" s="4">
        <v>2</v>
      </c>
      <c r="J297" s="1">
        <v>0</v>
      </c>
      <c r="M297" s="44"/>
      <c r="Q297" s="29"/>
      <c r="U297" s="29"/>
    </row>
    <row r="298" spans="1:21" ht="12.5">
      <c r="A298" s="4" t="s">
        <v>2418</v>
      </c>
      <c r="B298" s="4" t="s">
        <v>2419</v>
      </c>
      <c r="C298" s="4" t="s">
        <v>2420</v>
      </c>
      <c r="D298" s="27" t="s">
        <v>2421</v>
      </c>
      <c r="E298" s="4" t="s">
        <v>2422</v>
      </c>
      <c r="F298" s="4">
        <v>1</v>
      </c>
      <c r="G298" s="30">
        <v>1</v>
      </c>
      <c r="H298" s="30" t="s">
        <v>1066</v>
      </c>
      <c r="I298" s="4"/>
      <c r="J298" s="4">
        <v>0</v>
      </c>
      <c r="K298" s="46" t="s">
        <v>2148</v>
      </c>
      <c r="M298" s="44"/>
      <c r="Q298" s="29"/>
      <c r="U298" s="29"/>
    </row>
    <row r="299" spans="1:21" ht="12.5">
      <c r="A299" s="4" t="s">
        <v>2423</v>
      </c>
      <c r="B299" s="4" t="s">
        <v>2419</v>
      </c>
      <c r="C299" s="4" t="s">
        <v>2420</v>
      </c>
      <c r="D299" s="2" t="s">
        <v>2424</v>
      </c>
      <c r="E299" s="4" t="s">
        <v>2425</v>
      </c>
      <c r="F299" s="4">
        <v>0</v>
      </c>
      <c r="G299" s="30">
        <v>1</v>
      </c>
      <c r="H299" s="30" t="s">
        <v>1088</v>
      </c>
      <c r="I299" s="4">
        <v>1</v>
      </c>
      <c r="J299" s="4">
        <v>0</v>
      </c>
      <c r="K299" s="4"/>
      <c r="M299" s="44"/>
      <c r="Q299" s="29"/>
      <c r="U299" s="29"/>
    </row>
    <row r="300" spans="1:21" ht="12.5">
      <c r="A300" s="4" t="s">
        <v>2426</v>
      </c>
      <c r="B300" s="4" t="s">
        <v>2427</v>
      </c>
      <c r="C300" s="4" t="s">
        <v>2428</v>
      </c>
      <c r="D300" s="1" t="s">
        <v>2429</v>
      </c>
      <c r="E300" s="1" t="s">
        <v>2430</v>
      </c>
      <c r="F300" s="4">
        <v>1</v>
      </c>
      <c r="G300" s="30">
        <v>0</v>
      </c>
      <c r="H300" s="30" t="s">
        <v>1048</v>
      </c>
      <c r="I300" s="4"/>
      <c r="J300" s="1">
        <v>0</v>
      </c>
      <c r="K300" s="4"/>
      <c r="M300" s="44"/>
      <c r="Q300" s="29"/>
      <c r="U300" s="29"/>
    </row>
    <row r="301" spans="1:21" ht="12.5">
      <c r="A301" s="4" t="s">
        <v>2431</v>
      </c>
      <c r="B301" s="4" t="s">
        <v>2427</v>
      </c>
      <c r="C301" s="4" t="s">
        <v>2428</v>
      </c>
      <c r="D301" s="2" t="s">
        <v>2432</v>
      </c>
      <c r="E301" s="4" t="s">
        <v>2433</v>
      </c>
      <c r="F301" s="4">
        <v>0</v>
      </c>
      <c r="G301" s="30">
        <v>0</v>
      </c>
      <c r="H301" s="34" t="s">
        <v>1069</v>
      </c>
      <c r="I301" s="4">
        <v>2</v>
      </c>
      <c r="J301" s="1">
        <v>0</v>
      </c>
      <c r="M301" s="44"/>
      <c r="Q301" s="29"/>
      <c r="U301" s="29"/>
    </row>
    <row r="302" spans="1:21" ht="12.5">
      <c r="A302" s="4" t="s">
        <v>2434</v>
      </c>
      <c r="B302" s="4" t="s">
        <v>2435</v>
      </c>
      <c r="C302" s="4" t="s">
        <v>2436</v>
      </c>
      <c r="D302" s="2" t="s">
        <v>2437</v>
      </c>
      <c r="E302" s="4" t="s">
        <v>2438</v>
      </c>
      <c r="F302" s="4">
        <v>1</v>
      </c>
      <c r="G302" s="30">
        <v>1</v>
      </c>
      <c r="H302" s="30" t="s">
        <v>1113</v>
      </c>
      <c r="I302" s="4"/>
      <c r="J302" s="4">
        <v>0</v>
      </c>
      <c r="K302" s="4"/>
      <c r="M302" s="44"/>
      <c r="Q302" s="29"/>
      <c r="U302" s="29"/>
    </row>
    <row r="303" spans="1:21" ht="12.5">
      <c r="A303" s="4" t="s">
        <v>2439</v>
      </c>
      <c r="B303" s="4" t="s">
        <v>2435</v>
      </c>
      <c r="C303" s="4" t="s">
        <v>1826</v>
      </c>
      <c r="D303" s="2" t="s">
        <v>2440</v>
      </c>
      <c r="E303" s="4" t="s">
        <v>2441</v>
      </c>
      <c r="F303" s="4">
        <v>0</v>
      </c>
      <c r="G303" s="30">
        <v>1</v>
      </c>
      <c r="H303" s="30" t="s">
        <v>1073</v>
      </c>
      <c r="I303" s="4">
        <v>1</v>
      </c>
      <c r="J303" s="4">
        <v>0</v>
      </c>
      <c r="K303" s="4"/>
      <c r="M303" s="44"/>
      <c r="Q303" s="29"/>
      <c r="U303" s="29"/>
    </row>
    <row r="304" spans="1:21" ht="12.5">
      <c r="A304" s="4" t="s">
        <v>2442</v>
      </c>
      <c r="B304" s="4" t="s">
        <v>2443</v>
      </c>
      <c r="C304" s="4" t="s">
        <v>2444</v>
      </c>
      <c r="D304" s="2" t="s">
        <v>2445</v>
      </c>
      <c r="E304" s="4" t="s">
        <v>2446</v>
      </c>
      <c r="F304" s="4">
        <v>1</v>
      </c>
      <c r="G304" s="30">
        <v>1</v>
      </c>
      <c r="H304" s="30" t="s">
        <v>1066</v>
      </c>
      <c r="I304" s="4"/>
      <c r="J304" s="4">
        <v>0</v>
      </c>
      <c r="K304" s="4"/>
      <c r="M304" s="44"/>
      <c r="Q304" s="29"/>
      <c r="U304" s="29"/>
    </row>
    <row r="305" spans="1:21" ht="12.5">
      <c r="A305" s="4" t="s">
        <v>2447</v>
      </c>
      <c r="B305" s="4" t="s">
        <v>2443</v>
      </c>
      <c r="C305" s="4" t="s">
        <v>2444</v>
      </c>
      <c r="D305" s="2" t="s">
        <v>2448</v>
      </c>
      <c r="E305" s="4" t="s">
        <v>2449</v>
      </c>
      <c r="F305" s="4">
        <v>0</v>
      </c>
      <c r="G305" s="30">
        <v>1</v>
      </c>
      <c r="H305" s="30" t="s">
        <v>1088</v>
      </c>
      <c r="I305" s="4">
        <v>1</v>
      </c>
      <c r="J305" s="4">
        <v>0</v>
      </c>
      <c r="K305" s="4"/>
      <c r="M305" s="44"/>
      <c r="Q305" s="29"/>
      <c r="U305" s="29"/>
    </row>
    <row r="306" spans="1:21" ht="12.5">
      <c r="A306" s="4" t="s">
        <v>2450</v>
      </c>
      <c r="B306" s="1" t="s">
        <v>2451</v>
      </c>
      <c r="C306" s="1" t="s">
        <v>2452</v>
      </c>
      <c r="D306" s="1" t="s">
        <v>2453</v>
      </c>
      <c r="E306" s="1" t="s">
        <v>2454</v>
      </c>
      <c r="F306" s="4">
        <v>1</v>
      </c>
      <c r="G306" s="30">
        <v>0</v>
      </c>
      <c r="H306" s="34" t="s">
        <v>1048</v>
      </c>
      <c r="J306" s="1">
        <v>0</v>
      </c>
      <c r="M306" s="44"/>
      <c r="Q306" s="29"/>
      <c r="U306" s="29"/>
    </row>
    <row r="307" spans="1:21" ht="12.5">
      <c r="A307" s="4" t="s">
        <v>2455</v>
      </c>
      <c r="B307" s="1" t="s">
        <v>2451</v>
      </c>
      <c r="C307" s="1" t="s">
        <v>2452</v>
      </c>
      <c r="D307" s="1" t="s">
        <v>2456</v>
      </c>
      <c r="E307" s="1" t="s">
        <v>2457</v>
      </c>
      <c r="F307" s="4">
        <v>0</v>
      </c>
      <c r="G307" s="30">
        <v>0</v>
      </c>
      <c r="H307" s="34" t="s">
        <v>1069</v>
      </c>
      <c r="I307" s="4">
        <v>2</v>
      </c>
      <c r="J307" s="1">
        <v>0</v>
      </c>
      <c r="M307" s="44"/>
      <c r="Q307" s="29"/>
      <c r="U307" s="29"/>
    </row>
    <row r="308" spans="1:21" ht="12.5">
      <c r="A308" s="4" t="s">
        <v>2458</v>
      </c>
      <c r="B308" s="4" t="s">
        <v>2459</v>
      </c>
      <c r="C308" s="4" t="s">
        <v>2460</v>
      </c>
      <c r="D308" s="1" t="s">
        <v>2461</v>
      </c>
      <c r="E308" s="4" t="s">
        <v>2462</v>
      </c>
      <c r="F308" s="4">
        <v>1</v>
      </c>
      <c r="G308" s="30">
        <v>1</v>
      </c>
      <c r="H308" s="30" t="s">
        <v>1113</v>
      </c>
      <c r="J308" s="1">
        <v>0</v>
      </c>
      <c r="K308" s="35" t="s">
        <v>2463</v>
      </c>
      <c r="M308" s="44"/>
      <c r="Q308" s="29"/>
      <c r="U308" s="29"/>
    </row>
    <row r="309" spans="1:21" ht="12.5">
      <c r="A309" s="4" t="s">
        <v>2464</v>
      </c>
      <c r="B309" s="4" t="s">
        <v>2459</v>
      </c>
      <c r="C309" s="4" t="s">
        <v>2465</v>
      </c>
      <c r="D309" s="2" t="s">
        <v>2466</v>
      </c>
      <c r="E309" s="4" t="s">
        <v>2467</v>
      </c>
      <c r="F309" s="4">
        <v>0</v>
      </c>
      <c r="G309" s="30">
        <v>1</v>
      </c>
      <c r="H309" s="30" t="s">
        <v>1060</v>
      </c>
      <c r="I309" s="4">
        <v>1</v>
      </c>
      <c r="J309" s="1">
        <v>0</v>
      </c>
      <c r="M309" s="44"/>
      <c r="Q309" s="29"/>
      <c r="U309" s="29"/>
    </row>
    <row r="310" spans="1:21" ht="12.5">
      <c r="A310" s="4" t="s">
        <v>2468</v>
      </c>
      <c r="B310" s="1" t="s">
        <v>2469</v>
      </c>
      <c r="C310" s="1" t="s">
        <v>2470</v>
      </c>
      <c r="D310" s="10" t="s">
        <v>2471</v>
      </c>
      <c r="E310" s="1" t="s">
        <v>2472</v>
      </c>
      <c r="F310" s="4">
        <v>1</v>
      </c>
      <c r="G310" s="30">
        <v>0</v>
      </c>
      <c r="H310" s="34" t="s">
        <v>1094</v>
      </c>
      <c r="J310" s="1">
        <v>0</v>
      </c>
      <c r="K310" s="10" t="s">
        <v>2473</v>
      </c>
      <c r="M310" s="44"/>
      <c r="Q310" s="29"/>
      <c r="U310" s="29"/>
    </row>
    <row r="311" spans="1:21" ht="12.5">
      <c r="A311" s="4" t="s">
        <v>2474</v>
      </c>
      <c r="B311" s="1" t="s">
        <v>2469</v>
      </c>
      <c r="C311" s="1" t="s">
        <v>2470</v>
      </c>
      <c r="D311" s="1" t="s">
        <v>2475</v>
      </c>
      <c r="E311" s="1" t="s">
        <v>2476</v>
      </c>
      <c r="F311" s="4">
        <v>0</v>
      </c>
      <c r="G311" s="30">
        <v>0</v>
      </c>
      <c r="H311" s="34" t="s">
        <v>1083</v>
      </c>
      <c r="I311" s="4">
        <v>2</v>
      </c>
      <c r="J311" s="1">
        <v>0</v>
      </c>
      <c r="M311" s="44"/>
      <c r="Q311" s="29"/>
      <c r="U311" s="29"/>
    </row>
    <row r="312" spans="1:21" ht="12.5">
      <c r="A312" s="4" t="s">
        <v>2477</v>
      </c>
      <c r="B312" s="4" t="s">
        <v>2478</v>
      </c>
      <c r="C312" s="4" t="s">
        <v>2479</v>
      </c>
      <c r="D312" s="2" t="s">
        <v>2480</v>
      </c>
      <c r="E312" s="4" t="s">
        <v>2481</v>
      </c>
      <c r="F312" s="4">
        <v>1</v>
      </c>
      <c r="G312" s="30">
        <v>1</v>
      </c>
      <c r="H312" s="30" t="s">
        <v>1066</v>
      </c>
      <c r="I312" s="4"/>
      <c r="J312" s="4">
        <v>0</v>
      </c>
      <c r="K312" s="4"/>
      <c r="M312" s="44"/>
      <c r="Q312" s="29"/>
      <c r="U312" s="29"/>
    </row>
    <row r="313" spans="1:21" ht="12.5">
      <c r="A313" s="4" t="s">
        <v>2482</v>
      </c>
      <c r="B313" s="4" t="s">
        <v>2478</v>
      </c>
      <c r="C313" s="4" t="s">
        <v>2483</v>
      </c>
      <c r="D313" s="2" t="s">
        <v>2484</v>
      </c>
      <c r="E313" s="4" t="s">
        <v>2485</v>
      </c>
      <c r="F313" s="4">
        <v>0</v>
      </c>
      <c r="G313" s="30">
        <v>1</v>
      </c>
      <c r="H313" s="30" t="s">
        <v>1088</v>
      </c>
      <c r="I313" s="4">
        <v>1</v>
      </c>
      <c r="J313" s="4">
        <v>0</v>
      </c>
      <c r="K313" s="4"/>
      <c r="M313" s="44"/>
      <c r="Q313" s="29"/>
      <c r="U313" s="29"/>
    </row>
    <row r="314" spans="1:21" ht="12.5">
      <c r="A314" s="4" t="s">
        <v>2486</v>
      </c>
      <c r="B314" s="1" t="s">
        <v>2487</v>
      </c>
      <c r="C314" s="1" t="s">
        <v>2488</v>
      </c>
      <c r="D314" s="1" t="s">
        <v>2489</v>
      </c>
      <c r="E314" s="1" t="s">
        <v>2490</v>
      </c>
      <c r="F314" s="4">
        <v>1</v>
      </c>
      <c r="G314" s="30">
        <v>0</v>
      </c>
      <c r="H314" s="34" t="s">
        <v>1108</v>
      </c>
      <c r="J314" s="1">
        <v>0</v>
      </c>
      <c r="M314" s="44"/>
      <c r="Q314" s="29"/>
      <c r="U314" s="29"/>
    </row>
    <row r="315" spans="1:21" ht="12.5">
      <c r="A315" s="4" t="s">
        <v>2491</v>
      </c>
      <c r="B315" s="1" t="s">
        <v>2487</v>
      </c>
      <c r="C315" s="1" t="s">
        <v>2488</v>
      </c>
      <c r="D315" s="1" t="s">
        <v>2492</v>
      </c>
      <c r="E315" s="1" t="s">
        <v>2493</v>
      </c>
      <c r="F315" s="4">
        <v>0</v>
      </c>
      <c r="G315" s="30">
        <v>0</v>
      </c>
      <c r="H315" s="34" t="s">
        <v>1053</v>
      </c>
      <c r="I315" s="4">
        <v>2</v>
      </c>
      <c r="J315" s="1">
        <v>0</v>
      </c>
      <c r="M315" s="44"/>
      <c r="Q315" s="29"/>
      <c r="U315" s="29"/>
    </row>
    <row r="316" spans="1:21" ht="12.5">
      <c r="A316" s="4" t="s">
        <v>2494</v>
      </c>
      <c r="B316" s="4" t="s">
        <v>2495</v>
      </c>
      <c r="C316" s="4" t="s">
        <v>2496</v>
      </c>
      <c r="D316" s="2" t="s">
        <v>2497</v>
      </c>
      <c r="E316" s="4" t="s">
        <v>2498</v>
      </c>
      <c r="F316" s="4">
        <v>1</v>
      </c>
      <c r="G316" s="30">
        <v>1</v>
      </c>
      <c r="H316" s="30" t="s">
        <v>1066</v>
      </c>
      <c r="I316" s="4"/>
      <c r="J316" s="4">
        <v>0</v>
      </c>
      <c r="K316" s="4"/>
      <c r="M316" s="44"/>
      <c r="Q316" s="29"/>
      <c r="U316" s="29"/>
    </row>
    <row r="317" spans="1:21" ht="12.5">
      <c r="A317" s="4" t="s">
        <v>2499</v>
      </c>
      <c r="B317" s="4" t="s">
        <v>2495</v>
      </c>
      <c r="C317" s="4" t="s">
        <v>2496</v>
      </c>
      <c r="D317" s="2" t="s">
        <v>2500</v>
      </c>
      <c r="E317" s="4" t="s">
        <v>2501</v>
      </c>
      <c r="F317" s="4">
        <v>0</v>
      </c>
      <c r="G317" s="30">
        <v>1</v>
      </c>
      <c r="H317" s="30" t="s">
        <v>1073</v>
      </c>
      <c r="I317" s="4">
        <v>1</v>
      </c>
      <c r="J317" s="4">
        <v>0</v>
      </c>
      <c r="K317" s="4"/>
      <c r="M317" s="44"/>
      <c r="Q317" s="29"/>
      <c r="U317" s="29"/>
    </row>
    <row r="318" spans="1:21" ht="12.5">
      <c r="A318" s="4" t="s">
        <v>2502</v>
      </c>
      <c r="B318" s="4" t="s">
        <v>2503</v>
      </c>
      <c r="C318" s="4" t="s">
        <v>2504</v>
      </c>
      <c r="D318" s="2" t="s">
        <v>2505</v>
      </c>
      <c r="E318" s="4" t="s">
        <v>2506</v>
      </c>
      <c r="F318" s="4">
        <v>1</v>
      </c>
      <c r="G318" s="30">
        <v>1</v>
      </c>
      <c r="H318" s="30" t="s">
        <v>1066</v>
      </c>
      <c r="I318" s="4"/>
      <c r="J318" s="4">
        <v>0</v>
      </c>
      <c r="K318" s="4"/>
      <c r="M318" s="44"/>
      <c r="Q318" s="29"/>
      <c r="U318" s="29"/>
    </row>
    <row r="319" spans="1:21" ht="12.5">
      <c r="A319" s="4" t="s">
        <v>2507</v>
      </c>
      <c r="B319" s="4" t="s">
        <v>2503</v>
      </c>
      <c r="C319" s="4" t="s">
        <v>2504</v>
      </c>
      <c r="D319" s="2" t="s">
        <v>2508</v>
      </c>
      <c r="E319" s="4" t="s">
        <v>2509</v>
      </c>
      <c r="F319" s="4">
        <v>0</v>
      </c>
      <c r="G319" s="30">
        <v>1</v>
      </c>
      <c r="H319" s="30" t="s">
        <v>1073</v>
      </c>
      <c r="I319" s="4">
        <v>1</v>
      </c>
      <c r="J319" s="4">
        <v>0</v>
      </c>
      <c r="K319" s="4"/>
      <c r="M319" s="44"/>
      <c r="Q319" s="29"/>
      <c r="U319" s="29"/>
    </row>
    <row r="320" spans="1:21" ht="12.5">
      <c r="A320" s="4" t="s">
        <v>2510</v>
      </c>
      <c r="B320" s="4" t="s">
        <v>2511</v>
      </c>
      <c r="C320" s="1" t="s">
        <v>2512</v>
      </c>
      <c r="D320" s="1" t="s">
        <v>2513</v>
      </c>
      <c r="E320" s="1" t="s">
        <v>2514</v>
      </c>
      <c r="F320" s="1">
        <v>1</v>
      </c>
      <c r="G320" s="30">
        <v>1</v>
      </c>
      <c r="H320" s="30" t="s">
        <v>1113</v>
      </c>
      <c r="J320" s="1">
        <v>0</v>
      </c>
      <c r="M320" s="44"/>
      <c r="Q320" s="29"/>
      <c r="U320" s="29"/>
    </row>
    <row r="321" spans="1:21" ht="12.5">
      <c r="A321" s="4" t="s">
        <v>2515</v>
      </c>
      <c r="B321" s="4" t="s">
        <v>2511</v>
      </c>
      <c r="C321" s="4" t="s">
        <v>2516</v>
      </c>
      <c r="D321" s="2" t="s">
        <v>2517</v>
      </c>
      <c r="E321" s="4" t="s">
        <v>2518</v>
      </c>
      <c r="F321" s="4">
        <v>0</v>
      </c>
      <c r="G321" s="30">
        <v>1</v>
      </c>
      <c r="H321" s="30" t="s">
        <v>1060</v>
      </c>
      <c r="I321" s="4">
        <v>1</v>
      </c>
      <c r="J321" s="1">
        <v>0</v>
      </c>
      <c r="M321" s="44"/>
      <c r="Q321" s="29"/>
      <c r="U321" s="29"/>
    </row>
    <row r="322" spans="1:21" ht="12.5">
      <c r="A322" s="4" t="s">
        <v>2519</v>
      </c>
      <c r="B322" s="4" t="s">
        <v>2520</v>
      </c>
      <c r="C322" s="26" t="s">
        <v>2521</v>
      </c>
      <c r="D322" s="1" t="s">
        <v>2522</v>
      </c>
      <c r="E322" s="4" t="s">
        <v>2523</v>
      </c>
      <c r="F322" s="4">
        <v>1</v>
      </c>
      <c r="G322" s="30">
        <v>1</v>
      </c>
      <c r="H322" s="30" t="s">
        <v>1066</v>
      </c>
      <c r="I322" s="4"/>
      <c r="J322" s="4">
        <v>0</v>
      </c>
      <c r="K322" s="4"/>
      <c r="M322" s="44"/>
      <c r="Q322" s="29"/>
      <c r="U322" s="29"/>
    </row>
    <row r="323" spans="1:21" ht="12.5">
      <c r="A323" s="4" t="s">
        <v>2524</v>
      </c>
      <c r="B323" s="4" t="s">
        <v>2520</v>
      </c>
      <c r="C323" s="26" t="s">
        <v>2521</v>
      </c>
      <c r="D323" s="2" t="s">
        <v>2525</v>
      </c>
      <c r="E323" s="4" t="s">
        <v>2526</v>
      </c>
      <c r="F323" s="4">
        <v>0</v>
      </c>
      <c r="G323" s="30">
        <v>1</v>
      </c>
      <c r="H323" s="30" t="s">
        <v>1073</v>
      </c>
      <c r="I323" s="4">
        <v>1</v>
      </c>
      <c r="J323" s="4">
        <v>0</v>
      </c>
      <c r="K323" s="4"/>
      <c r="M323" s="44"/>
      <c r="Q323" s="29"/>
      <c r="U323" s="29"/>
    </row>
    <row r="324" spans="1:21" ht="12.5">
      <c r="A324" s="4" t="s">
        <v>2527</v>
      </c>
      <c r="B324" s="4" t="s">
        <v>2528</v>
      </c>
      <c r="C324" s="4" t="s">
        <v>2529</v>
      </c>
      <c r="D324" s="2" t="s">
        <v>2530</v>
      </c>
      <c r="E324" s="4" t="s">
        <v>2531</v>
      </c>
      <c r="F324" s="4">
        <v>1</v>
      </c>
      <c r="G324" s="30">
        <v>1</v>
      </c>
      <c r="H324" s="30" t="s">
        <v>1080</v>
      </c>
      <c r="I324" s="4"/>
      <c r="J324" s="4">
        <v>0</v>
      </c>
      <c r="K324" s="4"/>
      <c r="M324" s="44"/>
      <c r="Q324" s="29"/>
      <c r="U324" s="29"/>
    </row>
    <row r="325" spans="1:21" ht="12.5">
      <c r="A325" s="4" t="s">
        <v>2532</v>
      </c>
      <c r="B325" s="4" t="s">
        <v>2528</v>
      </c>
      <c r="C325" s="4" t="s">
        <v>2533</v>
      </c>
      <c r="D325" s="2" t="s">
        <v>2534</v>
      </c>
      <c r="E325" s="4" t="s">
        <v>2535</v>
      </c>
      <c r="F325" s="4">
        <v>0</v>
      </c>
      <c r="G325" s="30">
        <v>1</v>
      </c>
      <c r="H325" s="30" t="s">
        <v>1088</v>
      </c>
      <c r="I325" s="4">
        <v>1</v>
      </c>
      <c r="J325" s="4">
        <v>0</v>
      </c>
      <c r="K325" s="4"/>
      <c r="M325" s="44"/>
      <c r="Q325" s="29"/>
      <c r="U325" s="29"/>
    </row>
    <row r="326" spans="1:21" ht="12.5">
      <c r="A326" s="4" t="s">
        <v>2536</v>
      </c>
      <c r="B326" s="4" t="s">
        <v>2537</v>
      </c>
      <c r="C326" s="4" t="s">
        <v>2538</v>
      </c>
      <c r="D326" s="2" t="s">
        <v>2539</v>
      </c>
      <c r="E326" s="4" t="s">
        <v>2540</v>
      </c>
      <c r="F326" s="4">
        <v>1</v>
      </c>
      <c r="G326" s="30">
        <v>1</v>
      </c>
      <c r="H326" s="30" t="s">
        <v>1113</v>
      </c>
      <c r="I326" s="4"/>
      <c r="J326" s="4">
        <v>0</v>
      </c>
      <c r="K326" s="4"/>
      <c r="M326" s="44"/>
      <c r="Q326" s="29"/>
      <c r="U326" s="29"/>
    </row>
    <row r="327" spans="1:21" ht="12.5">
      <c r="A327" s="4" t="s">
        <v>2541</v>
      </c>
      <c r="B327" s="4" t="s">
        <v>2537</v>
      </c>
      <c r="C327" s="4" t="s">
        <v>2538</v>
      </c>
      <c r="D327" s="2" t="s">
        <v>2542</v>
      </c>
      <c r="E327" s="4" t="s">
        <v>2543</v>
      </c>
      <c r="F327" s="4">
        <v>0</v>
      </c>
      <c r="G327" s="30">
        <v>1</v>
      </c>
      <c r="H327" s="30" t="s">
        <v>1060</v>
      </c>
      <c r="I327" s="4">
        <v>1</v>
      </c>
      <c r="J327" s="4">
        <v>0</v>
      </c>
      <c r="K327" s="4"/>
      <c r="M327" s="44"/>
      <c r="Q327" s="29"/>
      <c r="U327" s="29"/>
    </row>
    <row r="328" spans="1:21" ht="12.5">
      <c r="A328" s="4" t="s">
        <v>2544</v>
      </c>
      <c r="B328" s="4" t="s">
        <v>2545</v>
      </c>
      <c r="C328" s="4" t="s">
        <v>2546</v>
      </c>
      <c r="D328" s="2" t="s">
        <v>2547</v>
      </c>
      <c r="E328" s="4" t="s">
        <v>2548</v>
      </c>
      <c r="F328" s="4">
        <v>1</v>
      </c>
      <c r="G328" s="30">
        <v>1</v>
      </c>
      <c r="H328" s="30" t="s">
        <v>1080</v>
      </c>
      <c r="I328" s="4"/>
      <c r="J328" s="4">
        <v>0</v>
      </c>
      <c r="K328" s="41" t="s">
        <v>2549</v>
      </c>
      <c r="M328" s="44"/>
      <c r="Q328" s="29"/>
      <c r="U328" s="29"/>
    </row>
    <row r="329" spans="1:21" ht="12.5">
      <c r="A329" s="4" t="s">
        <v>2550</v>
      </c>
      <c r="B329" s="4" t="s">
        <v>2545</v>
      </c>
      <c r="C329" s="4" t="s">
        <v>2546</v>
      </c>
      <c r="D329" s="2" t="s">
        <v>2551</v>
      </c>
      <c r="E329" s="4" t="s">
        <v>2552</v>
      </c>
      <c r="F329" s="4">
        <v>0</v>
      </c>
      <c r="G329" s="30">
        <v>1</v>
      </c>
      <c r="H329" s="30" t="s">
        <v>1060</v>
      </c>
      <c r="I329" s="4">
        <v>1</v>
      </c>
      <c r="J329" s="4">
        <v>0</v>
      </c>
      <c r="K329" s="41" t="s">
        <v>2553</v>
      </c>
      <c r="M329" s="44"/>
      <c r="Q329" s="29"/>
      <c r="U329" s="29"/>
    </row>
    <row r="330" spans="1:21" ht="12.5">
      <c r="A330" s="4" t="s">
        <v>2554</v>
      </c>
      <c r="B330" s="4" t="s">
        <v>2555</v>
      </c>
      <c r="C330" s="4" t="s">
        <v>2556</v>
      </c>
      <c r="D330" s="2" t="s">
        <v>2557</v>
      </c>
      <c r="E330" s="4" t="s">
        <v>2558</v>
      </c>
      <c r="F330" s="4">
        <v>1</v>
      </c>
      <c r="G330" s="30">
        <v>1</v>
      </c>
      <c r="H330" s="30" t="s">
        <v>1113</v>
      </c>
      <c r="I330" s="4"/>
      <c r="J330" s="4">
        <v>0</v>
      </c>
      <c r="K330" s="4"/>
      <c r="M330" s="44"/>
      <c r="Q330" s="29"/>
      <c r="U330" s="29"/>
    </row>
    <row r="331" spans="1:21" ht="12.5">
      <c r="A331" s="4" t="s">
        <v>2559</v>
      </c>
      <c r="B331" s="4" t="s">
        <v>2555</v>
      </c>
      <c r="C331" s="4" t="s">
        <v>2560</v>
      </c>
      <c r="D331" s="2" t="s">
        <v>2561</v>
      </c>
      <c r="E331" s="4" t="s">
        <v>2562</v>
      </c>
      <c r="F331" s="4">
        <v>0</v>
      </c>
      <c r="G331" s="30">
        <v>1</v>
      </c>
      <c r="H331" s="30" t="s">
        <v>1060</v>
      </c>
      <c r="I331" s="4">
        <v>1</v>
      </c>
      <c r="J331" s="4">
        <v>0</v>
      </c>
      <c r="K331" s="4"/>
      <c r="M331" s="44"/>
      <c r="Q331" s="29"/>
      <c r="U331" s="29"/>
    </row>
    <row r="332" spans="1:21" ht="12.5">
      <c r="A332" s="4" t="s">
        <v>2563</v>
      </c>
      <c r="B332" s="4" t="s">
        <v>2564</v>
      </c>
      <c r="C332" s="4" t="s">
        <v>2565</v>
      </c>
      <c r="D332" s="2" t="s">
        <v>2566</v>
      </c>
      <c r="E332" s="4" t="s">
        <v>2567</v>
      </c>
      <c r="F332" s="4">
        <v>1</v>
      </c>
      <c r="G332" s="30">
        <v>1</v>
      </c>
      <c r="H332" s="30" t="s">
        <v>1080</v>
      </c>
      <c r="I332" s="4"/>
      <c r="J332" s="4">
        <v>0</v>
      </c>
      <c r="K332" s="4"/>
      <c r="M332" s="44"/>
      <c r="Q332" s="29"/>
      <c r="U332" s="29"/>
    </row>
    <row r="333" spans="1:21" ht="12.5">
      <c r="A333" s="4" t="s">
        <v>2568</v>
      </c>
      <c r="B333" s="4" t="s">
        <v>2564</v>
      </c>
      <c r="C333" s="4" t="s">
        <v>2565</v>
      </c>
      <c r="D333" s="2" t="s">
        <v>2569</v>
      </c>
      <c r="E333" s="4" t="s">
        <v>2570</v>
      </c>
      <c r="F333" s="4">
        <v>0</v>
      </c>
      <c r="G333" s="30">
        <v>1</v>
      </c>
      <c r="H333" s="30" t="s">
        <v>1060</v>
      </c>
      <c r="I333" s="4">
        <v>1</v>
      </c>
      <c r="J333" s="4">
        <v>0</v>
      </c>
      <c r="K333" s="4"/>
      <c r="M333" s="44"/>
      <c r="Q333" s="29"/>
      <c r="U333" s="29"/>
    </row>
    <row r="334" spans="1:21" ht="12.5">
      <c r="A334" s="4" t="s">
        <v>2571</v>
      </c>
      <c r="B334" s="4" t="s">
        <v>2572</v>
      </c>
      <c r="C334" s="4" t="s">
        <v>2573</v>
      </c>
      <c r="D334" s="2" t="s">
        <v>2574</v>
      </c>
      <c r="E334" s="4" t="s">
        <v>2575</v>
      </c>
      <c r="F334" s="4">
        <v>1</v>
      </c>
      <c r="G334" s="30">
        <v>1</v>
      </c>
      <c r="H334" s="30" t="s">
        <v>1113</v>
      </c>
      <c r="I334" s="4"/>
      <c r="J334" s="4">
        <v>0</v>
      </c>
      <c r="K334" s="4"/>
      <c r="M334" s="44"/>
      <c r="Q334" s="29"/>
      <c r="U334" s="29"/>
    </row>
    <row r="335" spans="1:21" ht="12.5">
      <c r="A335" s="4" t="s">
        <v>2576</v>
      </c>
      <c r="B335" s="4" t="s">
        <v>2572</v>
      </c>
      <c r="C335" s="4" t="s">
        <v>2573</v>
      </c>
      <c r="D335" s="2" t="s">
        <v>2577</v>
      </c>
      <c r="E335" s="4" t="s">
        <v>2578</v>
      </c>
      <c r="F335" s="4">
        <v>0</v>
      </c>
      <c r="G335" s="30">
        <v>1</v>
      </c>
      <c r="H335" s="30" t="s">
        <v>1060</v>
      </c>
      <c r="I335" s="4">
        <v>1</v>
      </c>
      <c r="J335" s="4">
        <v>0</v>
      </c>
      <c r="K335" s="4"/>
      <c r="M335" s="44"/>
      <c r="Q335" s="29"/>
      <c r="U335" s="29"/>
    </row>
    <row r="336" spans="1:21" ht="12.5">
      <c r="A336" s="4" t="s">
        <v>2579</v>
      </c>
      <c r="B336" s="4" t="s">
        <v>2580</v>
      </c>
      <c r="C336" s="4" t="s">
        <v>2581</v>
      </c>
      <c r="D336" s="1" t="s">
        <v>2582</v>
      </c>
      <c r="E336" s="1" t="s">
        <v>2583</v>
      </c>
      <c r="F336" s="4">
        <v>1</v>
      </c>
      <c r="G336" s="30">
        <v>0</v>
      </c>
      <c r="H336" s="34" t="s">
        <v>1094</v>
      </c>
      <c r="J336" s="1">
        <v>0</v>
      </c>
      <c r="M336" s="44"/>
      <c r="Q336" s="29"/>
      <c r="U336" s="29"/>
    </row>
    <row r="337" spans="1:21" ht="12.5">
      <c r="A337" s="4" t="s">
        <v>2584</v>
      </c>
      <c r="B337" s="4" t="s">
        <v>2580</v>
      </c>
      <c r="C337" s="4" t="s">
        <v>2581</v>
      </c>
      <c r="D337" s="2" t="s">
        <v>2585</v>
      </c>
      <c r="E337" s="4" t="s">
        <v>2586</v>
      </c>
      <c r="F337" s="4">
        <v>0</v>
      </c>
      <c r="G337" s="30">
        <v>0</v>
      </c>
      <c r="H337" s="34" t="s">
        <v>1053</v>
      </c>
      <c r="I337" s="4">
        <v>2</v>
      </c>
      <c r="J337" s="1">
        <v>0</v>
      </c>
      <c r="M337" s="44"/>
      <c r="Q337" s="29"/>
      <c r="U337" s="29"/>
    </row>
    <row r="338" spans="1:21" ht="12.5">
      <c r="A338" s="4"/>
      <c r="B338" s="4"/>
      <c r="C338" s="4"/>
      <c r="D338" s="2"/>
      <c r="E338" s="4"/>
      <c r="F338" s="4"/>
      <c r="G338" s="30"/>
      <c r="H338" s="30"/>
      <c r="I338" s="4"/>
      <c r="J338" s="4"/>
      <c r="K338" s="4"/>
      <c r="Q338" s="29"/>
      <c r="U338" s="29"/>
    </row>
    <row r="339" spans="1:21" ht="12.5">
      <c r="A339" s="4"/>
      <c r="B339" s="4"/>
      <c r="C339" s="4"/>
      <c r="D339" s="2"/>
      <c r="E339" s="4"/>
      <c r="F339" s="4"/>
      <c r="G339" s="30"/>
      <c r="H339" s="30"/>
      <c r="I339" s="4"/>
      <c r="J339" s="4"/>
      <c r="K339" s="4"/>
      <c r="Q339" s="29"/>
      <c r="U339" s="29"/>
    </row>
    <row r="340" spans="1:21" ht="12.5">
      <c r="A340" s="4"/>
      <c r="B340" s="4"/>
      <c r="C340" s="4"/>
      <c r="D340" s="2"/>
      <c r="E340" s="4"/>
      <c r="F340" s="4"/>
      <c r="G340" s="30"/>
      <c r="H340" s="30"/>
      <c r="I340" s="4"/>
      <c r="J340" s="4"/>
      <c r="K340" s="4"/>
      <c r="Q340" s="29"/>
      <c r="U340" s="29"/>
    </row>
    <row r="341" spans="1:21" ht="12.5">
      <c r="A341" s="4"/>
      <c r="B341" s="4"/>
      <c r="C341" s="4"/>
      <c r="D341" s="2"/>
      <c r="E341" s="4"/>
      <c r="F341" s="4"/>
      <c r="G341" s="30"/>
      <c r="H341" s="30"/>
      <c r="I341" s="4"/>
      <c r="J341" s="4"/>
      <c r="K341" s="4"/>
      <c r="Q341" s="29"/>
      <c r="U341" s="29"/>
    </row>
    <row r="342" spans="1:21" ht="12.5">
      <c r="A342" s="4"/>
      <c r="B342" s="4"/>
      <c r="C342" s="4"/>
      <c r="D342" s="2"/>
      <c r="E342" s="4"/>
      <c r="F342" s="4"/>
      <c r="G342" s="30"/>
      <c r="H342" s="30"/>
      <c r="I342" s="4"/>
      <c r="J342" s="4"/>
      <c r="K342" s="4"/>
      <c r="Q342" s="29"/>
      <c r="U342" s="29"/>
    </row>
    <row r="343" spans="1:21" ht="12.5">
      <c r="A343" s="4"/>
      <c r="B343" s="4"/>
      <c r="C343" s="4"/>
      <c r="D343" s="2"/>
      <c r="E343" s="4"/>
      <c r="F343" s="4"/>
      <c r="G343" s="30"/>
      <c r="H343" s="30"/>
      <c r="I343" s="4"/>
      <c r="J343" s="4"/>
      <c r="K343" s="4"/>
      <c r="Q343" s="29"/>
      <c r="U343" s="29"/>
    </row>
    <row r="344" spans="1:21" ht="12.5">
      <c r="A344" s="4"/>
      <c r="B344" s="4"/>
      <c r="C344" s="4"/>
      <c r="D344" s="2"/>
      <c r="E344" s="4"/>
      <c r="F344" s="4"/>
      <c r="G344" s="30"/>
      <c r="H344" s="30"/>
      <c r="I344" s="4"/>
      <c r="J344" s="4"/>
      <c r="K344" s="4"/>
      <c r="Q344" s="29"/>
      <c r="U344" s="29"/>
    </row>
    <row r="345" spans="1:21" ht="12.5">
      <c r="A345" s="4"/>
      <c r="B345" s="4"/>
      <c r="C345" s="4"/>
      <c r="D345" s="2"/>
      <c r="E345" s="4"/>
      <c r="F345" s="4"/>
      <c r="G345" s="30"/>
      <c r="H345" s="30"/>
      <c r="I345" s="4"/>
      <c r="J345" s="4"/>
      <c r="K345" s="4"/>
      <c r="Q345" s="29"/>
      <c r="U345" s="29"/>
    </row>
    <row r="346" spans="1:21" ht="12.5">
      <c r="A346" s="4"/>
      <c r="B346" s="4"/>
      <c r="C346" s="4"/>
      <c r="D346" s="2"/>
      <c r="E346" s="4"/>
      <c r="F346" s="4"/>
      <c r="G346" s="30"/>
      <c r="H346" s="30"/>
      <c r="I346" s="4"/>
      <c r="J346" s="4"/>
      <c r="K346" s="4"/>
      <c r="Q346" s="29"/>
      <c r="U346" s="29"/>
    </row>
    <row r="347" spans="1:21" ht="12.5">
      <c r="A347" s="4"/>
      <c r="B347" s="4"/>
      <c r="C347" s="4"/>
      <c r="D347" s="2"/>
      <c r="E347" s="4"/>
      <c r="F347" s="4"/>
      <c r="G347" s="30"/>
      <c r="H347" s="30"/>
      <c r="I347" s="4"/>
      <c r="J347" s="4"/>
      <c r="K347" s="4"/>
      <c r="Q347" s="29"/>
      <c r="U347" s="29"/>
    </row>
    <row r="348" spans="1:21" ht="12.5">
      <c r="A348" s="4"/>
      <c r="B348" s="4"/>
      <c r="C348" s="4"/>
      <c r="D348" s="2"/>
      <c r="E348" s="4"/>
      <c r="F348" s="4"/>
      <c r="G348" s="30"/>
      <c r="H348" s="30"/>
      <c r="I348" s="4"/>
      <c r="J348" s="4"/>
      <c r="K348" s="4"/>
      <c r="Q348" s="29"/>
      <c r="U348" s="29"/>
    </row>
    <row r="349" spans="1:21" ht="12.5">
      <c r="A349" s="4"/>
      <c r="B349" s="4"/>
      <c r="C349" s="4"/>
      <c r="D349" s="2"/>
      <c r="E349" s="4"/>
      <c r="F349" s="4"/>
      <c r="G349" s="30"/>
      <c r="H349" s="30"/>
      <c r="I349" s="4"/>
      <c r="J349" s="4"/>
      <c r="K349" s="4"/>
      <c r="Q349" s="29"/>
      <c r="U349" s="29"/>
    </row>
    <row r="350" spans="1:21" ht="12.5">
      <c r="A350" s="4"/>
      <c r="B350" s="4"/>
      <c r="C350" s="4"/>
      <c r="D350" s="2"/>
      <c r="E350" s="4"/>
      <c r="F350" s="4"/>
      <c r="G350" s="30"/>
      <c r="H350" s="30"/>
      <c r="I350" s="4"/>
      <c r="J350" s="4"/>
      <c r="K350" s="4"/>
      <c r="Q350" s="29"/>
      <c r="U350" s="29"/>
    </row>
    <row r="351" spans="1:21" ht="12.5">
      <c r="A351" s="4"/>
      <c r="B351" s="4"/>
      <c r="C351" s="4"/>
      <c r="D351" s="2"/>
      <c r="E351" s="4"/>
      <c r="F351" s="4"/>
      <c r="G351" s="30"/>
      <c r="H351" s="30"/>
      <c r="I351" s="4"/>
      <c r="J351" s="4"/>
      <c r="K351" s="4"/>
      <c r="Q351" s="29"/>
      <c r="U351" s="29"/>
    </row>
    <row r="352" spans="1:21" ht="12.5">
      <c r="A352" s="4"/>
      <c r="B352" s="4"/>
      <c r="C352" s="4"/>
      <c r="D352" s="2"/>
      <c r="E352" s="4"/>
      <c r="F352" s="4"/>
      <c r="G352" s="30"/>
      <c r="H352" s="30"/>
      <c r="I352" s="4"/>
      <c r="J352" s="4"/>
      <c r="K352" s="4"/>
      <c r="Q352" s="29"/>
      <c r="U352" s="29"/>
    </row>
    <row r="353" spans="1:21" ht="12.5">
      <c r="A353" s="4"/>
      <c r="B353" s="4"/>
      <c r="C353" s="4"/>
      <c r="D353" s="2"/>
      <c r="E353" s="4"/>
      <c r="F353" s="4"/>
      <c r="G353" s="30"/>
      <c r="H353" s="30"/>
      <c r="I353" s="4"/>
      <c r="J353" s="4"/>
      <c r="K353" s="4"/>
      <c r="Q353" s="29"/>
      <c r="U353" s="29"/>
    </row>
    <row r="354" spans="1:21" ht="12.5">
      <c r="A354" s="4"/>
      <c r="B354" s="4"/>
      <c r="C354" s="4"/>
      <c r="D354" s="2"/>
      <c r="E354" s="4"/>
      <c r="F354" s="4"/>
      <c r="G354" s="30"/>
      <c r="H354" s="30"/>
      <c r="I354" s="4"/>
      <c r="J354" s="4"/>
      <c r="K354" s="4"/>
      <c r="Q354" s="29"/>
      <c r="U354" s="29"/>
    </row>
    <row r="355" spans="1:21" ht="12.5">
      <c r="A355" s="4"/>
      <c r="B355" s="4"/>
      <c r="C355" s="4"/>
      <c r="D355" s="2"/>
      <c r="E355" s="4"/>
      <c r="F355" s="4"/>
      <c r="G355" s="30"/>
      <c r="H355" s="30"/>
      <c r="I355" s="4"/>
      <c r="J355" s="4"/>
      <c r="K355" s="4"/>
    </row>
    <row r="356" spans="1:21" ht="12.5">
      <c r="A356" s="4"/>
      <c r="B356" s="4"/>
      <c r="C356" s="4"/>
      <c r="D356" s="2"/>
      <c r="E356" s="4"/>
      <c r="F356" s="4"/>
      <c r="G356" s="30"/>
      <c r="H356" s="30"/>
      <c r="I356" s="4"/>
      <c r="J356" s="4"/>
      <c r="K356" s="4"/>
    </row>
    <row r="357" spans="1:21" ht="12.5">
      <c r="A357" s="4"/>
      <c r="B357" s="4"/>
      <c r="C357" s="4"/>
      <c r="D357" s="2"/>
      <c r="E357" s="4"/>
      <c r="F357" s="4"/>
      <c r="G357" s="30"/>
      <c r="H357" s="30"/>
      <c r="I357" s="4"/>
      <c r="J357" s="4"/>
      <c r="K357" s="4"/>
    </row>
    <row r="358" spans="1:21" ht="12.5">
      <c r="A358" s="4"/>
      <c r="B358" s="4"/>
      <c r="C358" s="4"/>
      <c r="D358" s="2"/>
      <c r="E358" s="4"/>
      <c r="F358" s="4"/>
      <c r="G358" s="30"/>
      <c r="H358" s="30"/>
      <c r="I358" s="4"/>
      <c r="J358" s="4"/>
      <c r="K358" s="4"/>
    </row>
    <row r="359" spans="1:21" ht="12.5">
      <c r="A359" s="4"/>
      <c r="B359" s="4"/>
      <c r="C359" s="4"/>
      <c r="D359" s="2"/>
      <c r="E359" s="4"/>
      <c r="F359" s="4"/>
      <c r="G359" s="30"/>
      <c r="H359" s="30"/>
      <c r="I359" s="4"/>
      <c r="J359" s="4"/>
      <c r="K359" s="4"/>
    </row>
    <row r="360" spans="1:21" ht="12.5">
      <c r="A360" s="4"/>
      <c r="B360" s="4"/>
      <c r="C360" s="4"/>
      <c r="D360" s="2"/>
      <c r="E360" s="4"/>
      <c r="F360" s="4"/>
      <c r="G360" s="30"/>
      <c r="H360" s="30"/>
      <c r="I360" s="4"/>
      <c r="J360" s="4"/>
      <c r="K360" s="4"/>
    </row>
    <row r="361" spans="1:21" ht="12.5">
      <c r="A361" s="4"/>
      <c r="B361" s="4"/>
      <c r="C361" s="4"/>
      <c r="D361" s="2"/>
      <c r="E361" s="4"/>
      <c r="F361" s="4"/>
      <c r="G361" s="30"/>
      <c r="H361" s="30"/>
      <c r="I361" s="4"/>
      <c r="J361" s="4"/>
      <c r="K361" s="4"/>
    </row>
    <row r="362" spans="1:21" ht="12.5">
      <c r="A362" s="4"/>
      <c r="B362" s="4"/>
      <c r="C362" s="4"/>
      <c r="D362" s="2"/>
      <c r="E362" s="4"/>
      <c r="F362" s="4"/>
      <c r="G362" s="30"/>
      <c r="H362" s="30"/>
      <c r="I362" s="4"/>
      <c r="J362" s="4"/>
      <c r="K362" s="4"/>
    </row>
    <row r="363" spans="1:21" ht="12.5">
      <c r="A363" s="4"/>
      <c r="B363" s="4"/>
      <c r="C363" s="4"/>
      <c r="D363" s="2"/>
      <c r="E363" s="4"/>
      <c r="F363" s="4"/>
      <c r="G363" s="30"/>
      <c r="H363" s="30"/>
      <c r="I363" s="4"/>
      <c r="J363" s="4"/>
      <c r="K363" s="4"/>
    </row>
    <row r="364" spans="1:21" ht="12.5">
      <c r="A364" s="4"/>
      <c r="B364" s="4"/>
      <c r="C364" s="4"/>
      <c r="D364" s="2"/>
      <c r="E364" s="4"/>
      <c r="F364" s="4"/>
      <c r="G364" s="30"/>
      <c r="H364" s="30"/>
      <c r="I364" s="4"/>
      <c r="J364" s="4"/>
      <c r="K364" s="4"/>
    </row>
    <row r="365" spans="1:21" ht="12.5">
      <c r="A365" s="4"/>
      <c r="B365" s="4"/>
      <c r="C365" s="4"/>
      <c r="D365" s="2"/>
      <c r="E365" s="4"/>
      <c r="F365" s="4"/>
      <c r="G365" s="30"/>
      <c r="H365" s="30"/>
      <c r="I365" s="4"/>
      <c r="J365" s="4"/>
      <c r="K365" s="4"/>
    </row>
    <row r="366" spans="1:21" ht="12.5">
      <c r="A366" s="4"/>
      <c r="B366" s="4"/>
      <c r="C366" s="4"/>
      <c r="D366" s="2"/>
      <c r="E366" s="4"/>
      <c r="F366" s="4"/>
      <c r="G366" s="30"/>
      <c r="H366" s="30"/>
      <c r="I366" s="4"/>
      <c r="J366" s="4"/>
      <c r="K366" s="4"/>
    </row>
    <row r="367" spans="1:21" ht="12.5">
      <c r="A367" s="4"/>
      <c r="B367" s="4"/>
      <c r="C367" s="4"/>
      <c r="D367" s="2"/>
      <c r="E367" s="4"/>
      <c r="F367" s="4"/>
      <c r="G367" s="30"/>
      <c r="H367" s="30"/>
      <c r="I367" s="4"/>
      <c r="J367" s="4"/>
      <c r="K367" s="4"/>
    </row>
    <row r="368" spans="1:21" ht="12.5">
      <c r="A368" s="4"/>
      <c r="B368" s="4"/>
      <c r="C368" s="4"/>
      <c r="D368" s="2"/>
      <c r="E368" s="4"/>
      <c r="F368" s="4"/>
      <c r="G368" s="30"/>
      <c r="H368" s="30"/>
      <c r="I368" s="4"/>
      <c r="J368" s="4"/>
      <c r="K368" s="4"/>
    </row>
    <row r="369" spans="1:21" ht="12.5">
      <c r="A369" s="4"/>
      <c r="B369" s="4"/>
      <c r="C369" s="4"/>
      <c r="D369" s="2"/>
      <c r="E369" s="4"/>
      <c r="F369" s="4"/>
      <c r="G369" s="30"/>
      <c r="H369" s="30"/>
      <c r="I369" s="4"/>
      <c r="J369" s="4"/>
      <c r="K369" s="4"/>
    </row>
    <row r="370" spans="1:21" ht="12.5">
      <c r="A370" s="4"/>
      <c r="B370" s="4"/>
      <c r="C370" s="4"/>
      <c r="D370" s="2"/>
      <c r="E370" s="4"/>
      <c r="F370" s="4"/>
      <c r="G370" s="30"/>
      <c r="H370" s="30"/>
      <c r="I370" s="4"/>
      <c r="J370" s="4"/>
      <c r="K370" s="4"/>
    </row>
    <row r="371" spans="1:21" ht="12.5">
      <c r="A371" s="4"/>
      <c r="B371" s="4"/>
      <c r="C371" s="4"/>
      <c r="D371" s="2"/>
      <c r="E371" s="4"/>
      <c r="F371" s="4"/>
      <c r="G371" s="30"/>
      <c r="H371" s="30"/>
      <c r="I371" s="4"/>
      <c r="J371" s="4"/>
      <c r="K371" s="4"/>
    </row>
    <row r="372" spans="1:21" ht="12.5">
      <c r="A372" s="4"/>
      <c r="B372" s="4"/>
      <c r="C372" s="4"/>
      <c r="D372" s="2"/>
      <c r="E372" s="4"/>
      <c r="F372" s="4"/>
      <c r="G372" s="30"/>
      <c r="H372" s="30"/>
      <c r="I372" s="4"/>
      <c r="J372" s="4"/>
      <c r="K372" s="4"/>
    </row>
    <row r="373" spans="1:21" ht="12.5">
      <c r="A373" s="4"/>
      <c r="B373" s="4"/>
      <c r="C373" s="4"/>
      <c r="D373" s="2"/>
      <c r="E373" s="4"/>
      <c r="F373" s="4"/>
      <c r="G373" s="30"/>
      <c r="H373" s="30"/>
      <c r="I373" s="4"/>
      <c r="J373" s="4"/>
      <c r="K373" s="4"/>
    </row>
    <row r="374" spans="1:21" ht="12.5">
      <c r="A374" s="4"/>
      <c r="B374" s="4"/>
      <c r="C374" s="4"/>
      <c r="D374" s="2"/>
      <c r="E374" s="4"/>
      <c r="F374" s="4"/>
      <c r="G374" s="30"/>
      <c r="H374" s="30"/>
      <c r="I374" s="4"/>
      <c r="J374" s="4"/>
      <c r="K374" s="4"/>
    </row>
    <row r="375" spans="1:21" ht="12.5">
      <c r="A375" s="4"/>
      <c r="B375" s="4"/>
      <c r="C375" s="4"/>
      <c r="D375" s="2"/>
      <c r="E375" s="4"/>
      <c r="F375" s="4"/>
      <c r="G375" s="30"/>
      <c r="H375" s="30"/>
      <c r="I375" s="4"/>
      <c r="J375" s="4"/>
      <c r="K375" s="4"/>
    </row>
    <row r="376" spans="1:21" ht="12.5">
      <c r="A376" s="4"/>
      <c r="B376" s="4"/>
      <c r="C376" s="4"/>
      <c r="D376" s="2"/>
      <c r="E376" s="4"/>
      <c r="F376" s="4"/>
      <c r="G376" s="30"/>
      <c r="H376" s="30"/>
      <c r="I376" s="4"/>
      <c r="J376" s="4"/>
      <c r="K376" s="4"/>
    </row>
    <row r="377" spans="1:21" ht="12.5">
      <c r="A377" s="4"/>
      <c r="B377" s="4"/>
      <c r="C377" s="4"/>
      <c r="D377" s="2"/>
      <c r="E377" s="4"/>
      <c r="F377" s="4"/>
      <c r="G377" s="30"/>
      <c r="H377" s="30"/>
      <c r="I377" s="4"/>
      <c r="J377" s="4"/>
      <c r="K377" s="4"/>
    </row>
    <row r="378" spans="1:21" ht="12.5">
      <c r="A378" s="4"/>
      <c r="B378" s="4"/>
      <c r="C378" s="4"/>
      <c r="D378" s="2"/>
      <c r="E378" s="4"/>
      <c r="F378" s="4"/>
      <c r="G378" s="30"/>
      <c r="H378" s="30"/>
      <c r="I378" s="4"/>
      <c r="J378" s="4"/>
      <c r="K378" s="4"/>
    </row>
    <row r="379" spans="1:21" ht="12.5">
      <c r="A379" s="4"/>
      <c r="B379" s="4"/>
      <c r="C379" s="4"/>
      <c r="D379" s="2"/>
      <c r="E379" s="4"/>
      <c r="F379" s="4"/>
      <c r="G379" s="30"/>
      <c r="H379" s="30"/>
      <c r="I379" s="4"/>
      <c r="J379" s="4"/>
      <c r="K379" s="4"/>
    </row>
    <row r="380" spans="1:21" ht="12.5">
      <c r="A380" s="4"/>
      <c r="B380" s="4"/>
      <c r="C380" s="4"/>
      <c r="D380" s="2"/>
      <c r="E380" s="4"/>
      <c r="F380" s="4"/>
      <c r="G380" s="30"/>
      <c r="H380" s="30"/>
      <c r="I380" s="4"/>
      <c r="J380" s="4"/>
      <c r="K380" s="4"/>
      <c r="Q380" s="29"/>
      <c r="U380" s="29"/>
    </row>
    <row r="381" spans="1:21" ht="12.5">
      <c r="A381" s="4"/>
      <c r="B381" s="4"/>
      <c r="C381" s="4"/>
      <c r="D381" s="2"/>
      <c r="E381" s="4"/>
      <c r="F381" s="4"/>
      <c r="G381" s="30"/>
      <c r="H381" s="30"/>
      <c r="I381" s="4"/>
      <c r="J381" s="4"/>
      <c r="K381" s="4"/>
      <c r="Q381" s="29"/>
      <c r="U381" s="29"/>
    </row>
    <row r="382" spans="1:21" ht="12.5">
      <c r="A382" s="4"/>
      <c r="B382" s="4"/>
      <c r="C382" s="4"/>
      <c r="D382" s="2"/>
      <c r="E382" s="4"/>
      <c r="F382" s="4"/>
      <c r="G382" s="30"/>
      <c r="H382" s="30"/>
      <c r="I382" s="4"/>
      <c r="J382" s="4"/>
      <c r="K382" s="4"/>
      <c r="Q382" s="29"/>
      <c r="U382" s="29"/>
    </row>
    <row r="383" spans="1:21" ht="12.5">
      <c r="A383" s="4"/>
      <c r="B383" s="4"/>
      <c r="C383" s="4"/>
      <c r="D383" s="2"/>
      <c r="E383" s="4"/>
      <c r="F383" s="4"/>
      <c r="G383" s="30"/>
      <c r="H383" s="30"/>
      <c r="I383" s="4"/>
      <c r="J383" s="4"/>
      <c r="K383" s="4"/>
      <c r="Q383" s="29"/>
      <c r="U383" s="29"/>
    </row>
    <row r="384" spans="1:21" ht="12.5">
      <c r="A384" s="4"/>
      <c r="B384" s="4"/>
      <c r="C384" s="4"/>
      <c r="D384" s="2"/>
      <c r="E384" s="4"/>
      <c r="F384" s="4"/>
      <c r="G384" s="30"/>
      <c r="H384" s="30"/>
      <c r="I384" s="4"/>
      <c r="J384" s="4"/>
      <c r="K384" s="4"/>
      <c r="Q384" s="29"/>
      <c r="U384" s="29"/>
    </row>
    <row r="385" spans="1:21" ht="12.5">
      <c r="A385" s="4"/>
      <c r="B385" s="4"/>
      <c r="C385" s="4"/>
      <c r="D385" s="2"/>
      <c r="E385" s="4"/>
      <c r="F385" s="4"/>
      <c r="G385" s="30"/>
      <c r="H385" s="30"/>
      <c r="I385" s="4"/>
      <c r="J385" s="4"/>
      <c r="K385" s="4"/>
      <c r="Q385" s="29"/>
      <c r="U385" s="29"/>
    </row>
    <row r="386" spans="1:21" ht="12.5">
      <c r="A386" s="4"/>
      <c r="B386" s="4"/>
      <c r="C386" s="4"/>
      <c r="D386" s="2"/>
      <c r="E386" s="4"/>
      <c r="F386" s="4"/>
      <c r="G386" s="30"/>
      <c r="H386" s="30"/>
      <c r="I386" s="4"/>
      <c r="J386" s="4"/>
      <c r="K386" s="4"/>
      <c r="Q386" s="29"/>
      <c r="U386" s="29"/>
    </row>
    <row r="387" spans="1:21" ht="12.5">
      <c r="A387" s="4"/>
      <c r="B387" s="4"/>
      <c r="C387" s="4"/>
      <c r="D387" s="2"/>
      <c r="E387" s="4"/>
      <c r="F387" s="4"/>
      <c r="G387" s="30"/>
      <c r="H387" s="30"/>
      <c r="I387" s="4"/>
      <c r="J387" s="4"/>
      <c r="K387" s="4"/>
      <c r="Q387" s="29"/>
      <c r="U387" s="29"/>
    </row>
    <row r="388" spans="1:21" ht="12.5">
      <c r="A388" s="4"/>
      <c r="B388" s="4"/>
      <c r="C388" s="4"/>
      <c r="D388" s="2"/>
      <c r="E388" s="4"/>
      <c r="F388" s="4"/>
      <c r="G388" s="30"/>
      <c r="H388" s="30"/>
      <c r="I388" s="4"/>
      <c r="J388" s="4"/>
      <c r="K388" s="4"/>
      <c r="Q388" s="29"/>
      <c r="U388" s="29"/>
    </row>
    <row r="389" spans="1:21" ht="12.5">
      <c r="A389" s="4"/>
      <c r="B389" s="4"/>
      <c r="C389" s="4"/>
      <c r="D389" s="2"/>
      <c r="E389" s="4"/>
      <c r="F389" s="4"/>
      <c r="G389" s="30"/>
      <c r="H389" s="30"/>
      <c r="I389" s="4"/>
      <c r="J389" s="4"/>
      <c r="K389" s="4"/>
      <c r="Q389" s="29"/>
      <c r="U389" s="29"/>
    </row>
    <row r="390" spans="1:21" ht="12.5">
      <c r="A390" s="4"/>
      <c r="B390" s="4"/>
      <c r="C390" s="4"/>
      <c r="D390" s="2"/>
      <c r="E390" s="4"/>
      <c r="F390" s="4"/>
      <c r="G390" s="30"/>
      <c r="H390" s="30"/>
      <c r="I390" s="4"/>
      <c r="J390" s="4"/>
      <c r="K390" s="4"/>
      <c r="Q390" s="29"/>
      <c r="U390" s="29"/>
    </row>
    <row r="391" spans="1:21" ht="12.5">
      <c r="A391" s="4"/>
      <c r="B391" s="4"/>
      <c r="C391" s="4"/>
      <c r="D391" s="2"/>
      <c r="E391" s="4"/>
      <c r="F391" s="4"/>
      <c r="G391" s="30"/>
      <c r="H391" s="30"/>
      <c r="I391" s="4"/>
      <c r="J391" s="4"/>
      <c r="K391" s="4"/>
      <c r="Q391" s="29"/>
      <c r="U391" s="29"/>
    </row>
    <row r="392" spans="1:21" ht="12.5">
      <c r="A392" s="4"/>
      <c r="B392" s="4"/>
      <c r="C392" s="4"/>
      <c r="D392" s="2"/>
      <c r="E392" s="4"/>
      <c r="F392" s="4"/>
      <c r="G392" s="30"/>
      <c r="H392" s="30"/>
      <c r="I392" s="4"/>
      <c r="J392" s="4"/>
      <c r="K392" s="4"/>
      <c r="Q392" s="29"/>
      <c r="U392" s="29"/>
    </row>
    <row r="393" spans="1:21" ht="12.5">
      <c r="A393" s="4"/>
      <c r="B393" s="4"/>
      <c r="C393" s="4"/>
      <c r="D393" s="2"/>
      <c r="E393" s="4"/>
      <c r="F393" s="4"/>
      <c r="G393" s="30"/>
      <c r="H393" s="30"/>
      <c r="I393" s="4"/>
      <c r="J393" s="4"/>
      <c r="K393" s="4"/>
      <c r="Q393" s="29"/>
      <c r="U393" s="29"/>
    </row>
    <row r="394" spans="1:21" ht="12.5">
      <c r="A394" s="4"/>
      <c r="B394" s="4"/>
      <c r="C394" s="4"/>
      <c r="D394" s="2"/>
      <c r="E394" s="4"/>
      <c r="F394" s="4"/>
      <c r="G394" s="30"/>
      <c r="H394" s="30"/>
      <c r="I394" s="4"/>
      <c r="J394" s="4"/>
      <c r="K394" s="4"/>
      <c r="Q394" s="29"/>
      <c r="U394" s="29"/>
    </row>
    <row r="395" spans="1:21" ht="12.5">
      <c r="A395" s="4"/>
      <c r="B395" s="4"/>
      <c r="C395" s="4"/>
      <c r="D395" s="2"/>
      <c r="E395" s="4"/>
      <c r="F395" s="4"/>
      <c r="G395" s="30"/>
      <c r="H395" s="30"/>
      <c r="I395" s="4"/>
      <c r="J395" s="4"/>
      <c r="K395" s="4"/>
      <c r="Q395" s="29"/>
      <c r="U395" s="29"/>
    </row>
    <row r="396" spans="1:21" ht="12.5">
      <c r="A396" s="4"/>
      <c r="B396" s="4"/>
      <c r="C396" s="4"/>
      <c r="D396" s="2"/>
      <c r="E396" s="4"/>
      <c r="F396" s="4"/>
      <c r="G396" s="30"/>
      <c r="H396" s="30"/>
      <c r="I396" s="4"/>
      <c r="J396" s="4"/>
      <c r="K396" s="4"/>
      <c r="Q396" s="29"/>
      <c r="U396" s="29"/>
    </row>
    <row r="397" spans="1:21" ht="12.5">
      <c r="A397" s="4"/>
      <c r="B397" s="4"/>
      <c r="C397" s="4"/>
      <c r="D397" s="2"/>
      <c r="E397" s="4"/>
      <c r="F397" s="4"/>
      <c r="G397" s="30"/>
      <c r="H397" s="30"/>
      <c r="I397" s="4"/>
      <c r="J397" s="4"/>
      <c r="K397" s="4"/>
      <c r="Q397" s="29"/>
      <c r="U397" s="29"/>
    </row>
    <row r="398" spans="1:21" ht="12.5">
      <c r="A398" s="4"/>
      <c r="B398" s="4"/>
      <c r="C398" s="4"/>
      <c r="D398" s="2"/>
      <c r="E398" s="4"/>
      <c r="F398" s="4"/>
      <c r="G398" s="30"/>
      <c r="H398" s="30"/>
      <c r="I398" s="4"/>
      <c r="J398" s="4"/>
      <c r="K398" s="4"/>
      <c r="Q398" s="29"/>
      <c r="U398" s="29"/>
    </row>
    <row r="399" spans="1:21" ht="12.5">
      <c r="A399" s="4"/>
      <c r="B399" s="4"/>
      <c r="C399" s="4"/>
      <c r="D399" s="2"/>
      <c r="E399" s="4"/>
      <c r="F399" s="4"/>
      <c r="G399" s="30"/>
      <c r="H399" s="30"/>
      <c r="I399" s="4"/>
      <c r="J399" s="4"/>
      <c r="K399" s="4"/>
      <c r="Q399" s="29"/>
      <c r="U399" s="29"/>
    </row>
    <row r="400" spans="1:21" ht="12.5">
      <c r="A400" s="4"/>
      <c r="B400" s="4"/>
      <c r="C400" s="4"/>
      <c r="D400" s="2"/>
      <c r="E400" s="4"/>
      <c r="F400" s="4"/>
      <c r="G400" s="30"/>
      <c r="H400" s="30"/>
      <c r="I400" s="4"/>
      <c r="J400" s="4"/>
      <c r="K400" s="4"/>
      <c r="Q400" s="29"/>
      <c r="U400" s="29"/>
    </row>
    <row r="401" spans="1:21" ht="12.5">
      <c r="A401" s="4"/>
      <c r="B401" s="4"/>
      <c r="C401" s="4"/>
      <c r="D401" s="2"/>
      <c r="E401" s="4"/>
      <c r="F401" s="4"/>
      <c r="G401" s="30"/>
      <c r="H401" s="30"/>
      <c r="I401" s="4"/>
      <c r="J401" s="4"/>
      <c r="K401" s="4"/>
      <c r="Q401" s="29"/>
      <c r="U401" s="29"/>
    </row>
    <row r="402" spans="1:21" ht="12.5">
      <c r="A402" s="4"/>
      <c r="B402" s="4"/>
      <c r="C402" s="4"/>
      <c r="D402" s="2"/>
      <c r="E402" s="4"/>
      <c r="F402" s="4"/>
      <c r="G402" s="30"/>
      <c r="H402" s="30"/>
      <c r="I402" s="4"/>
      <c r="J402" s="4"/>
      <c r="K402" s="4"/>
      <c r="Q402" s="29"/>
      <c r="U402" s="29"/>
    </row>
    <row r="403" spans="1:21" ht="12.5">
      <c r="A403" s="4"/>
      <c r="B403" s="4"/>
      <c r="C403" s="4"/>
      <c r="D403" s="2"/>
      <c r="E403" s="4"/>
      <c r="F403" s="4"/>
      <c r="G403" s="30"/>
      <c r="H403" s="30"/>
      <c r="I403" s="4"/>
      <c r="J403" s="4"/>
      <c r="K403" s="4"/>
      <c r="Q403" s="29"/>
      <c r="U403" s="29"/>
    </row>
    <row r="404" spans="1:21" ht="12.5">
      <c r="A404" s="4"/>
      <c r="B404" s="4"/>
      <c r="C404" s="4"/>
      <c r="D404" s="2"/>
      <c r="E404" s="4"/>
      <c r="F404" s="4"/>
      <c r="G404" s="30"/>
      <c r="H404" s="30"/>
      <c r="I404" s="4"/>
      <c r="J404" s="4"/>
      <c r="K404" s="4"/>
      <c r="Q404" s="29"/>
      <c r="U404" s="29"/>
    </row>
    <row r="405" spans="1:21" ht="12.5">
      <c r="A405" s="4"/>
      <c r="B405" s="4"/>
      <c r="C405" s="4"/>
      <c r="D405" s="2"/>
      <c r="E405" s="4"/>
      <c r="F405" s="4"/>
      <c r="G405" s="30"/>
      <c r="H405" s="30"/>
      <c r="I405" s="4"/>
      <c r="J405" s="4"/>
      <c r="K405" s="4"/>
      <c r="Q405" s="29"/>
      <c r="U405" s="29"/>
    </row>
    <row r="406" spans="1:21" ht="12.5">
      <c r="A406" s="4"/>
      <c r="B406" s="4"/>
      <c r="C406" s="4"/>
      <c r="D406" s="2"/>
      <c r="E406" s="4"/>
      <c r="F406" s="4"/>
      <c r="G406" s="30"/>
      <c r="H406" s="30"/>
      <c r="I406" s="4"/>
      <c r="J406" s="4"/>
      <c r="K406" s="4"/>
      <c r="Q406" s="29"/>
      <c r="U406" s="29"/>
    </row>
    <row r="407" spans="1:21" ht="12.5">
      <c r="A407" s="4"/>
      <c r="B407" s="4"/>
      <c r="C407" s="4"/>
      <c r="D407" s="2"/>
      <c r="E407" s="4"/>
      <c r="F407" s="4"/>
      <c r="G407" s="30"/>
      <c r="H407" s="30"/>
      <c r="I407" s="4"/>
      <c r="J407" s="4"/>
      <c r="K407" s="4"/>
      <c r="Q407" s="29"/>
      <c r="U407" s="29"/>
    </row>
    <row r="408" spans="1:21" ht="12.5">
      <c r="A408" s="4"/>
      <c r="B408" s="4"/>
      <c r="C408" s="4"/>
      <c r="D408" s="2"/>
      <c r="E408" s="4"/>
      <c r="F408" s="4"/>
      <c r="G408" s="30"/>
      <c r="H408" s="30"/>
      <c r="I408" s="4"/>
      <c r="J408" s="4"/>
      <c r="K408" s="4"/>
      <c r="Q408" s="29"/>
      <c r="U408" s="29"/>
    </row>
    <row r="409" spans="1:21" ht="12.5">
      <c r="A409" s="4"/>
      <c r="B409" s="4"/>
      <c r="C409" s="4"/>
      <c r="D409" s="2"/>
      <c r="E409" s="4"/>
      <c r="F409" s="4"/>
      <c r="G409" s="30"/>
      <c r="H409" s="30"/>
      <c r="I409" s="4"/>
      <c r="J409" s="4"/>
      <c r="K409" s="4"/>
      <c r="Q409" s="29"/>
      <c r="U409" s="29"/>
    </row>
    <row r="410" spans="1:21" ht="12.5">
      <c r="A410" s="4"/>
      <c r="B410" s="4"/>
      <c r="C410" s="4"/>
      <c r="D410" s="2"/>
      <c r="E410" s="4"/>
      <c r="F410" s="4"/>
      <c r="G410" s="30"/>
      <c r="H410" s="30"/>
      <c r="I410" s="4"/>
      <c r="J410" s="4"/>
      <c r="K410" s="4"/>
      <c r="Q410" s="29"/>
      <c r="U410" s="29"/>
    </row>
    <row r="411" spans="1:21" ht="12.5">
      <c r="A411" s="4"/>
      <c r="B411" s="4"/>
      <c r="C411" s="4"/>
      <c r="D411" s="2"/>
      <c r="E411" s="4"/>
      <c r="F411" s="4"/>
      <c r="G411" s="30"/>
      <c r="H411" s="30"/>
      <c r="I411" s="4"/>
      <c r="J411" s="4"/>
      <c r="K411" s="4"/>
      <c r="Q411" s="29"/>
      <c r="U411" s="29"/>
    </row>
    <row r="412" spans="1:21" ht="12.5">
      <c r="A412" s="4"/>
      <c r="B412" s="4"/>
      <c r="C412" s="4"/>
      <c r="D412" s="2"/>
      <c r="E412" s="4"/>
      <c r="F412" s="4"/>
      <c r="G412" s="30"/>
      <c r="H412" s="30"/>
      <c r="I412" s="4"/>
      <c r="J412" s="4"/>
      <c r="K412" s="4"/>
      <c r="Q412" s="29"/>
      <c r="U412" s="29"/>
    </row>
    <row r="413" spans="1:21" ht="12.5">
      <c r="A413" s="4"/>
      <c r="B413" s="4"/>
      <c r="C413" s="4"/>
      <c r="D413" s="2"/>
      <c r="E413" s="4"/>
      <c r="F413" s="4"/>
      <c r="G413" s="30"/>
      <c r="H413" s="30"/>
      <c r="I413" s="4"/>
      <c r="J413" s="4"/>
      <c r="K413" s="4"/>
      <c r="Q413" s="29"/>
      <c r="U413" s="29"/>
    </row>
    <row r="414" spans="1:21" ht="12.5">
      <c r="A414" s="4"/>
      <c r="B414" s="4"/>
      <c r="C414" s="4"/>
      <c r="D414" s="2"/>
      <c r="E414" s="4"/>
      <c r="F414" s="4"/>
      <c r="G414" s="30"/>
      <c r="H414" s="30"/>
      <c r="I414" s="4"/>
      <c r="J414" s="4"/>
      <c r="K414" s="4"/>
      <c r="Q414" s="29"/>
      <c r="U414" s="29"/>
    </row>
    <row r="415" spans="1:21" ht="12.5">
      <c r="A415" s="4"/>
      <c r="B415" s="4"/>
      <c r="C415" s="4"/>
      <c r="D415" s="2"/>
      <c r="E415" s="4"/>
      <c r="F415" s="4"/>
      <c r="G415" s="30"/>
      <c r="H415" s="30"/>
      <c r="I415" s="4"/>
      <c r="J415" s="4"/>
      <c r="K415" s="4"/>
      <c r="Q415" s="29"/>
      <c r="U415" s="29"/>
    </row>
    <row r="416" spans="1:21" ht="12.5">
      <c r="A416" s="4"/>
      <c r="B416" s="4"/>
      <c r="C416" s="4"/>
      <c r="D416" s="2"/>
      <c r="E416" s="4"/>
      <c r="F416" s="4"/>
      <c r="G416" s="30"/>
      <c r="H416" s="30"/>
      <c r="I416" s="4"/>
      <c r="J416" s="4"/>
      <c r="K416" s="4"/>
      <c r="Q416" s="29"/>
      <c r="U416" s="29"/>
    </row>
    <row r="417" spans="1:21" ht="12.5">
      <c r="A417" s="4"/>
      <c r="B417" s="4"/>
      <c r="C417" s="4"/>
      <c r="D417" s="2"/>
      <c r="E417" s="4"/>
      <c r="F417" s="4"/>
      <c r="G417" s="30"/>
      <c r="H417" s="30"/>
      <c r="I417" s="4"/>
      <c r="J417" s="4"/>
      <c r="K417" s="4"/>
      <c r="Q417" s="29"/>
      <c r="U417" s="29"/>
    </row>
    <row r="418" spans="1:21" ht="12.5">
      <c r="A418" s="4"/>
      <c r="B418" s="4"/>
      <c r="C418" s="4"/>
      <c r="D418" s="2"/>
      <c r="E418" s="4"/>
      <c r="F418" s="4"/>
      <c r="G418" s="30"/>
      <c r="H418" s="30"/>
      <c r="I418" s="4"/>
      <c r="J418" s="4"/>
      <c r="K418" s="4"/>
      <c r="Q418" s="29"/>
      <c r="U418" s="29"/>
    </row>
    <row r="419" spans="1:21" ht="12.5">
      <c r="A419" s="4"/>
      <c r="B419" s="4"/>
      <c r="C419" s="4"/>
      <c r="D419" s="2"/>
      <c r="E419" s="4"/>
      <c r="F419" s="4"/>
      <c r="G419" s="30"/>
      <c r="H419" s="30"/>
      <c r="I419" s="4"/>
      <c r="J419" s="4"/>
      <c r="K419" s="4"/>
      <c r="Q419" s="29"/>
      <c r="U419" s="29"/>
    </row>
    <row r="420" spans="1:21" ht="12.5">
      <c r="A420" s="4"/>
      <c r="B420" s="4"/>
      <c r="C420" s="4"/>
      <c r="D420" s="2"/>
      <c r="E420" s="4"/>
      <c r="F420" s="4"/>
      <c r="G420" s="30"/>
      <c r="H420" s="30"/>
      <c r="I420" s="4"/>
      <c r="J420" s="4"/>
      <c r="K420" s="4"/>
      <c r="Q420" s="29"/>
      <c r="U420" s="29"/>
    </row>
    <row r="421" spans="1:21" ht="12.5">
      <c r="A421" s="4"/>
      <c r="B421" s="4"/>
      <c r="C421" s="4"/>
      <c r="D421" s="2"/>
      <c r="E421" s="4"/>
      <c r="F421" s="4"/>
      <c r="G421" s="30"/>
      <c r="H421" s="30"/>
      <c r="I421" s="4"/>
      <c r="J421" s="4"/>
      <c r="K421" s="4"/>
      <c r="Q421" s="29"/>
      <c r="U421" s="29"/>
    </row>
    <row r="422" spans="1:21" ht="12.5">
      <c r="A422" s="4"/>
      <c r="B422" s="4"/>
      <c r="C422" s="4"/>
      <c r="D422" s="2"/>
      <c r="E422" s="4"/>
      <c r="F422" s="4"/>
      <c r="G422" s="30"/>
      <c r="H422" s="30"/>
      <c r="I422" s="4"/>
      <c r="J422" s="4"/>
      <c r="K422" s="4"/>
      <c r="Q422" s="29"/>
      <c r="U422" s="29"/>
    </row>
    <row r="423" spans="1:21" ht="12.5">
      <c r="A423" s="4"/>
      <c r="B423" s="4"/>
      <c r="C423" s="4"/>
      <c r="D423" s="2"/>
      <c r="E423" s="4"/>
      <c r="F423" s="4"/>
      <c r="G423" s="30"/>
      <c r="H423" s="30"/>
      <c r="I423" s="4"/>
      <c r="J423" s="4"/>
      <c r="K423" s="4"/>
      <c r="Q423" s="29"/>
      <c r="U423" s="29"/>
    </row>
    <row r="424" spans="1:21" ht="12.5">
      <c r="A424" s="4"/>
      <c r="B424" s="4"/>
      <c r="C424" s="4"/>
      <c r="D424" s="2"/>
      <c r="E424" s="4"/>
      <c r="F424" s="4"/>
      <c r="G424" s="30"/>
      <c r="H424" s="30"/>
      <c r="I424" s="4"/>
      <c r="J424" s="4"/>
      <c r="K424" s="4"/>
      <c r="Q424" s="29"/>
      <c r="U424" s="29"/>
    </row>
    <row r="425" spans="1:21" ht="12.5">
      <c r="A425" s="4"/>
      <c r="B425" s="4"/>
      <c r="C425" s="4"/>
      <c r="D425" s="2"/>
      <c r="E425" s="4"/>
      <c r="F425" s="4"/>
      <c r="G425" s="30"/>
      <c r="H425" s="30"/>
      <c r="I425" s="4"/>
      <c r="J425" s="4"/>
      <c r="K425" s="4"/>
      <c r="Q425" s="29"/>
      <c r="U425" s="29"/>
    </row>
    <row r="426" spans="1:21" ht="12.5">
      <c r="A426" s="4"/>
      <c r="B426" s="4"/>
      <c r="C426" s="4"/>
      <c r="D426" s="2"/>
      <c r="E426" s="4"/>
      <c r="F426" s="4"/>
      <c r="G426" s="30"/>
      <c r="H426" s="30"/>
      <c r="I426" s="4"/>
      <c r="J426" s="4"/>
      <c r="K426" s="4"/>
      <c r="Q426" s="29"/>
      <c r="U426" s="29"/>
    </row>
    <row r="427" spans="1:21" ht="12.5">
      <c r="A427" s="4"/>
      <c r="B427" s="4"/>
      <c r="C427" s="4"/>
      <c r="D427" s="2"/>
      <c r="E427" s="4"/>
      <c r="F427" s="4"/>
      <c r="G427" s="30"/>
      <c r="H427" s="30"/>
      <c r="I427" s="4"/>
      <c r="J427" s="4"/>
      <c r="K427" s="4"/>
      <c r="Q427" s="29"/>
      <c r="U427" s="29"/>
    </row>
    <row r="428" spans="1:21" ht="12.5">
      <c r="A428" s="4"/>
      <c r="B428" s="4"/>
      <c r="C428" s="4"/>
      <c r="D428" s="2"/>
      <c r="E428" s="4"/>
      <c r="F428" s="4"/>
      <c r="G428" s="30"/>
      <c r="H428" s="30"/>
      <c r="I428" s="4"/>
      <c r="J428" s="4"/>
      <c r="K428" s="4"/>
      <c r="Q428" s="29"/>
      <c r="U428" s="29"/>
    </row>
    <row r="429" spans="1:21" ht="12.5">
      <c r="A429" s="4"/>
      <c r="B429" s="4"/>
      <c r="C429" s="4"/>
      <c r="D429" s="2"/>
      <c r="E429" s="4"/>
      <c r="F429" s="4"/>
      <c r="G429" s="30"/>
      <c r="H429" s="30"/>
      <c r="I429" s="4"/>
      <c r="J429" s="4"/>
      <c r="K429" s="4"/>
      <c r="Q429" s="29"/>
      <c r="U429" s="29"/>
    </row>
    <row r="430" spans="1:21" ht="12.5">
      <c r="A430" s="4"/>
      <c r="B430" s="4"/>
      <c r="C430" s="4"/>
      <c r="D430" s="2"/>
      <c r="E430" s="4"/>
      <c r="F430" s="4"/>
      <c r="G430" s="30"/>
      <c r="H430" s="30"/>
      <c r="I430" s="4"/>
      <c r="J430" s="4"/>
      <c r="K430" s="4"/>
      <c r="Q430" s="29"/>
      <c r="U430" s="29"/>
    </row>
    <row r="431" spans="1:21" ht="12.5">
      <c r="A431" s="4"/>
      <c r="B431" s="4"/>
      <c r="C431" s="4"/>
      <c r="D431" s="2"/>
      <c r="E431" s="4"/>
      <c r="F431" s="4"/>
      <c r="G431" s="30"/>
      <c r="H431" s="30"/>
      <c r="I431" s="4"/>
      <c r="J431" s="4"/>
      <c r="K431" s="4"/>
      <c r="Q431" s="29"/>
      <c r="U431" s="29"/>
    </row>
    <row r="432" spans="1:21" ht="12.5">
      <c r="A432" s="4"/>
      <c r="B432" s="4"/>
      <c r="C432" s="4"/>
      <c r="D432" s="2"/>
      <c r="E432" s="4"/>
      <c r="F432" s="4"/>
      <c r="G432" s="30"/>
      <c r="H432" s="30"/>
      <c r="I432" s="4"/>
      <c r="J432" s="4"/>
      <c r="K432" s="4"/>
      <c r="Q432" s="29"/>
      <c r="U432" s="29"/>
    </row>
    <row r="433" spans="1:21" ht="12.5">
      <c r="A433" s="4"/>
      <c r="B433" s="4"/>
      <c r="C433" s="4"/>
      <c r="D433" s="2"/>
      <c r="E433" s="4"/>
      <c r="F433" s="4"/>
      <c r="G433" s="30"/>
      <c r="H433" s="30"/>
      <c r="I433" s="4"/>
      <c r="J433" s="4"/>
      <c r="K433" s="4"/>
      <c r="Q433" s="29"/>
      <c r="U433" s="29"/>
    </row>
    <row r="434" spans="1:21" ht="12.5">
      <c r="A434" s="4"/>
      <c r="B434" s="4"/>
      <c r="C434" s="4"/>
      <c r="D434" s="2"/>
      <c r="E434" s="4"/>
      <c r="F434" s="4"/>
      <c r="G434" s="30"/>
      <c r="H434" s="30"/>
      <c r="I434" s="4"/>
      <c r="J434" s="4"/>
      <c r="K434" s="4"/>
      <c r="Q434" s="29"/>
      <c r="U434" s="29"/>
    </row>
    <row r="435" spans="1:21" ht="12.5">
      <c r="A435" s="4"/>
      <c r="B435" s="4"/>
      <c r="C435" s="4"/>
      <c r="D435" s="2"/>
      <c r="E435" s="4"/>
      <c r="F435" s="4"/>
      <c r="G435" s="30"/>
      <c r="H435" s="30"/>
      <c r="I435" s="4"/>
      <c r="J435" s="4"/>
      <c r="K435" s="4"/>
      <c r="Q435" s="29"/>
      <c r="U435" s="29"/>
    </row>
    <row r="436" spans="1:21" ht="12.5">
      <c r="A436" s="4"/>
      <c r="B436" s="4"/>
      <c r="C436" s="4"/>
      <c r="D436" s="2"/>
      <c r="E436" s="4"/>
      <c r="F436" s="4"/>
      <c r="G436" s="30"/>
      <c r="H436" s="30"/>
      <c r="I436" s="4"/>
      <c r="J436" s="4"/>
      <c r="K436" s="4"/>
      <c r="Q436" s="29"/>
      <c r="U436" s="29"/>
    </row>
    <row r="437" spans="1:21" ht="12.5">
      <c r="A437" s="4"/>
      <c r="B437" s="4"/>
      <c r="C437" s="4"/>
      <c r="D437" s="2"/>
      <c r="E437" s="4"/>
      <c r="F437" s="4"/>
      <c r="G437" s="30"/>
      <c r="H437" s="30"/>
      <c r="I437" s="4"/>
      <c r="J437" s="4"/>
      <c r="K437" s="4"/>
      <c r="Q437" s="29"/>
      <c r="U437" s="29"/>
    </row>
    <row r="438" spans="1:21" ht="12.5">
      <c r="A438" s="4"/>
      <c r="B438" s="4"/>
      <c r="C438" s="4"/>
      <c r="D438" s="2"/>
      <c r="E438" s="4"/>
      <c r="F438" s="4"/>
      <c r="G438" s="30"/>
      <c r="H438" s="30"/>
      <c r="I438" s="4"/>
      <c r="J438" s="4"/>
      <c r="K438" s="4"/>
      <c r="Q438" s="29"/>
      <c r="U438" s="29"/>
    </row>
    <row r="439" spans="1:21" ht="12.5">
      <c r="A439" s="4"/>
      <c r="B439" s="4"/>
      <c r="C439" s="4"/>
      <c r="D439" s="2"/>
      <c r="E439" s="4"/>
      <c r="F439" s="4"/>
      <c r="G439" s="30"/>
      <c r="H439" s="30"/>
      <c r="I439" s="4"/>
      <c r="J439" s="4"/>
      <c r="K439" s="4"/>
      <c r="Q439" s="29"/>
      <c r="U439" s="29"/>
    </row>
    <row r="440" spans="1:21" ht="12.5">
      <c r="A440" s="4"/>
      <c r="B440" s="4"/>
      <c r="C440" s="4"/>
      <c r="D440" s="2"/>
      <c r="E440" s="4"/>
      <c r="F440" s="4"/>
      <c r="G440" s="30"/>
      <c r="H440" s="30"/>
      <c r="I440" s="4"/>
      <c r="J440" s="4"/>
      <c r="K440" s="4"/>
      <c r="Q440" s="29"/>
      <c r="U440" s="29"/>
    </row>
    <row r="441" spans="1:21" ht="12.5">
      <c r="A441" s="4"/>
      <c r="B441" s="4"/>
      <c r="C441" s="4"/>
      <c r="D441" s="2"/>
      <c r="E441" s="4"/>
      <c r="F441" s="4"/>
      <c r="G441" s="30"/>
      <c r="H441" s="30"/>
      <c r="I441" s="4"/>
      <c r="J441" s="4"/>
      <c r="K441" s="4"/>
      <c r="Q441" s="29"/>
      <c r="U441" s="29"/>
    </row>
    <row r="442" spans="1:21" ht="12.5">
      <c r="A442" s="4"/>
      <c r="B442" s="4"/>
      <c r="C442" s="4"/>
      <c r="D442" s="2"/>
      <c r="E442" s="4"/>
      <c r="F442" s="4"/>
      <c r="G442" s="30"/>
      <c r="H442" s="30"/>
      <c r="I442" s="4"/>
      <c r="J442" s="4"/>
      <c r="K442" s="4"/>
      <c r="Q442" s="29"/>
      <c r="U442" s="29"/>
    </row>
    <row r="443" spans="1:21" ht="12.5">
      <c r="A443" s="4"/>
      <c r="B443" s="4"/>
      <c r="C443" s="4"/>
      <c r="D443" s="2"/>
      <c r="E443" s="4"/>
      <c r="F443" s="4"/>
      <c r="G443" s="30"/>
      <c r="H443" s="30"/>
      <c r="I443" s="4"/>
      <c r="J443" s="4"/>
      <c r="K443" s="4"/>
      <c r="Q443" s="29"/>
      <c r="U443" s="29"/>
    </row>
    <row r="444" spans="1:21" ht="12.5">
      <c r="A444" s="4"/>
      <c r="B444" s="4"/>
      <c r="C444" s="4"/>
      <c r="D444" s="2"/>
      <c r="E444" s="4"/>
      <c r="F444" s="4"/>
      <c r="G444" s="30"/>
      <c r="H444" s="30"/>
      <c r="I444" s="4"/>
      <c r="J444" s="4"/>
      <c r="K444" s="4"/>
      <c r="Q444" s="29"/>
      <c r="U444" s="29"/>
    </row>
    <row r="445" spans="1:21" ht="12.5">
      <c r="A445" s="4"/>
      <c r="B445" s="4"/>
      <c r="C445" s="4"/>
      <c r="D445" s="2"/>
      <c r="E445" s="4"/>
      <c r="F445" s="4"/>
      <c r="G445" s="30"/>
      <c r="H445" s="30"/>
      <c r="I445" s="4"/>
      <c r="J445" s="4"/>
      <c r="K445" s="4"/>
      <c r="Q445" s="29"/>
      <c r="U445" s="29"/>
    </row>
    <row r="446" spans="1:21" ht="12.5">
      <c r="A446" s="4"/>
      <c r="B446" s="4"/>
      <c r="C446" s="4"/>
      <c r="D446" s="2"/>
      <c r="E446" s="4"/>
      <c r="F446" s="4"/>
      <c r="G446" s="30"/>
      <c r="H446" s="30"/>
      <c r="I446" s="4"/>
      <c r="J446" s="4"/>
      <c r="K446" s="4"/>
      <c r="Q446" s="29"/>
      <c r="U446" s="29"/>
    </row>
    <row r="447" spans="1:21" ht="12.5">
      <c r="A447" s="4"/>
      <c r="B447" s="4"/>
      <c r="C447" s="4"/>
      <c r="D447" s="2"/>
      <c r="E447" s="4"/>
      <c r="F447" s="4"/>
      <c r="G447" s="30"/>
      <c r="H447" s="30"/>
      <c r="I447" s="4"/>
      <c r="J447" s="4"/>
      <c r="K447" s="4"/>
      <c r="Q447" s="29"/>
      <c r="U447" s="29"/>
    </row>
    <row r="448" spans="1:21" ht="12.5">
      <c r="A448" s="4"/>
      <c r="B448" s="4"/>
      <c r="C448" s="4"/>
      <c r="D448" s="2"/>
      <c r="E448" s="4"/>
      <c r="F448" s="4"/>
      <c r="G448" s="30"/>
      <c r="H448" s="30"/>
      <c r="I448" s="4"/>
      <c r="J448" s="4"/>
      <c r="K448" s="4"/>
      <c r="Q448" s="29"/>
      <c r="U448" s="29"/>
    </row>
    <row r="449" spans="1:21" ht="12.5">
      <c r="A449" s="4"/>
      <c r="B449" s="4"/>
      <c r="C449" s="4"/>
      <c r="D449" s="2"/>
      <c r="E449" s="4"/>
      <c r="F449" s="4"/>
      <c r="G449" s="30"/>
      <c r="H449" s="30"/>
      <c r="I449" s="4"/>
      <c r="J449" s="4"/>
      <c r="K449" s="4"/>
      <c r="Q449" s="29"/>
      <c r="U449" s="29"/>
    </row>
    <row r="450" spans="1:21" ht="12.5">
      <c r="A450" s="4"/>
      <c r="B450" s="4"/>
      <c r="C450" s="4"/>
      <c r="D450" s="2"/>
      <c r="E450" s="4"/>
      <c r="F450" s="4"/>
      <c r="G450" s="30"/>
      <c r="H450" s="30"/>
      <c r="I450" s="4"/>
      <c r="J450" s="4"/>
      <c r="K450" s="4"/>
      <c r="Q450" s="29"/>
      <c r="U450" s="29"/>
    </row>
    <row r="451" spans="1:21" ht="12.5">
      <c r="A451" s="4"/>
      <c r="B451" s="4"/>
      <c r="C451" s="4"/>
      <c r="D451" s="2"/>
      <c r="E451" s="4"/>
      <c r="F451" s="4"/>
      <c r="G451" s="30"/>
      <c r="H451" s="30"/>
      <c r="I451" s="4"/>
      <c r="J451" s="4"/>
      <c r="K451" s="4"/>
      <c r="Q451" s="29"/>
      <c r="U451" s="29"/>
    </row>
    <row r="452" spans="1:21" ht="12.5">
      <c r="A452" s="4"/>
      <c r="B452" s="4"/>
      <c r="C452" s="4"/>
      <c r="D452" s="2"/>
      <c r="E452" s="4"/>
      <c r="F452" s="4"/>
      <c r="G452" s="30"/>
      <c r="H452" s="30"/>
      <c r="I452" s="4"/>
      <c r="J452" s="4"/>
      <c r="K452" s="4"/>
      <c r="Q452" s="29"/>
      <c r="U452" s="29"/>
    </row>
    <row r="453" spans="1:21" ht="12.5">
      <c r="A453" s="4"/>
      <c r="B453" s="4"/>
      <c r="C453" s="4"/>
      <c r="D453" s="2"/>
      <c r="E453" s="4"/>
      <c r="F453" s="4"/>
      <c r="G453" s="30"/>
      <c r="H453" s="30"/>
      <c r="I453" s="4"/>
      <c r="J453" s="4"/>
      <c r="K453" s="4"/>
      <c r="Q453" s="29"/>
      <c r="U453" s="29"/>
    </row>
    <row r="454" spans="1:21" ht="12.5">
      <c r="A454" s="4"/>
      <c r="B454" s="4"/>
      <c r="C454" s="4"/>
      <c r="D454" s="2"/>
      <c r="E454" s="4"/>
      <c r="F454" s="4"/>
      <c r="G454" s="30"/>
      <c r="H454" s="30"/>
      <c r="I454" s="4"/>
      <c r="J454" s="4"/>
      <c r="K454" s="4"/>
      <c r="Q454" s="29"/>
      <c r="U454" s="29"/>
    </row>
    <row r="455" spans="1:21" ht="12.5">
      <c r="A455" s="4"/>
      <c r="B455" s="4"/>
      <c r="C455" s="4"/>
      <c r="D455" s="2"/>
      <c r="E455" s="4"/>
      <c r="F455" s="4"/>
      <c r="G455" s="30"/>
      <c r="H455" s="30"/>
      <c r="I455" s="4"/>
      <c r="J455" s="4"/>
      <c r="K455" s="4"/>
      <c r="Q455" s="29"/>
      <c r="U455" s="29"/>
    </row>
    <row r="456" spans="1:21" ht="12.5">
      <c r="A456" s="4"/>
      <c r="B456" s="4"/>
      <c r="C456" s="4"/>
      <c r="D456" s="2"/>
      <c r="E456" s="4"/>
      <c r="F456" s="4"/>
      <c r="G456" s="30"/>
      <c r="H456" s="30"/>
      <c r="I456" s="4"/>
      <c r="J456" s="4"/>
      <c r="K456" s="4"/>
      <c r="Q456" s="29"/>
      <c r="U456" s="29"/>
    </row>
    <row r="457" spans="1:21" ht="12.5">
      <c r="A457" s="4"/>
      <c r="B457" s="4"/>
      <c r="C457" s="4"/>
      <c r="D457" s="2"/>
      <c r="E457" s="4"/>
      <c r="F457" s="4"/>
      <c r="G457" s="30"/>
      <c r="H457" s="30"/>
      <c r="I457" s="4"/>
      <c r="J457" s="4"/>
      <c r="K457" s="4"/>
      <c r="Q457" s="29"/>
      <c r="U457" s="29"/>
    </row>
    <row r="458" spans="1:21" ht="12.5">
      <c r="A458" s="4"/>
      <c r="B458" s="4"/>
      <c r="C458" s="4"/>
      <c r="D458" s="2"/>
      <c r="E458" s="4"/>
      <c r="F458" s="4"/>
      <c r="G458" s="30"/>
      <c r="H458" s="30"/>
      <c r="I458" s="4"/>
      <c r="J458" s="4"/>
      <c r="K458" s="4"/>
      <c r="Q458" s="29"/>
      <c r="U458" s="29"/>
    </row>
    <row r="459" spans="1:21" ht="12.5">
      <c r="A459" s="4"/>
      <c r="B459" s="4"/>
      <c r="C459" s="4"/>
      <c r="D459" s="2"/>
      <c r="E459" s="4"/>
      <c r="F459" s="4"/>
      <c r="G459" s="30"/>
      <c r="H459" s="30"/>
      <c r="I459" s="4"/>
      <c r="J459" s="4"/>
      <c r="K459" s="4"/>
      <c r="Q459" s="29"/>
      <c r="U459" s="29"/>
    </row>
    <row r="460" spans="1:21" ht="12.5">
      <c r="A460" s="4"/>
      <c r="B460" s="4"/>
      <c r="C460" s="4"/>
      <c r="D460" s="2"/>
      <c r="E460" s="4"/>
      <c r="F460" s="4"/>
      <c r="G460" s="30"/>
      <c r="H460" s="30"/>
      <c r="I460" s="4"/>
      <c r="J460" s="4"/>
      <c r="K460" s="4"/>
      <c r="Q460" s="29"/>
      <c r="U460" s="29"/>
    </row>
    <row r="461" spans="1:21" ht="12.5">
      <c r="A461" s="4"/>
      <c r="B461" s="4"/>
      <c r="C461" s="4"/>
      <c r="D461" s="2"/>
      <c r="E461" s="4"/>
      <c r="F461" s="4"/>
      <c r="G461" s="30"/>
      <c r="H461" s="30"/>
      <c r="I461" s="4"/>
      <c r="J461" s="4"/>
      <c r="K461" s="4"/>
      <c r="Q461" s="29"/>
      <c r="U461" s="29"/>
    </row>
    <row r="462" spans="1:21" ht="12.5">
      <c r="A462" s="4"/>
      <c r="B462" s="4"/>
      <c r="C462" s="4"/>
      <c r="D462" s="2"/>
      <c r="E462" s="4"/>
      <c r="F462" s="4"/>
      <c r="G462" s="30"/>
      <c r="H462" s="30"/>
      <c r="I462" s="4"/>
      <c r="J462" s="4"/>
      <c r="K462" s="4"/>
      <c r="Q462" s="29"/>
      <c r="U462" s="29"/>
    </row>
    <row r="463" spans="1:21" ht="12.5">
      <c r="A463" s="4"/>
      <c r="B463" s="4"/>
      <c r="C463" s="4"/>
      <c r="D463" s="2"/>
      <c r="E463" s="4"/>
      <c r="F463" s="4"/>
      <c r="G463" s="30"/>
      <c r="H463" s="30"/>
      <c r="I463" s="4"/>
      <c r="J463" s="4"/>
      <c r="K463" s="4"/>
      <c r="Q463" s="29"/>
      <c r="U463" s="29"/>
    </row>
    <row r="464" spans="1:21" ht="12.5">
      <c r="A464" s="4"/>
      <c r="B464" s="4"/>
      <c r="C464" s="4"/>
      <c r="D464" s="2"/>
      <c r="E464" s="4"/>
      <c r="F464" s="4"/>
      <c r="G464" s="30"/>
      <c r="H464" s="30"/>
      <c r="I464" s="4"/>
      <c r="J464" s="4"/>
      <c r="K464" s="4"/>
      <c r="Q464" s="29"/>
      <c r="U464" s="29"/>
    </row>
    <row r="465" spans="1:21" ht="12.5">
      <c r="A465" s="4"/>
      <c r="B465" s="4"/>
      <c r="C465" s="4"/>
      <c r="D465" s="2"/>
      <c r="E465" s="4"/>
      <c r="F465" s="4"/>
      <c r="G465" s="30"/>
      <c r="H465" s="30"/>
      <c r="I465" s="4"/>
      <c r="J465" s="4"/>
      <c r="K465" s="4"/>
      <c r="Q465" s="29"/>
      <c r="U465" s="29"/>
    </row>
    <row r="466" spans="1:21" ht="12.5">
      <c r="A466" s="4"/>
      <c r="B466" s="4"/>
      <c r="C466" s="4"/>
      <c r="D466" s="2"/>
      <c r="E466" s="4"/>
      <c r="F466" s="4"/>
      <c r="G466" s="30"/>
      <c r="H466" s="30"/>
      <c r="I466" s="4"/>
      <c r="J466" s="4"/>
      <c r="K466" s="4"/>
      <c r="Q466" s="29"/>
      <c r="U466" s="29"/>
    </row>
    <row r="467" spans="1:21" ht="12.5">
      <c r="A467" s="4"/>
      <c r="B467" s="4"/>
      <c r="C467" s="4"/>
      <c r="D467" s="2"/>
      <c r="E467" s="4"/>
      <c r="F467" s="4"/>
      <c r="G467" s="30"/>
      <c r="H467" s="30"/>
      <c r="I467" s="4"/>
      <c r="J467" s="4"/>
      <c r="K467" s="4"/>
      <c r="Q467" s="29"/>
      <c r="U467" s="29"/>
    </row>
    <row r="468" spans="1:21" ht="12.5">
      <c r="A468" s="4"/>
      <c r="B468" s="4"/>
      <c r="C468" s="4"/>
      <c r="D468" s="2"/>
      <c r="E468" s="4"/>
      <c r="F468" s="4"/>
      <c r="G468" s="30"/>
      <c r="H468" s="30"/>
      <c r="I468" s="4"/>
      <c r="J468" s="4"/>
      <c r="K468" s="4"/>
      <c r="Q468" s="29"/>
      <c r="U468" s="29"/>
    </row>
    <row r="469" spans="1:21" ht="12.5">
      <c r="A469" s="4"/>
      <c r="B469" s="4"/>
      <c r="C469" s="4"/>
      <c r="D469" s="2"/>
      <c r="E469" s="4"/>
      <c r="F469" s="4"/>
      <c r="G469" s="30"/>
      <c r="H469" s="30"/>
      <c r="I469" s="4"/>
      <c r="J469" s="4"/>
      <c r="K469" s="4"/>
      <c r="Q469" s="29"/>
      <c r="U469" s="29"/>
    </row>
    <row r="470" spans="1:21" ht="12.5">
      <c r="A470" s="4"/>
      <c r="B470" s="4"/>
      <c r="C470" s="4"/>
      <c r="D470" s="2"/>
      <c r="E470" s="4"/>
      <c r="F470" s="4"/>
      <c r="G470" s="30"/>
      <c r="H470" s="30"/>
      <c r="I470" s="4"/>
      <c r="J470" s="4"/>
      <c r="K470" s="4"/>
      <c r="Q470" s="29"/>
      <c r="U470" s="29"/>
    </row>
    <row r="471" spans="1:21" ht="12.5">
      <c r="A471" s="4"/>
      <c r="B471" s="4"/>
      <c r="C471" s="4"/>
      <c r="D471" s="2"/>
      <c r="E471" s="4"/>
      <c r="F471" s="4"/>
      <c r="G471" s="30"/>
      <c r="H471" s="30"/>
      <c r="I471" s="4"/>
      <c r="J471" s="4"/>
      <c r="K471" s="4"/>
      <c r="Q471" s="29"/>
      <c r="U471" s="29"/>
    </row>
    <row r="472" spans="1:21" ht="12.5">
      <c r="A472" s="4"/>
      <c r="B472" s="4"/>
      <c r="C472" s="4"/>
      <c r="D472" s="2"/>
      <c r="E472" s="4"/>
      <c r="F472" s="4"/>
      <c r="G472" s="30"/>
      <c r="H472" s="30"/>
      <c r="I472" s="4"/>
      <c r="J472" s="4"/>
      <c r="K472" s="4"/>
      <c r="Q472" s="29"/>
      <c r="U472" s="29"/>
    </row>
    <row r="473" spans="1:21" ht="12.5">
      <c r="A473" s="4"/>
      <c r="B473" s="4"/>
      <c r="C473" s="4"/>
      <c r="D473" s="2"/>
      <c r="E473" s="4"/>
      <c r="F473" s="4"/>
      <c r="G473" s="30"/>
      <c r="H473" s="30"/>
      <c r="I473" s="4"/>
      <c r="J473" s="4"/>
      <c r="K473" s="4"/>
      <c r="Q473" s="29"/>
      <c r="U473" s="29"/>
    </row>
    <row r="474" spans="1:21" ht="12.5">
      <c r="A474" s="4"/>
      <c r="B474" s="4"/>
      <c r="C474" s="4"/>
      <c r="D474" s="2"/>
      <c r="E474" s="4"/>
      <c r="F474" s="4"/>
      <c r="G474" s="30"/>
      <c r="H474" s="30"/>
      <c r="I474" s="4"/>
      <c r="J474" s="4"/>
      <c r="K474" s="4"/>
      <c r="Q474" s="29"/>
      <c r="U474" s="29"/>
    </row>
    <row r="475" spans="1:21" ht="12.5">
      <c r="A475" s="4"/>
      <c r="B475" s="4"/>
      <c r="C475" s="4"/>
      <c r="D475" s="2"/>
      <c r="E475" s="4"/>
      <c r="F475" s="4"/>
      <c r="G475" s="30"/>
      <c r="H475" s="30"/>
      <c r="I475" s="4"/>
      <c r="J475" s="4"/>
      <c r="K475" s="4"/>
      <c r="Q475" s="29"/>
      <c r="U475" s="29"/>
    </row>
    <row r="476" spans="1:21" ht="12.5">
      <c r="A476" s="4"/>
      <c r="B476" s="4"/>
      <c r="C476" s="4"/>
      <c r="D476" s="2"/>
      <c r="E476" s="4"/>
      <c r="F476" s="4"/>
      <c r="G476" s="30"/>
      <c r="H476" s="30"/>
      <c r="I476" s="4"/>
      <c r="J476" s="4"/>
      <c r="K476" s="4"/>
      <c r="Q476" s="29"/>
      <c r="U476" s="29"/>
    </row>
    <row r="477" spans="1:21" ht="12.5">
      <c r="A477" s="4"/>
      <c r="B477" s="4"/>
      <c r="C477" s="4"/>
      <c r="D477" s="2"/>
      <c r="E477" s="4"/>
      <c r="F477" s="4"/>
      <c r="G477" s="30"/>
      <c r="H477" s="30"/>
      <c r="I477" s="4"/>
      <c r="J477" s="4"/>
      <c r="K477" s="4"/>
      <c r="Q477" s="29"/>
      <c r="U477" s="29"/>
    </row>
    <row r="478" spans="1:21" ht="12.5">
      <c r="A478" s="4"/>
      <c r="B478" s="4"/>
      <c r="C478" s="4"/>
      <c r="D478" s="2"/>
      <c r="E478" s="4"/>
      <c r="F478" s="4"/>
      <c r="G478" s="30"/>
      <c r="H478" s="30"/>
      <c r="I478" s="4"/>
      <c r="J478" s="4"/>
      <c r="K478" s="4"/>
      <c r="Q478" s="29"/>
      <c r="U478" s="29"/>
    </row>
    <row r="479" spans="1:21" ht="12.5">
      <c r="A479" s="4"/>
      <c r="B479" s="4"/>
      <c r="C479" s="4"/>
      <c r="D479" s="2"/>
      <c r="E479" s="4"/>
      <c r="F479" s="4"/>
      <c r="G479" s="30"/>
      <c r="H479" s="30"/>
      <c r="I479" s="4"/>
      <c r="J479" s="4"/>
      <c r="K479" s="4"/>
      <c r="Q479" s="29"/>
      <c r="U479" s="29"/>
    </row>
    <row r="480" spans="1:21" ht="12.5">
      <c r="A480" s="4"/>
      <c r="B480" s="4"/>
      <c r="C480" s="4"/>
      <c r="D480" s="2"/>
      <c r="E480" s="4"/>
      <c r="F480" s="4"/>
      <c r="G480" s="30"/>
      <c r="H480" s="30"/>
      <c r="I480" s="4"/>
      <c r="J480" s="4"/>
      <c r="K480" s="4"/>
      <c r="Q480" s="29"/>
      <c r="U480" s="29"/>
    </row>
    <row r="481" spans="1:21" ht="12.5">
      <c r="A481" s="4"/>
      <c r="B481" s="4"/>
      <c r="C481" s="4"/>
      <c r="D481" s="2"/>
      <c r="E481" s="4"/>
      <c r="F481" s="4"/>
      <c r="G481" s="30"/>
      <c r="H481" s="30"/>
      <c r="I481" s="4"/>
      <c r="J481" s="4"/>
      <c r="K481" s="4"/>
      <c r="Q481" s="29"/>
      <c r="U481" s="29"/>
    </row>
    <row r="482" spans="1:21" ht="12.5">
      <c r="A482" s="4"/>
      <c r="B482" s="4"/>
      <c r="C482" s="4"/>
      <c r="D482" s="2"/>
      <c r="E482" s="4"/>
      <c r="F482" s="4"/>
      <c r="G482" s="30"/>
      <c r="H482" s="30"/>
      <c r="I482" s="4"/>
      <c r="J482" s="4"/>
      <c r="K482" s="4"/>
      <c r="Q482" s="29"/>
      <c r="U482" s="29"/>
    </row>
    <row r="483" spans="1:21" ht="12.5">
      <c r="A483" s="4"/>
      <c r="B483" s="4"/>
      <c r="C483" s="4"/>
      <c r="D483" s="2"/>
      <c r="E483" s="4"/>
      <c r="F483" s="4"/>
      <c r="G483" s="30"/>
      <c r="H483" s="30"/>
      <c r="I483" s="4"/>
      <c r="J483" s="4"/>
      <c r="K483" s="4"/>
      <c r="Q483" s="29"/>
      <c r="U483" s="29"/>
    </row>
    <row r="484" spans="1:21" ht="12.5">
      <c r="A484" s="4"/>
      <c r="B484" s="4"/>
      <c r="C484" s="4"/>
      <c r="D484" s="2"/>
      <c r="E484" s="4"/>
      <c r="F484" s="4"/>
      <c r="G484" s="30"/>
      <c r="H484" s="30"/>
      <c r="I484" s="4"/>
      <c r="J484" s="4"/>
      <c r="K484" s="4"/>
      <c r="Q484" s="29"/>
      <c r="U484" s="29"/>
    </row>
    <row r="485" spans="1:21" ht="12.5">
      <c r="A485" s="4"/>
      <c r="B485" s="4"/>
      <c r="C485" s="4"/>
      <c r="D485" s="2"/>
      <c r="E485" s="4"/>
      <c r="F485" s="4"/>
      <c r="G485" s="30"/>
      <c r="H485" s="30"/>
      <c r="I485" s="4"/>
      <c r="J485" s="4"/>
      <c r="K485" s="4"/>
      <c r="Q485" s="29"/>
      <c r="U485" s="29"/>
    </row>
    <row r="486" spans="1:21" ht="12.5">
      <c r="A486" s="4"/>
      <c r="B486" s="4"/>
      <c r="C486" s="4"/>
      <c r="D486" s="2"/>
      <c r="E486" s="4"/>
      <c r="F486" s="4"/>
      <c r="G486" s="30"/>
      <c r="H486" s="30"/>
      <c r="I486" s="4"/>
      <c r="J486" s="4"/>
      <c r="K486" s="4"/>
      <c r="Q486" s="29"/>
      <c r="U486" s="29"/>
    </row>
    <row r="487" spans="1:21" ht="12.5">
      <c r="A487" s="4"/>
      <c r="B487" s="4"/>
      <c r="C487" s="4"/>
      <c r="D487" s="2"/>
      <c r="E487" s="4"/>
      <c r="F487" s="4"/>
      <c r="G487" s="30"/>
      <c r="H487" s="30"/>
      <c r="I487" s="4"/>
      <c r="J487" s="4"/>
      <c r="K487" s="4"/>
      <c r="Q487" s="29"/>
      <c r="U487" s="29"/>
    </row>
    <row r="488" spans="1:21" ht="12.5">
      <c r="A488" s="4"/>
      <c r="B488" s="4"/>
      <c r="C488" s="4"/>
      <c r="D488" s="2"/>
      <c r="E488" s="4"/>
      <c r="F488" s="4"/>
      <c r="G488" s="30"/>
      <c r="H488" s="30"/>
      <c r="I488" s="4"/>
      <c r="J488" s="4"/>
      <c r="K488" s="4"/>
      <c r="Q488" s="29"/>
      <c r="U488" s="29"/>
    </row>
    <row r="489" spans="1:21" ht="12.5">
      <c r="A489" s="4"/>
      <c r="B489" s="4"/>
      <c r="C489" s="4"/>
      <c r="D489" s="2"/>
      <c r="E489" s="4"/>
      <c r="F489" s="4"/>
      <c r="G489" s="30"/>
      <c r="H489" s="30"/>
      <c r="I489" s="4"/>
      <c r="J489" s="4"/>
      <c r="K489" s="4"/>
      <c r="Q489" s="29"/>
      <c r="U489" s="29"/>
    </row>
    <row r="490" spans="1:21" ht="12.5">
      <c r="A490" s="4"/>
      <c r="B490" s="4"/>
      <c r="C490" s="4"/>
      <c r="D490" s="2"/>
      <c r="E490" s="4"/>
      <c r="F490" s="4"/>
      <c r="G490" s="30"/>
      <c r="H490" s="30"/>
      <c r="I490" s="4"/>
      <c r="J490" s="4"/>
      <c r="K490" s="4"/>
      <c r="Q490" s="29"/>
      <c r="U490" s="29"/>
    </row>
    <row r="491" spans="1:21" ht="12.5">
      <c r="A491" s="4"/>
      <c r="B491" s="4"/>
      <c r="C491" s="4"/>
      <c r="D491" s="2"/>
      <c r="E491" s="4"/>
      <c r="F491" s="4"/>
      <c r="G491" s="30"/>
      <c r="H491" s="30"/>
      <c r="I491" s="4"/>
      <c r="J491" s="4"/>
      <c r="K491" s="4"/>
      <c r="Q491" s="29"/>
      <c r="U491" s="29"/>
    </row>
    <row r="492" spans="1:21" ht="12.5">
      <c r="A492" s="4"/>
      <c r="B492" s="4"/>
      <c r="C492" s="4"/>
      <c r="D492" s="2"/>
      <c r="E492" s="4"/>
      <c r="F492" s="4"/>
      <c r="G492" s="30"/>
      <c r="H492" s="30"/>
      <c r="I492" s="4"/>
      <c r="J492" s="4"/>
      <c r="K492" s="4"/>
      <c r="Q492" s="29"/>
      <c r="U492" s="29"/>
    </row>
    <row r="493" spans="1:21" ht="12.5">
      <c r="A493" s="4"/>
      <c r="B493" s="4"/>
      <c r="C493" s="4"/>
      <c r="D493" s="2"/>
      <c r="E493" s="4"/>
      <c r="F493" s="4"/>
      <c r="G493" s="30"/>
      <c r="H493" s="30"/>
      <c r="I493" s="4"/>
      <c r="J493" s="4"/>
      <c r="K493" s="4"/>
      <c r="Q493" s="29"/>
      <c r="U493" s="29"/>
    </row>
    <row r="494" spans="1:21" ht="12.5">
      <c r="A494" s="4"/>
      <c r="B494" s="4"/>
      <c r="C494" s="4"/>
      <c r="D494" s="2"/>
      <c r="E494" s="4"/>
      <c r="F494" s="4"/>
      <c r="G494" s="30"/>
      <c r="H494" s="30"/>
      <c r="I494" s="4"/>
      <c r="J494" s="4"/>
      <c r="K494" s="4"/>
      <c r="Q494" s="29"/>
      <c r="U494" s="29"/>
    </row>
    <row r="495" spans="1:21" ht="12.5">
      <c r="A495" s="4"/>
      <c r="B495" s="4"/>
      <c r="C495" s="4"/>
      <c r="D495" s="2"/>
      <c r="E495" s="4"/>
      <c r="F495" s="4"/>
      <c r="G495" s="30"/>
      <c r="H495" s="30"/>
      <c r="I495" s="4"/>
      <c r="J495" s="4"/>
      <c r="K495" s="4"/>
      <c r="Q495" s="29"/>
      <c r="U495" s="29"/>
    </row>
    <row r="496" spans="1:21" ht="12.5">
      <c r="A496" s="4"/>
      <c r="B496" s="4"/>
      <c r="C496" s="4"/>
      <c r="D496" s="2"/>
      <c r="E496" s="4"/>
      <c r="F496" s="4"/>
      <c r="G496" s="30"/>
      <c r="H496" s="30"/>
      <c r="I496" s="4"/>
      <c r="J496" s="4"/>
      <c r="K496" s="4"/>
      <c r="Q496" s="29"/>
      <c r="U496" s="29"/>
    </row>
    <row r="497" spans="1:21" ht="12.5">
      <c r="A497" s="4"/>
      <c r="B497" s="4"/>
      <c r="C497" s="4"/>
      <c r="D497" s="2"/>
      <c r="E497" s="4"/>
      <c r="F497" s="4"/>
      <c r="G497" s="30"/>
      <c r="H497" s="30"/>
      <c r="I497" s="4"/>
      <c r="J497" s="4"/>
      <c r="K497" s="4"/>
      <c r="Q497" s="29"/>
      <c r="U497" s="29"/>
    </row>
    <row r="498" spans="1:21" ht="12.5">
      <c r="A498" s="4"/>
      <c r="B498" s="4"/>
      <c r="C498" s="4"/>
      <c r="D498" s="2"/>
      <c r="E498" s="4"/>
      <c r="F498" s="4"/>
      <c r="G498" s="30"/>
      <c r="H498" s="30"/>
      <c r="I498" s="4"/>
      <c r="J498" s="4"/>
      <c r="K498" s="4"/>
      <c r="Q498" s="29"/>
      <c r="U498" s="29"/>
    </row>
    <row r="499" spans="1:21" ht="12.5">
      <c r="A499" s="4"/>
      <c r="B499" s="4"/>
      <c r="C499" s="4"/>
      <c r="D499" s="2"/>
      <c r="E499" s="4"/>
      <c r="F499" s="4"/>
      <c r="G499" s="30"/>
      <c r="H499" s="30"/>
      <c r="I499" s="4"/>
      <c r="J499" s="4"/>
      <c r="K499" s="4"/>
      <c r="Q499" s="29"/>
      <c r="U499" s="29"/>
    </row>
    <row r="500" spans="1:21" ht="12.5">
      <c r="A500" s="4"/>
      <c r="B500" s="4"/>
      <c r="C500" s="4"/>
      <c r="D500" s="2"/>
      <c r="E500" s="4"/>
      <c r="F500" s="4"/>
      <c r="G500" s="30"/>
      <c r="H500" s="30"/>
      <c r="I500" s="4"/>
      <c r="J500" s="4"/>
      <c r="K500" s="4"/>
      <c r="Q500" s="29"/>
      <c r="U500" s="29"/>
    </row>
    <row r="501" spans="1:21" ht="12.5">
      <c r="A501" s="4"/>
      <c r="B501" s="4"/>
      <c r="C501" s="4"/>
      <c r="D501" s="2"/>
      <c r="E501" s="4"/>
      <c r="F501" s="4"/>
      <c r="G501" s="30"/>
      <c r="H501" s="30"/>
      <c r="I501" s="4"/>
      <c r="J501" s="4"/>
      <c r="K501" s="4"/>
      <c r="Q501" s="29"/>
      <c r="U501" s="29"/>
    </row>
    <row r="502" spans="1:21" ht="12.5">
      <c r="A502" s="4"/>
      <c r="B502" s="4"/>
      <c r="C502" s="4"/>
      <c r="D502" s="2"/>
      <c r="E502" s="4"/>
      <c r="F502" s="4"/>
      <c r="G502" s="30"/>
      <c r="H502" s="30"/>
      <c r="I502" s="4"/>
      <c r="J502" s="4"/>
      <c r="K502" s="4"/>
      <c r="Q502" s="29"/>
      <c r="U502" s="29"/>
    </row>
    <row r="503" spans="1:21" ht="12.5">
      <c r="A503" s="4"/>
      <c r="B503" s="4"/>
      <c r="C503" s="4"/>
      <c r="D503" s="2"/>
      <c r="E503" s="4"/>
      <c r="F503" s="4"/>
      <c r="G503" s="30"/>
      <c r="H503" s="30"/>
      <c r="I503" s="4"/>
      <c r="J503" s="4"/>
      <c r="K503" s="4"/>
      <c r="Q503" s="29"/>
      <c r="U503" s="29"/>
    </row>
    <row r="504" spans="1:21" ht="12.5">
      <c r="A504" s="4"/>
      <c r="B504" s="4"/>
      <c r="C504" s="4"/>
      <c r="D504" s="2"/>
      <c r="E504" s="4"/>
      <c r="F504" s="4"/>
      <c r="G504" s="30"/>
      <c r="H504" s="30"/>
      <c r="I504" s="4"/>
      <c r="J504" s="4"/>
      <c r="K504" s="4"/>
      <c r="Q504" s="29"/>
      <c r="U504" s="29"/>
    </row>
    <row r="505" spans="1:21" ht="12.5">
      <c r="A505" s="4"/>
      <c r="B505" s="4"/>
      <c r="C505" s="4"/>
      <c r="D505" s="2"/>
      <c r="E505" s="4"/>
      <c r="F505" s="4"/>
      <c r="G505" s="30"/>
      <c r="H505" s="30"/>
      <c r="I505" s="4"/>
      <c r="J505" s="4"/>
      <c r="K505" s="4"/>
      <c r="Q505" s="29"/>
      <c r="U505" s="29"/>
    </row>
    <row r="506" spans="1:21" ht="12.5">
      <c r="A506" s="4"/>
      <c r="B506" s="4"/>
      <c r="C506" s="4"/>
      <c r="D506" s="2"/>
      <c r="E506" s="4"/>
      <c r="F506" s="4"/>
      <c r="G506" s="30"/>
      <c r="H506" s="30"/>
      <c r="I506" s="4"/>
      <c r="J506" s="4"/>
      <c r="K506" s="4"/>
      <c r="Q506" s="29"/>
      <c r="U506" s="29"/>
    </row>
    <row r="507" spans="1:21" ht="12.5">
      <c r="A507" s="4"/>
      <c r="B507" s="4"/>
      <c r="C507" s="4"/>
      <c r="D507" s="2"/>
      <c r="E507" s="4"/>
      <c r="F507" s="4"/>
      <c r="G507" s="30"/>
      <c r="H507" s="30"/>
      <c r="I507" s="4"/>
      <c r="J507" s="4"/>
      <c r="K507" s="4"/>
      <c r="Q507" s="29"/>
      <c r="U507" s="29"/>
    </row>
    <row r="508" spans="1:21" ht="12.5">
      <c r="A508" s="4"/>
      <c r="B508" s="4"/>
      <c r="C508" s="4"/>
      <c r="D508" s="2"/>
      <c r="E508" s="4"/>
      <c r="F508" s="4"/>
      <c r="G508" s="30"/>
      <c r="H508" s="30"/>
      <c r="I508" s="4"/>
      <c r="J508" s="4"/>
      <c r="K508" s="4"/>
      <c r="Q508" s="29"/>
      <c r="U508" s="29"/>
    </row>
    <row r="509" spans="1:21" ht="12.5">
      <c r="A509" s="4"/>
      <c r="B509" s="4"/>
      <c r="C509" s="4"/>
      <c r="D509" s="2"/>
      <c r="E509" s="4"/>
      <c r="F509" s="4"/>
      <c r="G509" s="30"/>
      <c r="H509" s="30"/>
      <c r="I509" s="4"/>
      <c r="J509" s="4"/>
      <c r="K509" s="4"/>
      <c r="Q509" s="29"/>
      <c r="U509" s="29"/>
    </row>
    <row r="510" spans="1:21" ht="12.5">
      <c r="A510" s="4"/>
      <c r="B510" s="4"/>
      <c r="C510" s="4"/>
      <c r="D510" s="2"/>
      <c r="E510" s="4"/>
      <c r="F510" s="4"/>
      <c r="G510" s="30"/>
      <c r="H510" s="30"/>
      <c r="I510" s="4"/>
      <c r="J510" s="4"/>
      <c r="K510" s="4"/>
      <c r="Q510" s="29"/>
      <c r="U510" s="29"/>
    </row>
    <row r="511" spans="1:21" ht="12.5">
      <c r="A511" s="4"/>
      <c r="B511" s="4"/>
      <c r="C511" s="4"/>
      <c r="D511" s="2"/>
      <c r="E511" s="4"/>
      <c r="F511" s="4"/>
      <c r="G511" s="30"/>
      <c r="H511" s="30"/>
      <c r="I511" s="4"/>
      <c r="J511" s="4"/>
      <c r="K511" s="4"/>
      <c r="Q511" s="29"/>
      <c r="U511" s="29"/>
    </row>
    <row r="512" spans="1:21" ht="12.5">
      <c r="A512" s="4"/>
      <c r="B512" s="4"/>
      <c r="C512" s="4"/>
      <c r="D512" s="2"/>
      <c r="E512" s="4"/>
      <c r="F512" s="4"/>
      <c r="G512" s="30"/>
      <c r="H512" s="30"/>
      <c r="I512" s="4"/>
      <c r="J512" s="4"/>
      <c r="K512" s="4"/>
      <c r="Q512" s="29"/>
      <c r="U512" s="29"/>
    </row>
    <row r="513" spans="1:21" ht="12.5">
      <c r="A513" s="4"/>
      <c r="B513" s="4"/>
      <c r="C513" s="4"/>
      <c r="D513" s="2"/>
      <c r="E513" s="4"/>
      <c r="F513" s="4"/>
      <c r="G513" s="30"/>
      <c r="H513" s="30"/>
      <c r="I513" s="4"/>
      <c r="J513" s="4"/>
      <c r="K513" s="4"/>
      <c r="Q513" s="29"/>
      <c r="U513" s="29"/>
    </row>
    <row r="514" spans="1:21" ht="12.5">
      <c r="A514" s="4"/>
      <c r="B514" s="4"/>
      <c r="C514" s="4"/>
      <c r="D514" s="2"/>
      <c r="E514" s="4"/>
      <c r="F514" s="4"/>
      <c r="G514" s="30"/>
      <c r="H514" s="30"/>
      <c r="I514" s="4"/>
      <c r="J514" s="4"/>
      <c r="K514" s="4"/>
      <c r="Q514" s="29"/>
      <c r="U514" s="29"/>
    </row>
    <row r="515" spans="1:21" ht="12.5">
      <c r="A515" s="4"/>
      <c r="B515" s="4"/>
      <c r="C515" s="4"/>
      <c r="D515" s="2"/>
      <c r="E515" s="4"/>
      <c r="F515" s="4"/>
      <c r="G515" s="30"/>
      <c r="H515" s="30"/>
      <c r="I515" s="4"/>
      <c r="J515" s="4"/>
      <c r="K515" s="4"/>
      <c r="Q515" s="29"/>
      <c r="U515" s="29"/>
    </row>
    <row r="516" spans="1:21" ht="12.5">
      <c r="A516" s="4"/>
      <c r="B516" s="4"/>
      <c r="C516" s="4"/>
      <c r="D516" s="2"/>
      <c r="E516" s="4"/>
      <c r="F516" s="4"/>
      <c r="G516" s="30"/>
      <c r="H516" s="30"/>
      <c r="I516" s="4"/>
      <c r="J516" s="4"/>
      <c r="K516" s="4"/>
      <c r="Q516" s="29"/>
      <c r="U516" s="29"/>
    </row>
    <row r="517" spans="1:21" ht="12.5">
      <c r="A517" s="4"/>
      <c r="B517" s="4"/>
      <c r="C517" s="4"/>
      <c r="D517" s="2"/>
      <c r="E517" s="4"/>
      <c r="F517" s="4"/>
      <c r="G517" s="30"/>
      <c r="H517" s="30"/>
      <c r="I517" s="4"/>
      <c r="J517" s="4"/>
      <c r="K517" s="4"/>
      <c r="Q517" s="29"/>
      <c r="U517" s="29"/>
    </row>
    <row r="518" spans="1:21" ht="12.5">
      <c r="A518" s="4"/>
      <c r="B518" s="4"/>
      <c r="C518" s="4"/>
      <c r="D518" s="2"/>
      <c r="E518" s="4"/>
      <c r="F518" s="4"/>
      <c r="G518" s="30"/>
      <c r="H518" s="30"/>
      <c r="I518" s="4"/>
      <c r="J518" s="4"/>
      <c r="K518" s="4"/>
      <c r="Q518" s="29"/>
      <c r="U518" s="29"/>
    </row>
    <row r="519" spans="1:21" ht="12.5">
      <c r="A519" s="4"/>
      <c r="B519" s="4"/>
      <c r="C519" s="4"/>
      <c r="D519" s="2"/>
      <c r="E519" s="4"/>
      <c r="F519" s="4"/>
      <c r="G519" s="30"/>
      <c r="H519" s="30"/>
      <c r="I519" s="4"/>
      <c r="J519" s="4"/>
      <c r="K519" s="4"/>
      <c r="Q519" s="29"/>
      <c r="U519" s="29"/>
    </row>
    <row r="520" spans="1:21" ht="12.5">
      <c r="A520" s="4"/>
      <c r="B520" s="4"/>
      <c r="C520" s="4"/>
      <c r="D520" s="2"/>
      <c r="E520" s="4"/>
      <c r="F520" s="4"/>
      <c r="G520" s="30"/>
      <c r="H520" s="30"/>
      <c r="I520" s="4"/>
      <c r="J520" s="4"/>
      <c r="K520" s="4"/>
      <c r="Q520" s="29"/>
      <c r="U520" s="29"/>
    </row>
    <row r="521" spans="1:21" ht="12.5">
      <c r="A521" s="4"/>
      <c r="B521" s="4"/>
      <c r="C521" s="4"/>
      <c r="D521" s="2"/>
      <c r="E521" s="4"/>
      <c r="F521" s="4"/>
      <c r="G521" s="30"/>
      <c r="H521" s="30"/>
      <c r="I521" s="4"/>
      <c r="J521" s="4"/>
      <c r="K521" s="4"/>
      <c r="Q521" s="29"/>
      <c r="U521" s="29"/>
    </row>
    <row r="522" spans="1:21" ht="12.5">
      <c r="A522" s="4"/>
      <c r="B522" s="4"/>
      <c r="C522" s="4"/>
      <c r="D522" s="2"/>
      <c r="E522" s="4"/>
      <c r="F522" s="4"/>
      <c r="G522" s="30"/>
      <c r="H522" s="30"/>
      <c r="I522" s="4"/>
      <c r="J522" s="4"/>
      <c r="K522" s="4"/>
      <c r="Q522" s="29"/>
      <c r="U522" s="29"/>
    </row>
    <row r="523" spans="1:21" ht="12.5">
      <c r="A523" s="4"/>
      <c r="B523" s="4"/>
      <c r="C523" s="4"/>
      <c r="D523" s="2"/>
      <c r="E523" s="4"/>
      <c r="F523" s="4"/>
      <c r="G523" s="30"/>
      <c r="H523" s="30"/>
      <c r="I523" s="4"/>
      <c r="J523" s="4"/>
      <c r="K523" s="4"/>
      <c r="Q523" s="29"/>
      <c r="U523" s="29"/>
    </row>
    <row r="524" spans="1:21" ht="12.5">
      <c r="A524" s="4"/>
      <c r="B524" s="4"/>
      <c r="C524" s="4"/>
      <c r="D524" s="2"/>
      <c r="E524" s="4"/>
      <c r="F524" s="4"/>
      <c r="G524" s="30"/>
      <c r="H524" s="30"/>
      <c r="I524" s="4"/>
      <c r="J524" s="4"/>
      <c r="K524" s="4"/>
      <c r="Q524" s="29"/>
      <c r="U524" s="29"/>
    </row>
    <row r="525" spans="1:21" ht="12.5">
      <c r="A525" s="4"/>
      <c r="B525" s="4"/>
      <c r="C525" s="4"/>
      <c r="D525" s="2"/>
      <c r="E525" s="4"/>
      <c r="F525" s="4"/>
      <c r="G525" s="30"/>
      <c r="H525" s="30"/>
      <c r="I525" s="4"/>
      <c r="J525" s="4"/>
      <c r="K525" s="4"/>
      <c r="Q525" s="29"/>
      <c r="U525" s="29"/>
    </row>
    <row r="526" spans="1:21" ht="12.5">
      <c r="A526" s="4"/>
      <c r="B526" s="4"/>
      <c r="C526" s="4"/>
      <c r="D526" s="2"/>
      <c r="E526" s="4"/>
      <c r="F526" s="4"/>
      <c r="G526" s="30"/>
      <c r="H526" s="30"/>
      <c r="I526" s="4"/>
      <c r="J526" s="4"/>
      <c r="K526" s="4"/>
      <c r="Q526" s="29"/>
      <c r="U526" s="29"/>
    </row>
    <row r="527" spans="1:21" ht="12.5">
      <c r="A527" s="4"/>
      <c r="B527" s="4"/>
      <c r="C527" s="4"/>
      <c r="D527" s="2"/>
      <c r="E527" s="4"/>
      <c r="F527" s="4"/>
      <c r="G527" s="30"/>
      <c r="H527" s="30"/>
      <c r="I527" s="4"/>
      <c r="J527" s="4"/>
      <c r="K527" s="4"/>
      <c r="Q527" s="29"/>
      <c r="U527" s="29"/>
    </row>
    <row r="528" spans="1:21" ht="12.5">
      <c r="A528" s="4"/>
      <c r="B528" s="4"/>
      <c r="C528" s="4"/>
      <c r="D528" s="2"/>
      <c r="E528" s="4"/>
      <c r="F528" s="4"/>
      <c r="G528" s="30"/>
      <c r="H528" s="30"/>
      <c r="I528" s="4"/>
      <c r="J528" s="4"/>
      <c r="K528" s="4"/>
      <c r="Q528" s="29"/>
      <c r="U528" s="29"/>
    </row>
    <row r="529" spans="1:21" ht="12.5">
      <c r="A529" s="4"/>
      <c r="B529" s="4"/>
      <c r="C529" s="4"/>
      <c r="D529" s="2"/>
      <c r="E529" s="4"/>
      <c r="F529" s="4"/>
      <c r="G529" s="30"/>
      <c r="H529" s="30"/>
      <c r="I529" s="4"/>
      <c r="J529" s="4"/>
      <c r="K529" s="4"/>
      <c r="Q529" s="29"/>
      <c r="U529" s="29"/>
    </row>
    <row r="530" spans="1:21" ht="12.5">
      <c r="A530" s="4"/>
      <c r="B530" s="4"/>
      <c r="C530" s="4"/>
      <c r="D530" s="2"/>
      <c r="E530" s="4"/>
      <c r="F530" s="4"/>
      <c r="G530" s="30"/>
      <c r="H530" s="30"/>
      <c r="I530" s="4"/>
      <c r="J530" s="4"/>
      <c r="K530" s="4"/>
      <c r="Q530" s="29"/>
      <c r="U530" s="29"/>
    </row>
    <row r="531" spans="1:21" ht="12.5">
      <c r="A531" s="4"/>
      <c r="B531" s="4"/>
      <c r="C531" s="4"/>
      <c r="D531" s="2"/>
      <c r="E531" s="4"/>
      <c r="F531" s="4"/>
      <c r="G531" s="30"/>
      <c r="H531" s="30"/>
      <c r="I531" s="4"/>
      <c r="J531" s="4"/>
      <c r="K531" s="4"/>
      <c r="Q531" s="29"/>
      <c r="U531" s="29"/>
    </row>
    <row r="532" spans="1:21" ht="12.5">
      <c r="A532" s="4"/>
      <c r="B532" s="4"/>
      <c r="C532" s="4"/>
      <c r="D532" s="2"/>
      <c r="E532" s="4"/>
      <c r="F532" s="4"/>
      <c r="G532" s="30"/>
      <c r="H532" s="30"/>
      <c r="I532" s="4"/>
      <c r="J532" s="4"/>
      <c r="K532" s="4"/>
      <c r="Q532" s="29"/>
      <c r="U532" s="29"/>
    </row>
    <row r="533" spans="1:21" ht="12.5">
      <c r="A533" s="4"/>
      <c r="B533" s="4"/>
      <c r="C533" s="4"/>
      <c r="D533" s="2"/>
      <c r="E533" s="4"/>
      <c r="F533" s="4"/>
      <c r="G533" s="30"/>
      <c r="H533" s="30"/>
      <c r="I533" s="4"/>
      <c r="J533" s="4"/>
      <c r="K533" s="4"/>
      <c r="Q533" s="29"/>
      <c r="U533" s="29"/>
    </row>
    <row r="534" spans="1:21" ht="12.5">
      <c r="A534" s="4"/>
      <c r="B534" s="4"/>
      <c r="C534" s="4"/>
      <c r="D534" s="2"/>
      <c r="E534" s="4"/>
      <c r="F534" s="4"/>
      <c r="G534" s="30"/>
      <c r="H534" s="30"/>
      <c r="I534" s="4"/>
      <c r="J534" s="4"/>
      <c r="K534" s="4"/>
      <c r="Q534" s="29"/>
      <c r="U534" s="29"/>
    </row>
    <row r="535" spans="1:21" ht="12.5">
      <c r="A535" s="4"/>
      <c r="B535" s="4"/>
      <c r="C535" s="4"/>
      <c r="D535" s="2"/>
      <c r="E535" s="4"/>
      <c r="F535" s="4"/>
      <c r="G535" s="30"/>
      <c r="H535" s="30"/>
      <c r="I535" s="4"/>
      <c r="J535" s="4"/>
      <c r="K535" s="4"/>
      <c r="Q535" s="29"/>
      <c r="U535" s="29"/>
    </row>
    <row r="536" spans="1:21" ht="12.5">
      <c r="A536" s="4"/>
      <c r="B536" s="4"/>
      <c r="C536" s="4"/>
      <c r="D536" s="2"/>
      <c r="E536" s="4"/>
      <c r="F536" s="4"/>
      <c r="G536" s="30"/>
      <c r="H536" s="30"/>
      <c r="I536" s="4"/>
      <c r="J536" s="4"/>
      <c r="K536" s="4"/>
      <c r="Q536" s="29"/>
      <c r="U536" s="29"/>
    </row>
    <row r="537" spans="1:21" ht="12.5">
      <c r="A537" s="4"/>
      <c r="B537" s="4"/>
      <c r="C537" s="4"/>
      <c r="D537" s="2"/>
      <c r="E537" s="4"/>
      <c r="F537" s="4"/>
      <c r="G537" s="30"/>
      <c r="H537" s="30"/>
      <c r="I537" s="4"/>
      <c r="J537" s="4"/>
      <c r="K537" s="4"/>
      <c r="Q537" s="29"/>
      <c r="U537" s="29"/>
    </row>
    <row r="538" spans="1:21" ht="12.5">
      <c r="A538" s="4"/>
      <c r="B538" s="4"/>
      <c r="C538" s="4"/>
      <c r="D538" s="2"/>
      <c r="E538" s="4"/>
      <c r="F538" s="4"/>
      <c r="G538" s="30"/>
      <c r="H538" s="30"/>
      <c r="I538" s="4"/>
      <c r="J538" s="4"/>
      <c r="K538" s="4"/>
      <c r="Q538" s="29"/>
      <c r="U538" s="29"/>
    </row>
    <row r="539" spans="1:21" ht="12.5">
      <c r="A539" s="4"/>
      <c r="B539" s="4"/>
      <c r="C539" s="4"/>
      <c r="D539" s="2"/>
      <c r="E539" s="4"/>
      <c r="F539" s="4"/>
      <c r="G539" s="30"/>
      <c r="H539" s="30"/>
      <c r="I539" s="4"/>
      <c r="J539" s="4"/>
      <c r="K539" s="4"/>
      <c r="Q539" s="29"/>
      <c r="U539" s="29"/>
    </row>
    <row r="540" spans="1:21" ht="12.5">
      <c r="A540" s="4"/>
      <c r="B540" s="4"/>
      <c r="C540" s="4"/>
      <c r="D540" s="2"/>
      <c r="E540" s="4"/>
      <c r="F540" s="4"/>
      <c r="G540" s="30"/>
      <c r="H540" s="30"/>
      <c r="I540" s="4"/>
      <c r="J540" s="4"/>
      <c r="K540" s="4"/>
      <c r="Q540" s="29"/>
      <c r="U540" s="29"/>
    </row>
    <row r="541" spans="1:21" ht="12.5">
      <c r="A541" s="4"/>
      <c r="B541" s="4"/>
      <c r="C541" s="4"/>
      <c r="D541" s="2"/>
      <c r="E541" s="4"/>
      <c r="F541" s="4"/>
      <c r="G541" s="30"/>
      <c r="H541" s="30"/>
      <c r="I541" s="4"/>
      <c r="J541" s="4"/>
      <c r="K541" s="4"/>
      <c r="Q541" s="29"/>
      <c r="U541" s="29"/>
    </row>
    <row r="542" spans="1:21" ht="12.5">
      <c r="A542" s="4"/>
      <c r="B542" s="4"/>
      <c r="C542" s="4"/>
      <c r="D542" s="2"/>
      <c r="E542" s="4"/>
      <c r="F542" s="4"/>
      <c r="G542" s="30"/>
      <c r="H542" s="30"/>
      <c r="I542" s="4"/>
      <c r="J542" s="4"/>
      <c r="K542" s="4"/>
      <c r="Q542" s="29"/>
      <c r="U542" s="29"/>
    </row>
    <row r="543" spans="1:21" ht="12.5">
      <c r="A543" s="4"/>
      <c r="B543" s="4"/>
      <c r="C543" s="4"/>
      <c r="D543" s="2"/>
      <c r="E543" s="4"/>
      <c r="F543" s="4"/>
      <c r="G543" s="30"/>
      <c r="H543" s="30"/>
      <c r="I543" s="4"/>
      <c r="J543" s="4"/>
      <c r="K543" s="4"/>
      <c r="Q543" s="29"/>
      <c r="U543" s="29"/>
    </row>
    <row r="544" spans="1:21" ht="12.5">
      <c r="A544" s="4"/>
      <c r="B544" s="4"/>
      <c r="C544" s="4"/>
      <c r="D544" s="2"/>
      <c r="E544" s="4"/>
      <c r="F544" s="4"/>
      <c r="G544" s="30"/>
      <c r="H544" s="30"/>
      <c r="I544" s="4"/>
      <c r="J544" s="4"/>
      <c r="K544" s="4"/>
      <c r="Q544" s="29"/>
      <c r="U544" s="29"/>
    </row>
    <row r="545" spans="1:21" ht="12.5">
      <c r="A545" s="4"/>
      <c r="B545" s="4"/>
      <c r="C545" s="4"/>
      <c r="D545" s="2"/>
      <c r="E545" s="4"/>
      <c r="F545" s="4"/>
      <c r="G545" s="30"/>
      <c r="H545" s="30"/>
      <c r="I545" s="4"/>
      <c r="J545" s="4"/>
      <c r="K545" s="4"/>
      <c r="Q545" s="29"/>
      <c r="U545" s="29"/>
    </row>
    <row r="546" spans="1:21" ht="12.5">
      <c r="A546" s="4"/>
      <c r="B546" s="4"/>
      <c r="C546" s="4"/>
      <c r="D546" s="2"/>
      <c r="E546" s="4"/>
      <c r="F546" s="4"/>
      <c r="G546" s="30"/>
      <c r="H546" s="30"/>
      <c r="I546" s="4"/>
      <c r="J546" s="4"/>
      <c r="K546" s="4"/>
      <c r="Q546" s="29"/>
      <c r="U546" s="29"/>
    </row>
    <row r="547" spans="1:21" ht="12.5">
      <c r="A547" s="4"/>
      <c r="B547" s="4"/>
      <c r="C547" s="4"/>
      <c r="D547" s="2"/>
      <c r="E547" s="4"/>
      <c r="F547" s="4"/>
      <c r="G547" s="30"/>
      <c r="H547" s="30"/>
      <c r="I547" s="4"/>
      <c r="J547" s="4"/>
      <c r="K547" s="4"/>
      <c r="Q547" s="29"/>
      <c r="U547" s="29"/>
    </row>
    <row r="548" spans="1:21" ht="12.5">
      <c r="A548" s="4"/>
      <c r="B548" s="4"/>
      <c r="C548" s="4"/>
      <c r="D548" s="2"/>
      <c r="E548" s="4"/>
      <c r="F548" s="4"/>
      <c r="G548" s="30"/>
      <c r="H548" s="30"/>
      <c r="I548" s="4"/>
      <c r="J548" s="4"/>
      <c r="K548" s="4"/>
      <c r="Q548" s="29"/>
      <c r="U548" s="29"/>
    </row>
    <row r="549" spans="1:21" ht="12.5">
      <c r="A549" s="4"/>
      <c r="B549" s="4"/>
      <c r="C549" s="4"/>
      <c r="D549" s="2"/>
      <c r="E549" s="4"/>
      <c r="F549" s="4"/>
      <c r="G549" s="30"/>
      <c r="H549" s="30"/>
      <c r="I549" s="4"/>
      <c r="J549" s="4"/>
      <c r="K549" s="4"/>
      <c r="Q549" s="29"/>
      <c r="U549" s="29"/>
    </row>
    <row r="550" spans="1:21" ht="12.5">
      <c r="A550" s="4"/>
      <c r="B550" s="4"/>
      <c r="C550" s="4"/>
      <c r="D550" s="2"/>
      <c r="E550" s="4"/>
      <c r="F550" s="4"/>
      <c r="G550" s="30"/>
      <c r="H550" s="30"/>
      <c r="I550" s="4"/>
      <c r="J550" s="4"/>
      <c r="K550" s="4"/>
      <c r="Q550" s="29"/>
      <c r="U550" s="29"/>
    </row>
    <row r="551" spans="1:21" ht="12.5">
      <c r="A551" s="4"/>
      <c r="B551" s="4"/>
      <c r="C551" s="4"/>
      <c r="D551" s="2"/>
      <c r="E551" s="4"/>
      <c r="F551" s="4"/>
      <c r="G551" s="30"/>
      <c r="H551" s="30"/>
      <c r="I551" s="4"/>
      <c r="J551" s="4"/>
      <c r="K551" s="4"/>
      <c r="Q551" s="29"/>
      <c r="U551" s="29"/>
    </row>
    <row r="552" spans="1:21" ht="12.5">
      <c r="A552" s="4"/>
      <c r="B552" s="4"/>
      <c r="C552" s="4"/>
      <c r="D552" s="2"/>
      <c r="E552" s="4"/>
      <c r="F552" s="4"/>
      <c r="G552" s="30"/>
      <c r="H552" s="30"/>
      <c r="I552" s="4"/>
      <c r="J552" s="4"/>
      <c r="K552" s="4"/>
      <c r="Q552" s="29"/>
      <c r="U552" s="29"/>
    </row>
    <row r="553" spans="1:21" ht="12.5">
      <c r="A553" s="4"/>
      <c r="B553" s="4"/>
      <c r="C553" s="4"/>
      <c r="D553" s="2"/>
      <c r="E553" s="4"/>
      <c r="F553" s="4"/>
      <c r="G553" s="30"/>
      <c r="H553" s="30"/>
      <c r="I553" s="4"/>
      <c r="J553" s="4"/>
      <c r="K553" s="4"/>
      <c r="Q553" s="29"/>
      <c r="U553" s="29"/>
    </row>
    <row r="554" spans="1:21" ht="12.5">
      <c r="A554" s="4"/>
      <c r="B554" s="4"/>
      <c r="C554" s="4"/>
      <c r="D554" s="2"/>
      <c r="E554" s="4"/>
      <c r="F554" s="4"/>
      <c r="G554" s="30"/>
      <c r="H554" s="30"/>
      <c r="I554" s="4"/>
      <c r="J554" s="4"/>
      <c r="K554" s="4"/>
      <c r="Q554" s="29"/>
      <c r="U554" s="29"/>
    </row>
    <row r="555" spans="1:21" ht="12.5">
      <c r="A555" s="4"/>
      <c r="B555" s="4"/>
      <c r="C555" s="4"/>
      <c r="D555" s="2"/>
      <c r="E555" s="4"/>
      <c r="F555" s="4"/>
      <c r="G555" s="30"/>
      <c r="H555" s="30"/>
      <c r="I555" s="4"/>
      <c r="J555" s="4"/>
      <c r="K555" s="4"/>
      <c r="Q555" s="29"/>
      <c r="U555" s="29"/>
    </row>
    <row r="556" spans="1:21" ht="12.5">
      <c r="A556" s="4"/>
      <c r="B556" s="4"/>
      <c r="C556" s="4"/>
      <c r="D556" s="2"/>
      <c r="E556" s="4"/>
      <c r="F556" s="4"/>
      <c r="G556" s="30"/>
      <c r="H556" s="30"/>
      <c r="I556" s="4"/>
      <c r="J556" s="4"/>
      <c r="K556" s="4"/>
      <c r="Q556" s="29"/>
      <c r="U556" s="29"/>
    </row>
    <row r="557" spans="1:21" ht="12.5">
      <c r="A557" s="4"/>
      <c r="B557" s="4"/>
      <c r="C557" s="4"/>
      <c r="D557" s="2"/>
      <c r="E557" s="4"/>
      <c r="F557" s="4"/>
      <c r="G557" s="30"/>
      <c r="H557" s="30"/>
      <c r="I557" s="4"/>
      <c r="J557" s="4"/>
      <c r="K557" s="4"/>
      <c r="Q557" s="29"/>
      <c r="U557" s="29"/>
    </row>
    <row r="558" spans="1:21" ht="12.5">
      <c r="A558" s="4"/>
      <c r="B558" s="4"/>
      <c r="C558" s="4"/>
      <c r="D558" s="2"/>
      <c r="E558" s="4"/>
      <c r="F558" s="4"/>
      <c r="G558" s="30"/>
      <c r="H558" s="30"/>
      <c r="I558" s="4"/>
      <c r="J558" s="4"/>
      <c r="K558" s="4"/>
      <c r="Q558" s="29"/>
      <c r="U558" s="29"/>
    </row>
    <row r="559" spans="1:21" ht="12.5">
      <c r="A559" s="4"/>
      <c r="B559" s="4"/>
      <c r="C559" s="4"/>
      <c r="D559" s="2"/>
      <c r="E559" s="4"/>
      <c r="F559" s="4"/>
      <c r="G559" s="30"/>
      <c r="H559" s="30"/>
      <c r="I559" s="4"/>
      <c r="J559" s="4"/>
      <c r="K559" s="4"/>
      <c r="Q559" s="29"/>
      <c r="U559" s="29"/>
    </row>
    <row r="560" spans="1:21" ht="12.5">
      <c r="A560" s="4"/>
      <c r="B560" s="4"/>
      <c r="C560" s="4"/>
      <c r="D560" s="2"/>
      <c r="E560" s="4"/>
      <c r="F560" s="4"/>
      <c r="G560" s="30"/>
      <c r="H560" s="30"/>
      <c r="I560" s="4"/>
      <c r="J560" s="4"/>
      <c r="K560" s="4"/>
      <c r="Q560" s="29"/>
      <c r="U560" s="29"/>
    </row>
    <row r="561" spans="1:21" ht="12.5">
      <c r="A561" s="4"/>
      <c r="B561" s="4"/>
      <c r="C561" s="4"/>
      <c r="D561" s="2"/>
      <c r="E561" s="4"/>
      <c r="F561" s="4"/>
      <c r="G561" s="30"/>
      <c r="H561" s="30"/>
      <c r="I561" s="4"/>
      <c r="J561" s="4"/>
      <c r="K561" s="4"/>
      <c r="Q561" s="29"/>
      <c r="U561" s="29"/>
    </row>
    <row r="562" spans="1:21" ht="12.5">
      <c r="A562" s="4"/>
      <c r="B562" s="4"/>
      <c r="C562" s="4"/>
      <c r="D562" s="2"/>
      <c r="E562" s="4"/>
      <c r="F562" s="4"/>
      <c r="G562" s="30"/>
      <c r="H562" s="30"/>
      <c r="I562" s="4"/>
      <c r="J562" s="4"/>
      <c r="K562" s="4"/>
      <c r="Q562" s="29"/>
      <c r="U562" s="29"/>
    </row>
    <row r="563" spans="1:21" ht="12.5">
      <c r="A563" s="4"/>
      <c r="B563" s="4"/>
      <c r="C563" s="4"/>
      <c r="D563" s="2"/>
      <c r="E563" s="4"/>
      <c r="F563" s="4"/>
      <c r="G563" s="30"/>
      <c r="H563" s="30"/>
      <c r="I563" s="4"/>
      <c r="J563" s="4"/>
      <c r="K563" s="4"/>
      <c r="Q563" s="29"/>
      <c r="U563" s="29"/>
    </row>
    <row r="564" spans="1:21" ht="12.5">
      <c r="A564" s="4"/>
      <c r="B564" s="4"/>
      <c r="C564" s="4"/>
      <c r="D564" s="2"/>
      <c r="E564" s="4"/>
      <c r="F564" s="4"/>
      <c r="G564" s="30"/>
      <c r="H564" s="30"/>
      <c r="I564" s="4"/>
      <c r="J564" s="4"/>
      <c r="K564" s="4"/>
      <c r="Q564" s="29"/>
      <c r="U564" s="29"/>
    </row>
    <row r="565" spans="1:21" ht="12.5">
      <c r="A565" s="4"/>
      <c r="B565" s="4"/>
      <c r="C565" s="4"/>
      <c r="D565" s="2"/>
      <c r="E565" s="4"/>
      <c r="F565" s="4"/>
      <c r="G565" s="30"/>
      <c r="H565" s="30"/>
      <c r="I565" s="4"/>
      <c r="J565" s="4"/>
      <c r="K565" s="4"/>
      <c r="Q565" s="29"/>
      <c r="U565" s="29"/>
    </row>
    <row r="566" spans="1:21" ht="12.5">
      <c r="A566" s="4"/>
      <c r="B566" s="4"/>
      <c r="C566" s="4"/>
      <c r="D566" s="2"/>
      <c r="E566" s="4"/>
      <c r="F566" s="4"/>
      <c r="G566" s="30"/>
      <c r="H566" s="30"/>
      <c r="I566" s="4"/>
      <c r="J566" s="4"/>
      <c r="K566" s="4"/>
      <c r="Q566" s="29"/>
      <c r="U566" s="29"/>
    </row>
    <row r="567" spans="1:21" ht="12.5">
      <c r="A567" s="4"/>
      <c r="B567" s="4"/>
      <c r="C567" s="4"/>
      <c r="D567" s="2"/>
      <c r="E567" s="4"/>
      <c r="F567" s="4"/>
      <c r="G567" s="30"/>
      <c r="H567" s="30"/>
      <c r="I567" s="4"/>
      <c r="J567" s="4"/>
      <c r="K567" s="4"/>
      <c r="Q567" s="29"/>
      <c r="U567" s="29"/>
    </row>
    <row r="568" spans="1:21" ht="12.5">
      <c r="A568" s="4"/>
      <c r="B568" s="4"/>
      <c r="C568" s="4"/>
      <c r="D568" s="2"/>
      <c r="E568" s="4"/>
      <c r="F568" s="4"/>
      <c r="G568" s="30"/>
      <c r="H568" s="30"/>
      <c r="I568" s="4"/>
      <c r="J568" s="4"/>
      <c r="K568" s="4"/>
      <c r="Q568" s="29"/>
      <c r="U568" s="29"/>
    </row>
    <row r="569" spans="1:21" ht="12.5">
      <c r="A569" s="4"/>
      <c r="B569" s="4"/>
      <c r="C569" s="4"/>
      <c r="D569" s="2"/>
      <c r="E569" s="4"/>
      <c r="F569" s="4"/>
      <c r="G569" s="30"/>
      <c r="H569" s="30"/>
      <c r="I569" s="4"/>
      <c r="J569" s="4"/>
      <c r="K569" s="4"/>
      <c r="Q569" s="29"/>
      <c r="U569" s="29"/>
    </row>
    <row r="570" spans="1:21" ht="12.5">
      <c r="A570" s="4"/>
      <c r="B570" s="4"/>
      <c r="C570" s="4"/>
      <c r="D570" s="2"/>
      <c r="E570" s="4"/>
      <c r="F570" s="4"/>
      <c r="G570" s="30"/>
      <c r="H570" s="30"/>
      <c r="I570" s="4"/>
      <c r="J570" s="4"/>
      <c r="K570" s="4"/>
      <c r="Q570" s="29"/>
      <c r="U570" s="29"/>
    </row>
    <row r="571" spans="1:21" ht="12.5">
      <c r="A571" s="4"/>
      <c r="B571" s="4"/>
      <c r="C571" s="4"/>
      <c r="D571" s="2"/>
      <c r="E571" s="4"/>
      <c r="F571" s="4"/>
      <c r="G571" s="30"/>
      <c r="H571" s="30"/>
      <c r="I571" s="4"/>
      <c r="J571" s="4"/>
      <c r="K571" s="4"/>
      <c r="Q571" s="29"/>
      <c r="U571" s="29"/>
    </row>
    <row r="572" spans="1:21" ht="12.5">
      <c r="A572" s="4"/>
      <c r="B572" s="4"/>
      <c r="C572" s="4"/>
      <c r="D572" s="2"/>
      <c r="E572" s="4"/>
      <c r="F572" s="4"/>
      <c r="G572" s="30"/>
      <c r="H572" s="30"/>
      <c r="I572" s="4"/>
      <c r="J572" s="4"/>
      <c r="K572" s="4"/>
      <c r="Q572" s="29"/>
      <c r="U572" s="29"/>
    </row>
    <row r="573" spans="1:21" ht="12.5">
      <c r="A573" s="4"/>
      <c r="B573" s="4"/>
      <c r="C573" s="4"/>
      <c r="D573" s="2"/>
      <c r="E573" s="4"/>
      <c r="F573" s="4"/>
      <c r="G573" s="30"/>
      <c r="H573" s="30"/>
      <c r="I573" s="4"/>
      <c r="J573" s="4"/>
      <c r="K573" s="4"/>
      <c r="Q573" s="29"/>
      <c r="U573" s="29"/>
    </row>
    <row r="574" spans="1:21" ht="12.5">
      <c r="A574" s="4"/>
      <c r="B574" s="4"/>
      <c r="C574" s="4"/>
      <c r="D574" s="2"/>
      <c r="E574" s="4"/>
      <c r="F574" s="4"/>
      <c r="G574" s="30"/>
      <c r="H574" s="30"/>
      <c r="I574" s="4"/>
      <c r="J574" s="4"/>
      <c r="K574" s="4"/>
      <c r="Q574" s="29"/>
      <c r="U574" s="29"/>
    </row>
    <row r="575" spans="1:21" ht="12.5">
      <c r="A575" s="4"/>
      <c r="B575" s="4"/>
      <c r="C575" s="4"/>
      <c r="D575" s="2"/>
      <c r="E575" s="4"/>
      <c r="F575" s="4"/>
      <c r="G575" s="30"/>
      <c r="H575" s="30"/>
      <c r="I575" s="4"/>
      <c r="J575" s="4"/>
      <c r="K575" s="4"/>
      <c r="Q575" s="29"/>
      <c r="U575" s="29"/>
    </row>
    <row r="576" spans="1:21" ht="12.5">
      <c r="A576" s="4"/>
      <c r="B576" s="4"/>
      <c r="C576" s="4"/>
      <c r="D576" s="2"/>
      <c r="E576" s="4"/>
      <c r="F576" s="4"/>
      <c r="G576" s="30"/>
      <c r="H576" s="30"/>
      <c r="I576" s="4"/>
      <c r="J576" s="4"/>
      <c r="K576" s="4"/>
      <c r="Q576" s="29"/>
      <c r="U576" s="29"/>
    </row>
    <row r="577" spans="1:21" ht="12.5">
      <c r="A577" s="4"/>
      <c r="B577" s="4"/>
      <c r="C577" s="4"/>
      <c r="D577" s="2"/>
      <c r="E577" s="4"/>
      <c r="F577" s="4"/>
      <c r="G577" s="30"/>
      <c r="H577" s="30"/>
      <c r="I577" s="4"/>
      <c r="J577" s="4"/>
      <c r="K577" s="4"/>
      <c r="Q577" s="29"/>
      <c r="U577" s="29"/>
    </row>
    <row r="578" spans="1:21" ht="12.5">
      <c r="A578" s="4"/>
      <c r="B578" s="4"/>
      <c r="C578" s="4"/>
      <c r="D578" s="2"/>
      <c r="E578" s="4"/>
      <c r="F578" s="4"/>
      <c r="G578" s="30"/>
      <c r="H578" s="30"/>
      <c r="I578" s="4"/>
      <c r="J578" s="4"/>
      <c r="K578" s="4"/>
      <c r="Q578" s="29"/>
      <c r="U578" s="29"/>
    </row>
    <row r="579" spans="1:21" ht="12.5">
      <c r="A579" s="4"/>
      <c r="B579" s="4"/>
      <c r="C579" s="4"/>
      <c r="D579" s="2"/>
      <c r="E579" s="4"/>
      <c r="F579" s="4"/>
      <c r="G579" s="30"/>
      <c r="H579" s="30"/>
      <c r="I579" s="4"/>
      <c r="J579" s="4"/>
      <c r="K579" s="4"/>
      <c r="Q579" s="29"/>
      <c r="U579" s="29"/>
    </row>
    <row r="580" spans="1:21" ht="12.5">
      <c r="A580" s="4"/>
      <c r="B580" s="4"/>
      <c r="C580" s="4"/>
      <c r="D580" s="2"/>
      <c r="E580" s="4"/>
      <c r="F580" s="4"/>
      <c r="G580" s="30"/>
      <c r="H580" s="30"/>
      <c r="I580" s="4"/>
      <c r="J580" s="4"/>
      <c r="K580" s="4"/>
      <c r="Q580" s="29"/>
      <c r="U580" s="29"/>
    </row>
    <row r="581" spans="1:21" ht="12.5">
      <c r="A581" s="4"/>
      <c r="B581" s="4"/>
      <c r="C581" s="4"/>
      <c r="D581" s="2"/>
      <c r="E581" s="4"/>
      <c r="F581" s="4"/>
      <c r="G581" s="30"/>
      <c r="H581" s="30"/>
      <c r="I581" s="4"/>
      <c r="J581" s="4"/>
      <c r="K581" s="4"/>
      <c r="Q581" s="29"/>
      <c r="U581" s="29"/>
    </row>
    <row r="582" spans="1:21" ht="12.5">
      <c r="A582" s="4"/>
      <c r="B582" s="4"/>
      <c r="C582" s="4"/>
      <c r="D582" s="2"/>
      <c r="E582" s="4"/>
      <c r="F582" s="4"/>
      <c r="G582" s="30"/>
      <c r="H582" s="30"/>
      <c r="I582" s="4"/>
      <c r="J582" s="4"/>
      <c r="K582" s="4"/>
      <c r="Q582" s="29"/>
      <c r="U582" s="29"/>
    </row>
    <row r="583" spans="1:21" ht="12.5">
      <c r="A583" s="4"/>
      <c r="B583" s="4"/>
      <c r="C583" s="4"/>
      <c r="D583" s="2"/>
      <c r="E583" s="4"/>
      <c r="F583" s="4"/>
      <c r="G583" s="30"/>
      <c r="H583" s="30"/>
      <c r="I583" s="4"/>
      <c r="J583" s="4"/>
      <c r="K583" s="4"/>
      <c r="Q583" s="29"/>
      <c r="U583" s="29"/>
    </row>
    <row r="584" spans="1:21" ht="12.5">
      <c r="A584" s="4"/>
      <c r="B584" s="4"/>
      <c r="C584" s="4"/>
      <c r="D584" s="2"/>
      <c r="E584" s="4"/>
      <c r="F584" s="4"/>
      <c r="G584" s="30"/>
      <c r="H584" s="30"/>
      <c r="I584" s="4"/>
      <c r="J584" s="4"/>
      <c r="K584" s="4"/>
      <c r="Q584" s="29"/>
      <c r="U584" s="29"/>
    </row>
    <row r="585" spans="1:21" ht="12.5">
      <c r="A585" s="4"/>
      <c r="B585" s="4"/>
      <c r="C585" s="4"/>
      <c r="D585" s="2"/>
      <c r="E585" s="4"/>
      <c r="F585" s="4"/>
      <c r="G585" s="30"/>
      <c r="H585" s="30"/>
      <c r="I585" s="4"/>
      <c r="J585" s="4"/>
      <c r="K585" s="4"/>
      <c r="Q585" s="29"/>
      <c r="U585" s="29"/>
    </row>
    <row r="586" spans="1:21" ht="12.5">
      <c r="A586" s="4"/>
      <c r="B586" s="4"/>
      <c r="C586" s="4"/>
      <c r="D586" s="2"/>
      <c r="E586" s="4"/>
      <c r="F586" s="4"/>
      <c r="G586" s="30"/>
      <c r="H586" s="30"/>
      <c r="I586" s="4"/>
      <c r="J586" s="4"/>
      <c r="K586" s="4"/>
      <c r="Q586" s="29"/>
      <c r="U586" s="29"/>
    </row>
    <row r="587" spans="1:21" ht="12.5">
      <c r="A587" s="4"/>
      <c r="B587" s="4"/>
      <c r="C587" s="4"/>
      <c r="D587" s="2"/>
      <c r="E587" s="4"/>
      <c r="F587" s="4"/>
      <c r="G587" s="30"/>
      <c r="H587" s="30"/>
      <c r="I587" s="4"/>
      <c r="J587" s="4"/>
      <c r="K587" s="4"/>
      <c r="Q587" s="29"/>
      <c r="U587" s="29"/>
    </row>
    <row r="588" spans="1:21" ht="12.5">
      <c r="A588" s="4"/>
      <c r="B588" s="4"/>
      <c r="C588" s="4"/>
      <c r="D588" s="2"/>
      <c r="E588" s="4"/>
      <c r="F588" s="4"/>
      <c r="G588" s="30"/>
      <c r="H588" s="30"/>
      <c r="I588" s="4"/>
      <c r="J588" s="4"/>
      <c r="K588" s="4"/>
      <c r="Q588" s="29"/>
      <c r="U588" s="29"/>
    </row>
    <row r="589" spans="1:21" ht="12.5">
      <c r="A589" s="4"/>
      <c r="B589" s="4"/>
      <c r="C589" s="4"/>
      <c r="D589" s="2"/>
      <c r="E589" s="4"/>
      <c r="F589" s="4"/>
      <c r="G589" s="30"/>
      <c r="H589" s="30"/>
      <c r="I589" s="4"/>
      <c r="J589" s="4"/>
      <c r="K589" s="4"/>
      <c r="Q589" s="29"/>
      <c r="U589" s="29"/>
    </row>
    <row r="590" spans="1:21" ht="12.5">
      <c r="A590" s="4"/>
      <c r="B590" s="4"/>
      <c r="C590" s="4"/>
      <c r="D590" s="2"/>
      <c r="E590" s="4"/>
      <c r="F590" s="4"/>
      <c r="G590" s="30"/>
      <c r="H590" s="30"/>
      <c r="I590" s="4"/>
      <c r="J590" s="4"/>
      <c r="K590" s="4"/>
      <c r="Q590" s="29"/>
      <c r="U590" s="29"/>
    </row>
    <row r="591" spans="1:21" ht="12.5">
      <c r="A591" s="4"/>
      <c r="B591" s="4"/>
      <c r="C591" s="4"/>
      <c r="D591" s="2"/>
      <c r="E591" s="4"/>
      <c r="F591" s="4"/>
      <c r="G591" s="30"/>
      <c r="H591" s="30"/>
      <c r="I591" s="4"/>
      <c r="J591" s="4"/>
      <c r="K591" s="4"/>
      <c r="Q591" s="29"/>
      <c r="U591" s="29"/>
    </row>
    <row r="592" spans="1:21" ht="12.5">
      <c r="A592" s="4"/>
      <c r="B592" s="4"/>
      <c r="C592" s="4"/>
      <c r="D592" s="2"/>
      <c r="E592" s="4"/>
      <c r="F592" s="4"/>
      <c r="G592" s="30"/>
      <c r="H592" s="30"/>
      <c r="I592" s="4"/>
      <c r="J592" s="4"/>
      <c r="K592" s="4"/>
      <c r="Q592" s="29"/>
      <c r="U592" s="29"/>
    </row>
    <row r="593" spans="1:21" ht="12.5">
      <c r="A593" s="4"/>
      <c r="B593" s="4"/>
      <c r="C593" s="4"/>
      <c r="D593" s="2"/>
      <c r="E593" s="4"/>
      <c r="F593" s="4"/>
      <c r="G593" s="30"/>
      <c r="H593" s="30"/>
      <c r="I593" s="4"/>
      <c r="J593" s="4"/>
      <c r="K593" s="4"/>
      <c r="Q593" s="29"/>
      <c r="U593" s="29"/>
    </row>
    <row r="594" spans="1:21" ht="12.5">
      <c r="A594" s="4"/>
      <c r="B594" s="4"/>
      <c r="C594" s="4"/>
      <c r="D594" s="2"/>
      <c r="E594" s="4"/>
      <c r="F594" s="4"/>
      <c r="G594" s="30"/>
      <c r="H594" s="30"/>
      <c r="I594" s="4"/>
      <c r="J594" s="4"/>
      <c r="K594" s="4"/>
      <c r="Q594" s="29"/>
      <c r="U594" s="29"/>
    </row>
    <row r="595" spans="1:21" ht="12.5">
      <c r="A595" s="4"/>
      <c r="B595" s="4"/>
      <c r="C595" s="4"/>
      <c r="D595" s="2"/>
      <c r="E595" s="4"/>
      <c r="F595" s="4"/>
      <c r="G595" s="30"/>
      <c r="H595" s="30"/>
      <c r="I595" s="4"/>
      <c r="J595" s="4"/>
      <c r="K595" s="4"/>
      <c r="Q595" s="29"/>
      <c r="U595" s="29"/>
    </row>
    <row r="596" spans="1:21" ht="12.5">
      <c r="A596" s="4"/>
      <c r="B596" s="4"/>
      <c r="C596" s="4"/>
      <c r="D596" s="2"/>
      <c r="E596" s="4"/>
      <c r="F596" s="4"/>
      <c r="G596" s="30"/>
      <c r="H596" s="30"/>
      <c r="I596" s="4"/>
      <c r="J596" s="4"/>
      <c r="K596" s="4"/>
      <c r="Q596" s="29"/>
      <c r="U596" s="29"/>
    </row>
    <row r="597" spans="1:21" ht="12.5">
      <c r="A597" s="4"/>
      <c r="B597" s="4"/>
      <c r="C597" s="4"/>
      <c r="D597" s="2"/>
      <c r="E597" s="4"/>
      <c r="F597" s="4"/>
      <c r="G597" s="30"/>
      <c r="H597" s="30"/>
      <c r="I597" s="4"/>
      <c r="J597" s="4"/>
      <c r="K597" s="4"/>
      <c r="Q597" s="29"/>
      <c r="U597" s="29"/>
    </row>
    <row r="598" spans="1:21" ht="12.5">
      <c r="A598" s="4"/>
      <c r="B598" s="4"/>
      <c r="C598" s="4"/>
      <c r="D598" s="2"/>
      <c r="E598" s="4"/>
      <c r="F598" s="4"/>
      <c r="G598" s="30"/>
      <c r="H598" s="30"/>
      <c r="I598" s="4"/>
      <c r="J598" s="4"/>
      <c r="K598" s="4"/>
      <c r="Q598" s="29"/>
      <c r="U598" s="29"/>
    </row>
    <row r="599" spans="1:21" ht="12.5">
      <c r="A599" s="4"/>
      <c r="B599" s="4"/>
      <c r="C599" s="4"/>
      <c r="D599" s="2"/>
      <c r="E599" s="4"/>
      <c r="F599" s="4"/>
      <c r="G599" s="30"/>
      <c r="H599" s="30"/>
      <c r="I599" s="4"/>
      <c r="J599" s="4"/>
      <c r="K599" s="4"/>
      <c r="Q599" s="29"/>
      <c r="U599" s="29"/>
    </row>
    <row r="600" spans="1:21" ht="12.5">
      <c r="A600" s="4"/>
      <c r="B600" s="4"/>
      <c r="C600" s="4"/>
      <c r="D600" s="2"/>
      <c r="E600" s="4"/>
      <c r="F600" s="4"/>
      <c r="G600" s="30"/>
      <c r="H600" s="30"/>
      <c r="I600" s="4"/>
      <c r="J600" s="4"/>
      <c r="K600" s="4"/>
      <c r="Q600" s="29"/>
      <c r="U600" s="29"/>
    </row>
    <row r="601" spans="1:21" ht="12.5">
      <c r="A601" s="4"/>
      <c r="B601" s="4"/>
      <c r="C601" s="4"/>
      <c r="D601" s="2"/>
      <c r="E601" s="4"/>
      <c r="F601" s="4"/>
      <c r="G601" s="30"/>
      <c r="H601" s="30"/>
      <c r="I601" s="4"/>
      <c r="J601" s="4"/>
      <c r="K601" s="4"/>
      <c r="Q601" s="29"/>
      <c r="U601" s="29"/>
    </row>
    <row r="602" spans="1:21" ht="12.5">
      <c r="A602" s="4"/>
      <c r="B602" s="4"/>
      <c r="C602" s="4"/>
      <c r="D602" s="2"/>
      <c r="E602" s="4"/>
      <c r="F602" s="4"/>
      <c r="G602" s="30"/>
      <c r="H602" s="30"/>
      <c r="I602" s="4"/>
      <c r="J602" s="4"/>
      <c r="K602" s="4"/>
      <c r="Q602" s="29"/>
      <c r="U602" s="29"/>
    </row>
    <row r="603" spans="1:21" ht="12.5">
      <c r="A603" s="4"/>
      <c r="B603" s="4"/>
      <c r="C603" s="4"/>
      <c r="D603" s="2"/>
      <c r="E603" s="4"/>
      <c r="F603" s="4"/>
      <c r="G603" s="30"/>
      <c r="H603" s="30"/>
      <c r="I603" s="4"/>
      <c r="J603" s="4"/>
      <c r="K603" s="4"/>
      <c r="Q603" s="29"/>
      <c r="U603" s="29"/>
    </row>
    <row r="604" spans="1:21" ht="12.5">
      <c r="A604" s="4"/>
      <c r="B604" s="4"/>
      <c r="C604" s="4"/>
      <c r="D604" s="2"/>
      <c r="E604" s="4"/>
      <c r="F604" s="4"/>
      <c r="G604" s="30"/>
      <c r="H604" s="30"/>
      <c r="I604" s="4"/>
      <c r="J604" s="4"/>
      <c r="K604" s="4"/>
      <c r="Q604" s="29"/>
      <c r="U604" s="29"/>
    </row>
    <row r="605" spans="1:21" ht="12.5">
      <c r="A605" s="4"/>
      <c r="B605" s="4"/>
      <c r="C605" s="4"/>
      <c r="D605" s="2"/>
      <c r="E605" s="4"/>
      <c r="F605" s="4"/>
      <c r="G605" s="30"/>
      <c r="H605" s="30"/>
      <c r="I605" s="4"/>
      <c r="J605" s="4"/>
      <c r="K605" s="4"/>
      <c r="Q605" s="29"/>
      <c r="U605" s="29"/>
    </row>
    <row r="606" spans="1:21" ht="12.5">
      <c r="A606" s="4"/>
      <c r="B606" s="4"/>
      <c r="C606" s="4"/>
      <c r="D606" s="2"/>
      <c r="E606" s="4"/>
      <c r="F606" s="4"/>
      <c r="G606" s="30"/>
      <c r="H606" s="30"/>
      <c r="I606" s="4"/>
      <c r="J606" s="4"/>
      <c r="K606" s="4"/>
      <c r="Q606" s="29"/>
      <c r="U606" s="29"/>
    </row>
    <row r="607" spans="1:21" ht="12.5">
      <c r="A607" s="4"/>
      <c r="B607" s="4"/>
      <c r="C607" s="4"/>
      <c r="D607" s="2"/>
      <c r="E607" s="4"/>
      <c r="F607" s="4"/>
      <c r="G607" s="30"/>
      <c r="H607" s="30"/>
      <c r="I607" s="4"/>
      <c r="J607" s="4"/>
      <c r="K607" s="4"/>
      <c r="Q607" s="29"/>
      <c r="U607" s="29"/>
    </row>
    <row r="608" spans="1:21" ht="12.5">
      <c r="A608" s="4"/>
      <c r="B608" s="4"/>
      <c r="C608" s="4"/>
      <c r="D608" s="2"/>
      <c r="E608" s="4"/>
      <c r="F608" s="4"/>
      <c r="G608" s="30"/>
      <c r="H608" s="30"/>
      <c r="I608" s="4"/>
      <c r="J608" s="4"/>
      <c r="K608" s="4"/>
      <c r="Q608" s="29"/>
      <c r="U608" s="29"/>
    </row>
    <row r="609" spans="1:21" ht="12.5">
      <c r="A609" s="4"/>
      <c r="B609" s="4"/>
      <c r="C609" s="4"/>
      <c r="D609" s="2"/>
      <c r="E609" s="4"/>
      <c r="F609" s="4"/>
      <c r="G609" s="30"/>
      <c r="H609" s="30"/>
      <c r="I609" s="4"/>
      <c r="J609" s="4"/>
      <c r="K609" s="4"/>
      <c r="Q609" s="29"/>
      <c r="U609" s="29"/>
    </row>
    <row r="610" spans="1:21" ht="12.5">
      <c r="A610" s="4"/>
      <c r="B610" s="4"/>
      <c r="C610" s="4"/>
      <c r="D610" s="2"/>
      <c r="E610" s="4"/>
      <c r="F610" s="4"/>
      <c r="G610" s="30"/>
      <c r="H610" s="30"/>
      <c r="I610" s="4"/>
      <c r="J610" s="4"/>
      <c r="K610" s="4"/>
      <c r="Q610" s="29"/>
      <c r="U610" s="29"/>
    </row>
    <row r="611" spans="1:21" ht="12.5">
      <c r="A611" s="4"/>
      <c r="B611" s="4"/>
      <c r="C611" s="4"/>
      <c r="D611" s="2"/>
      <c r="E611" s="4"/>
      <c r="F611" s="4"/>
      <c r="G611" s="30"/>
      <c r="H611" s="30"/>
      <c r="I611" s="4"/>
      <c r="J611" s="4"/>
      <c r="K611" s="4"/>
      <c r="Q611" s="29"/>
      <c r="U611" s="29"/>
    </row>
    <row r="612" spans="1:21" ht="12.5">
      <c r="A612" s="4"/>
      <c r="B612" s="4"/>
      <c r="C612" s="4"/>
      <c r="D612" s="2"/>
      <c r="E612" s="4"/>
      <c r="F612" s="4"/>
      <c r="G612" s="30"/>
      <c r="H612" s="30"/>
      <c r="I612" s="4"/>
      <c r="J612" s="4"/>
      <c r="K612" s="4"/>
      <c r="Q612" s="29"/>
      <c r="U612" s="29"/>
    </row>
    <row r="613" spans="1:21" ht="12.5">
      <c r="A613" s="4"/>
      <c r="B613" s="4"/>
      <c r="C613" s="4"/>
      <c r="D613" s="2"/>
      <c r="E613" s="4"/>
      <c r="F613" s="4"/>
      <c r="G613" s="30"/>
      <c r="H613" s="30"/>
      <c r="I613" s="4"/>
      <c r="J613" s="4"/>
      <c r="K613" s="4"/>
      <c r="Q613" s="29"/>
      <c r="U613" s="29"/>
    </row>
    <row r="614" spans="1:21" ht="12.5">
      <c r="A614" s="4"/>
      <c r="B614" s="4"/>
      <c r="C614" s="4"/>
      <c r="D614" s="2"/>
      <c r="E614" s="4"/>
      <c r="F614" s="4"/>
      <c r="G614" s="30"/>
      <c r="H614" s="30"/>
      <c r="I614" s="4"/>
      <c r="J614" s="4"/>
      <c r="K614" s="4"/>
      <c r="Q614" s="29"/>
      <c r="U614" s="29"/>
    </row>
    <row r="615" spans="1:21" ht="12.5">
      <c r="A615" s="4"/>
      <c r="B615" s="4"/>
      <c r="C615" s="4"/>
      <c r="D615" s="2"/>
      <c r="E615" s="4"/>
      <c r="F615" s="4"/>
      <c r="G615" s="30"/>
      <c r="H615" s="30"/>
      <c r="I615" s="4"/>
      <c r="J615" s="4"/>
      <c r="K615" s="4"/>
      <c r="Q615" s="29"/>
      <c r="U615" s="29"/>
    </row>
    <row r="616" spans="1:21" ht="12.5">
      <c r="A616" s="4"/>
      <c r="B616" s="4"/>
      <c r="C616" s="4"/>
      <c r="D616" s="2"/>
      <c r="E616" s="4"/>
      <c r="F616" s="4"/>
      <c r="G616" s="30"/>
      <c r="H616" s="30"/>
      <c r="I616" s="4"/>
      <c r="J616" s="4"/>
      <c r="K616" s="4"/>
      <c r="Q616" s="29"/>
      <c r="U616" s="29"/>
    </row>
    <row r="617" spans="1:21" ht="12.5">
      <c r="A617" s="4"/>
      <c r="B617" s="4"/>
      <c r="C617" s="4"/>
      <c r="D617" s="2"/>
      <c r="E617" s="4"/>
      <c r="F617" s="4"/>
      <c r="G617" s="30"/>
      <c r="H617" s="30"/>
      <c r="I617" s="4"/>
      <c r="J617" s="4"/>
      <c r="K617" s="4"/>
      <c r="Q617" s="29"/>
      <c r="U617" s="29"/>
    </row>
    <row r="618" spans="1:21" ht="12.5">
      <c r="A618" s="4"/>
      <c r="B618" s="4"/>
      <c r="C618" s="4"/>
      <c r="D618" s="2"/>
      <c r="E618" s="4"/>
      <c r="F618" s="4"/>
      <c r="G618" s="30"/>
      <c r="H618" s="30"/>
      <c r="I618" s="4"/>
      <c r="J618" s="4"/>
      <c r="K618" s="4"/>
      <c r="Q618" s="29"/>
      <c r="U618" s="29"/>
    </row>
    <row r="619" spans="1:21" ht="12.5">
      <c r="A619" s="4"/>
      <c r="B619" s="4"/>
      <c r="C619" s="4"/>
      <c r="D619" s="2"/>
      <c r="E619" s="4"/>
      <c r="F619" s="4"/>
      <c r="G619" s="30"/>
      <c r="H619" s="30"/>
      <c r="I619" s="4"/>
      <c r="J619" s="4"/>
      <c r="K619" s="4"/>
      <c r="Q619" s="29"/>
      <c r="U619" s="29"/>
    </row>
    <row r="620" spans="1:21" ht="12.5">
      <c r="A620" s="4"/>
      <c r="B620" s="4"/>
      <c r="C620" s="4"/>
      <c r="D620" s="2"/>
      <c r="E620" s="4"/>
      <c r="F620" s="4"/>
      <c r="G620" s="30"/>
      <c r="H620" s="30"/>
      <c r="I620" s="4"/>
      <c r="J620" s="4"/>
      <c r="K620" s="4"/>
      <c r="Q620" s="29"/>
      <c r="U620" s="29"/>
    </row>
    <row r="621" spans="1:21" ht="12.5">
      <c r="A621" s="4"/>
      <c r="B621" s="4"/>
      <c r="C621" s="4"/>
      <c r="D621" s="2"/>
      <c r="E621" s="4"/>
      <c r="F621" s="4"/>
      <c r="G621" s="30"/>
      <c r="H621" s="30"/>
      <c r="I621" s="4"/>
      <c r="J621" s="4"/>
      <c r="K621" s="4"/>
      <c r="Q621" s="29"/>
      <c r="U621" s="29"/>
    </row>
    <row r="622" spans="1:21" ht="12.5">
      <c r="A622" s="4"/>
      <c r="B622" s="4"/>
      <c r="C622" s="4"/>
      <c r="D622" s="2"/>
      <c r="E622" s="4"/>
      <c r="F622" s="4"/>
      <c r="G622" s="30"/>
      <c r="H622" s="30"/>
      <c r="I622" s="4"/>
      <c r="J622" s="4"/>
      <c r="K622" s="4"/>
      <c r="Q622" s="29"/>
      <c r="U622" s="29"/>
    </row>
    <row r="623" spans="1:21" ht="12.5">
      <c r="A623" s="4"/>
      <c r="B623" s="4"/>
      <c r="C623" s="4"/>
      <c r="D623" s="2"/>
      <c r="E623" s="4"/>
      <c r="F623" s="4"/>
      <c r="G623" s="30"/>
      <c r="H623" s="30"/>
      <c r="I623" s="4"/>
      <c r="J623" s="4"/>
      <c r="K623" s="4"/>
      <c r="Q623" s="29"/>
      <c r="U623" s="29"/>
    </row>
    <row r="624" spans="1:21" ht="12.5">
      <c r="A624" s="4"/>
      <c r="B624" s="4"/>
      <c r="C624" s="4"/>
      <c r="D624" s="2"/>
      <c r="E624" s="4"/>
      <c r="F624" s="4"/>
      <c r="G624" s="30"/>
      <c r="H624" s="30"/>
      <c r="I624" s="4"/>
      <c r="J624" s="4"/>
      <c r="K624" s="4"/>
      <c r="Q624" s="29"/>
      <c r="U624" s="29"/>
    </row>
    <row r="625" spans="1:21" ht="12.5">
      <c r="A625" s="4"/>
      <c r="B625" s="4"/>
      <c r="C625" s="4"/>
      <c r="D625" s="2"/>
      <c r="E625" s="4"/>
      <c r="F625" s="4"/>
      <c r="G625" s="30"/>
      <c r="H625" s="30"/>
      <c r="I625" s="4"/>
      <c r="J625" s="4"/>
      <c r="K625" s="4"/>
      <c r="Q625" s="29"/>
      <c r="U625" s="29"/>
    </row>
    <row r="626" spans="1:21" ht="12.5">
      <c r="A626" s="4"/>
      <c r="B626" s="4"/>
      <c r="C626" s="4"/>
      <c r="D626" s="2"/>
      <c r="E626" s="4"/>
      <c r="F626" s="4"/>
      <c r="G626" s="30"/>
      <c r="H626" s="30"/>
      <c r="I626" s="4"/>
      <c r="J626" s="4"/>
      <c r="K626" s="4"/>
      <c r="Q626" s="29"/>
      <c r="U626" s="29"/>
    </row>
    <row r="627" spans="1:21" ht="12.5">
      <c r="A627" s="4"/>
      <c r="B627" s="4"/>
      <c r="C627" s="4"/>
      <c r="D627" s="2"/>
      <c r="E627" s="4"/>
      <c r="F627" s="4"/>
      <c r="G627" s="30"/>
      <c r="H627" s="30"/>
      <c r="I627" s="4"/>
      <c r="J627" s="4"/>
      <c r="K627" s="4"/>
      <c r="Q627" s="29"/>
      <c r="U627" s="29"/>
    </row>
    <row r="628" spans="1:21" ht="12.5">
      <c r="A628" s="4"/>
      <c r="B628" s="4"/>
      <c r="C628" s="4"/>
      <c r="D628" s="2"/>
      <c r="E628" s="4"/>
      <c r="F628" s="4"/>
      <c r="G628" s="30"/>
      <c r="H628" s="30"/>
      <c r="I628" s="4"/>
      <c r="J628" s="4"/>
      <c r="K628" s="4"/>
      <c r="Q628" s="29"/>
      <c r="U628" s="29"/>
    </row>
    <row r="629" spans="1:21" ht="12.5">
      <c r="A629" s="4"/>
      <c r="B629" s="4"/>
      <c r="C629" s="4"/>
      <c r="D629" s="2"/>
      <c r="E629" s="4"/>
      <c r="F629" s="4"/>
      <c r="G629" s="30"/>
      <c r="H629" s="30"/>
      <c r="I629" s="4"/>
      <c r="J629" s="4"/>
      <c r="K629" s="4"/>
      <c r="Q629" s="29"/>
      <c r="U629" s="29"/>
    </row>
    <row r="630" spans="1:21" ht="12.5">
      <c r="A630" s="4"/>
      <c r="B630" s="4"/>
      <c r="C630" s="4"/>
      <c r="D630" s="2"/>
      <c r="E630" s="4"/>
      <c r="F630" s="4"/>
      <c r="G630" s="30"/>
      <c r="H630" s="30"/>
      <c r="I630" s="4"/>
      <c r="J630" s="4"/>
      <c r="K630" s="4"/>
      <c r="Q630" s="29"/>
      <c r="U630" s="29"/>
    </row>
    <row r="631" spans="1:21" ht="12.5">
      <c r="A631" s="4"/>
      <c r="B631" s="4"/>
      <c r="C631" s="4"/>
      <c r="D631" s="2"/>
      <c r="E631" s="4"/>
      <c r="F631" s="4"/>
      <c r="G631" s="30"/>
      <c r="H631" s="30"/>
      <c r="I631" s="4"/>
      <c r="J631" s="4"/>
      <c r="K631" s="4"/>
      <c r="Q631" s="29"/>
      <c r="U631" s="29"/>
    </row>
    <row r="632" spans="1:21" ht="12.5">
      <c r="A632" s="4"/>
      <c r="B632" s="4"/>
      <c r="C632" s="4"/>
      <c r="D632" s="2"/>
      <c r="E632" s="4"/>
      <c r="F632" s="4"/>
      <c r="G632" s="30"/>
      <c r="H632" s="30"/>
      <c r="I632" s="4"/>
      <c r="J632" s="4"/>
      <c r="K632" s="4"/>
      <c r="Q632" s="29"/>
      <c r="U632" s="29"/>
    </row>
    <row r="633" spans="1:21" ht="12.5">
      <c r="A633" s="4"/>
      <c r="B633" s="4"/>
      <c r="C633" s="4"/>
      <c r="D633" s="2"/>
      <c r="E633" s="4"/>
      <c r="F633" s="4"/>
      <c r="G633" s="30"/>
      <c r="H633" s="30"/>
      <c r="I633" s="4"/>
      <c r="J633" s="4"/>
      <c r="K633" s="4"/>
      <c r="Q633" s="29"/>
      <c r="U633" s="29"/>
    </row>
    <row r="634" spans="1:21" ht="12.5">
      <c r="A634" s="4"/>
      <c r="B634" s="4"/>
      <c r="C634" s="4"/>
      <c r="D634" s="2"/>
      <c r="E634" s="4"/>
      <c r="F634" s="4"/>
      <c r="G634" s="30"/>
      <c r="H634" s="30"/>
      <c r="I634" s="4"/>
      <c r="J634" s="4"/>
      <c r="K634" s="4"/>
      <c r="Q634" s="29"/>
      <c r="U634" s="29"/>
    </row>
    <row r="635" spans="1:21" ht="12.5">
      <c r="A635" s="4"/>
      <c r="B635" s="4"/>
      <c r="C635" s="4"/>
      <c r="D635" s="2"/>
      <c r="E635" s="4"/>
      <c r="F635" s="4"/>
      <c r="G635" s="30"/>
      <c r="H635" s="30"/>
      <c r="I635" s="4"/>
      <c r="J635" s="4"/>
      <c r="K635" s="4"/>
      <c r="Q635" s="29"/>
      <c r="U635" s="29"/>
    </row>
    <row r="636" spans="1:21" ht="12.5">
      <c r="A636" s="4"/>
      <c r="B636" s="4"/>
      <c r="C636" s="4"/>
      <c r="D636" s="2"/>
      <c r="E636" s="4"/>
      <c r="F636" s="4"/>
      <c r="G636" s="30"/>
      <c r="H636" s="30"/>
      <c r="I636" s="4"/>
      <c r="J636" s="4"/>
      <c r="K636" s="4"/>
      <c r="Q636" s="29"/>
      <c r="U636" s="29"/>
    </row>
    <row r="637" spans="1:21" ht="12.5">
      <c r="A637" s="4"/>
      <c r="B637" s="4"/>
      <c r="C637" s="4"/>
      <c r="D637" s="2"/>
      <c r="E637" s="4"/>
      <c r="F637" s="4"/>
      <c r="G637" s="30"/>
      <c r="H637" s="30"/>
      <c r="I637" s="4"/>
      <c r="J637" s="4"/>
      <c r="K637" s="4"/>
      <c r="Q637" s="29"/>
      <c r="U637" s="29"/>
    </row>
    <row r="638" spans="1:21" ht="12.5">
      <c r="A638" s="4"/>
      <c r="B638" s="4"/>
      <c r="C638" s="4"/>
      <c r="D638" s="2"/>
      <c r="E638" s="4"/>
      <c r="F638" s="4"/>
      <c r="G638" s="30"/>
      <c r="H638" s="30"/>
      <c r="I638" s="4"/>
      <c r="J638" s="4"/>
      <c r="K638" s="4"/>
      <c r="Q638" s="29"/>
      <c r="U638" s="29"/>
    </row>
    <row r="639" spans="1:21" ht="12.5">
      <c r="A639" s="4"/>
      <c r="B639" s="4"/>
      <c r="C639" s="4"/>
      <c r="D639" s="2"/>
      <c r="E639" s="4"/>
      <c r="F639" s="4"/>
      <c r="G639" s="30"/>
      <c r="H639" s="30"/>
      <c r="I639" s="4"/>
      <c r="J639" s="4"/>
      <c r="K639" s="4"/>
      <c r="Q639" s="29"/>
      <c r="U639" s="29"/>
    </row>
    <row r="640" spans="1:21" ht="12.5">
      <c r="A640" s="4"/>
      <c r="B640" s="4"/>
      <c r="C640" s="4"/>
      <c r="D640" s="2"/>
      <c r="E640" s="4"/>
      <c r="F640" s="4"/>
      <c r="G640" s="30"/>
      <c r="H640" s="30"/>
      <c r="I640" s="4"/>
      <c r="J640" s="4"/>
      <c r="K640" s="4"/>
      <c r="Q640" s="29"/>
      <c r="U640" s="29"/>
    </row>
    <row r="641" spans="1:21" ht="12.5">
      <c r="A641" s="4"/>
      <c r="B641" s="4"/>
      <c r="C641" s="4"/>
      <c r="D641" s="2"/>
      <c r="E641" s="4"/>
      <c r="F641" s="4"/>
      <c r="G641" s="30"/>
      <c r="H641" s="30"/>
      <c r="I641" s="4"/>
      <c r="J641" s="4"/>
      <c r="K641" s="4"/>
      <c r="Q641" s="29"/>
      <c r="U641" s="29"/>
    </row>
    <row r="642" spans="1:21" ht="12.5">
      <c r="A642" s="4"/>
      <c r="B642" s="4"/>
      <c r="C642" s="4"/>
      <c r="D642" s="2"/>
      <c r="E642" s="4"/>
      <c r="F642" s="4"/>
      <c r="G642" s="30"/>
      <c r="H642" s="30"/>
      <c r="I642" s="4"/>
      <c r="J642" s="4"/>
      <c r="K642" s="4"/>
      <c r="Q642" s="29"/>
      <c r="U642" s="29"/>
    </row>
    <row r="643" spans="1:21" ht="12.5">
      <c r="A643" s="4"/>
      <c r="B643" s="4"/>
      <c r="C643" s="4"/>
      <c r="D643" s="2"/>
      <c r="E643" s="4"/>
      <c r="F643" s="4"/>
      <c r="G643" s="30"/>
      <c r="H643" s="30"/>
      <c r="I643" s="4"/>
      <c r="J643" s="4"/>
      <c r="K643" s="4"/>
      <c r="Q643" s="29"/>
      <c r="U643" s="29"/>
    </row>
    <row r="644" spans="1:21" ht="12.5">
      <c r="A644" s="4"/>
      <c r="B644" s="4"/>
      <c r="C644" s="4"/>
      <c r="D644" s="2"/>
      <c r="E644" s="4"/>
      <c r="F644" s="4"/>
      <c r="G644" s="30"/>
      <c r="H644" s="30"/>
      <c r="I644" s="4"/>
      <c r="J644" s="4"/>
      <c r="K644" s="4"/>
      <c r="Q644" s="29"/>
      <c r="U644" s="29"/>
    </row>
    <row r="645" spans="1:21" ht="12.5">
      <c r="A645" s="4"/>
      <c r="B645" s="4"/>
      <c r="C645" s="4"/>
      <c r="D645" s="2"/>
      <c r="E645" s="4"/>
      <c r="F645" s="4"/>
      <c r="G645" s="30"/>
      <c r="H645" s="30"/>
      <c r="I645" s="4"/>
      <c r="J645" s="4"/>
      <c r="K645" s="4"/>
      <c r="Q645" s="29"/>
      <c r="U645" s="29"/>
    </row>
    <row r="646" spans="1:21" ht="12.5">
      <c r="A646" s="4"/>
      <c r="B646" s="4"/>
      <c r="C646" s="4"/>
      <c r="D646" s="2"/>
      <c r="E646" s="4"/>
      <c r="F646" s="4"/>
      <c r="G646" s="30"/>
      <c r="H646" s="30"/>
      <c r="I646" s="4"/>
      <c r="J646" s="4"/>
      <c r="K646" s="4"/>
      <c r="Q646" s="29"/>
      <c r="U646" s="29"/>
    </row>
    <row r="647" spans="1:21" ht="12.5">
      <c r="A647" s="4"/>
      <c r="B647" s="4"/>
      <c r="C647" s="4"/>
      <c r="D647" s="2"/>
      <c r="E647" s="4"/>
      <c r="F647" s="4"/>
      <c r="G647" s="30"/>
      <c r="H647" s="30"/>
      <c r="I647" s="4"/>
      <c r="J647" s="4"/>
      <c r="K647" s="4"/>
      <c r="Q647" s="29"/>
      <c r="U647" s="29"/>
    </row>
    <row r="648" spans="1:21" ht="12.5">
      <c r="A648" s="4"/>
      <c r="B648" s="4"/>
      <c r="C648" s="4"/>
      <c r="D648" s="2"/>
      <c r="E648" s="4"/>
      <c r="F648" s="4"/>
      <c r="G648" s="30"/>
      <c r="H648" s="30"/>
      <c r="I648" s="4"/>
      <c r="J648" s="4"/>
      <c r="K648" s="4"/>
      <c r="Q648" s="29"/>
      <c r="U648" s="29"/>
    </row>
    <row r="649" spans="1:21" ht="12.5">
      <c r="A649" s="4"/>
      <c r="B649" s="4"/>
      <c r="C649" s="4"/>
      <c r="D649" s="2"/>
      <c r="E649" s="4"/>
      <c r="F649" s="4"/>
      <c r="G649" s="30"/>
      <c r="H649" s="30"/>
      <c r="I649" s="4"/>
      <c r="J649" s="4"/>
      <c r="K649" s="4"/>
      <c r="Q649" s="29"/>
      <c r="U649" s="29"/>
    </row>
    <row r="650" spans="1:21" ht="12.5">
      <c r="A650" s="4"/>
      <c r="B650" s="4"/>
      <c r="C650" s="4"/>
      <c r="D650" s="2"/>
      <c r="E650" s="4"/>
      <c r="F650" s="4"/>
      <c r="G650" s="30"/>
      <c r="H650" s="30"/>
      <c r="I650" s="4"/>
      <c r="J650" s="4"/>
      <c r="K650" s="4"/>
      <c r="Q650" s="29"/>
      <c r="U650" s="29"/>
    </row>
    <row r="651" spans="1:21" ht="12.5">
      <c r="A651" s="4"/>
      <c r="B651" s="4"/>
      <c r="C651" s="4"/>
      <c r="D651" s="2"/>
      <c r="E651" s="4"/>
      <c r="F651" s="4"/>
      <c r="G651" s="30"/>
      <c r="H651" s="30"/>
      <c r="I651" s="4"/>
      <c r="J651" s="4"/>
      <c r="K651" s="4"/>
      <c r="Q651" s="29"/>
      <c r="U651" s="29"/>
    </row>
    <row r="652" spans="1:21" ht="12.5">
      <c r="A652" s="4"/>
      <c r="B652" s="4"/>
      <c r="C652" s="4"/>
      <c r="D652" s="2"/>
      <c r="E652" s="4"/>
      <c r="F652" s="4"/>
      <c r="G652" s="30"/>
      <c r="H652" s="30"/>
      <c r="I652" s="4"/>
      <c r="J652" s="4"/>
      <c r="K652" s="4"/>
      <c r="Q652" s="29"/>
      <c r="U652" s="29"/>
    </row>
    <row r="653" spans="1:21" ht="12.5">
      <c r="A653" s="4"/>
      <c r="B653" s="4"/>
      <c r="C653" s="4"/>
      <c r="D653" s="2"/>
      <c r="E653" s="4"/>
      <c r="F653" s="4"/>
      <c r="G653" s="30"/>
      <c r="H653" s="30"/>
      <c r="I653" s="4"/>
      <c r="J653" s="4"/>
      <c r="K653" s="4"/>
      <c r="Q653" s="29"/>
      <c r="U653" s="29"/>
    </row>
    <row r="654" spans="1:21" ht="12.5">
      <c r="A654" s="4"/>
      <c r="B654" s="4"/>
      <c r="C654" s="4"/>
      <c r="D654" s="2"/>
      <c r="E654" s="4"/>
      <c r="F654" s="4"/>
      <c r="G654" s="30"/>
      <c r="H654" s="30"/>
      <c r="I654" s="4"/>
      <c r="J654" s="4"/>
      <c r="K654" s="4"/>
      <c r="Q654" s="29"/>
      <c r="U654" s="29"/>
    </row>
    <row r="655" spans="1:21" ht="12.5">
      <c r="A655" s="4"/>
      <c r="B655" s="4"/>
      <c r="C655" s="4"/>
      <c r="D655" s="2"/>
      <c r="E655" s="4"/>
      <c r="F655" s="4"/>
      <c r="G655" s="30"/>
      <c r="H655" s="30"/>
      <c r="I655" s="4"/>
      <c r="J655" s="4"/>
      <c r="K655" s="4"/>
      <c r="Q655" s="29"/>
      <c r="U655" s="29"/>
    </row>
    <row r="656" spans="1:21" ht="12.5">
      <c r="A656" s="4"/>
      <c r="B656" s="4"/>
      <c r="C656" s="4"/>
      <c r="D656" s="2"/>
      <c r="E656" s="4"/>
      <c r="F656" s="4"/>
      <c r="G656" s="30"/>
      <c r="H656" s="30"/>
      <c r="I656" s="4"/>
      <c r="J656" s="4"/>
      <c r="K656" s="4"/>
      <c r="Q656" s="29"/>
      <c r="U656" s="29"/>
    </row>
    <row r="657" spans="1:21" ht="12.5">
      <c r="A657" s="4"/>
      <c r="B657" s="4"/>
      <c r="C657" s="4"/>
      <c r="D657" s="2"/>
      <c r="E657" s="4"/>
      <c r="F657" s="4"/>
      <c r="G657" s="30"/>
      <c r="H657" s="30"/>
      <c r="I657" s="4"/>
      <c r="J657" s="4"/>
      <c r="K657" s="4"/>
      <c r="Q657" s="29"/>
      <c r="U657" s="29"/>
    </row>
    <row r="658" spans="1:21" ht="12.5">
      <c r="A658" s="4"/>
      <c r="B658" s="4"/>
      <c r="C658" s="4"/>
      <c r="D658" s="2"/>
      <c r="E658" s="4"/>
      <c r="F658" s="4"/>
      <c r="G658" s="30"/>
      <c r="H658" s="30"/>
      <c r="I658" s="4"/>
      <c r="J658" s="4"/>
      <c r="K658" s="4"/>
      <c r="Q658" s="29"/>
      <c r="U658" s="29"/>
    </row>
    <row r="659" spans="1:21" ht="12.5">
      <c r="A659" s="4"/>
      <c r="B659" s="4"/>
      <c r="C659" s="4"/>
      <c r="D659" s="2"/>
      <c r="E659" s="4"/>
      <c r="F659" s="4"/>
      <c r="G659" s="30"/>
      <c r="H659" s="30"/>
      <c r="I659" s="4"/>
      <c r="J659" s="4"/>
      <c r="K659" s="4"/>
      <c r="Q659" s="29"/>
      <c r="U659" s="29"/>
    </row>
    <row r="660" spans="1:21" ht="12.5">
      <c r="A660" s="4"/>
      <c r="B660" s="4"/>
      <c r="C660" s="4"/>
      <c r="D660" s="2"/>
      <c r="E660" s="4"/>
      <c r="F660" s="4"/>
      <c r="G660" s="30"/>
      <c r="H660" s="30"/>
      <c r="I660" s="4"/>
      <c r="J660" s="4"/>
      <c r="K660" s="4"/>
      <c r="Q660" s="29"/>
      <c r="U660" s="29"/>
    </row>
    <row r="661" spans="1:21" ht="12.5">
      <c r="A661" s="4"/>
      <c r="B661" s="4"/>
      <c r="C661" s="4"/>
      <c r="D661" s="2"/>
      <c r="E661" s="4"/>
      <c r="F661" s="4"/>
      <c r="G661" s="30"/>
      <c r="H661" s="30"/>
      <c r="I661" s="4"/>
      <c r="J661" s="4"/>
      <c r="K661" s="4"/>
      <c r="Q661" s="29"/>
      <c r="U661" s="29"/>
    </row>
    <row r="662" spans="1:21" ht="12.5">
      <c r="A662" s="4"/>
      <c r="B662" s="4"/>
      <c r="C662" s="4"/>
      <c r="D662" s="2"/>
      <c r="E662" s="4"/>
      <c r="F662" s="4"/>
      <c r="G662" s="30"/>
      <c r="H662" s="30"/>
      <c r="I662" s="4"/>
      <c r="J662" s="4"/>
      <c r="K662" s="4"/>
      <c r="Q662" s="29"/>
      <c r="U662" s="29"/>
    </row>
    <row r="663" spans="1:21" ht="12.5">
      <c r="A663" s="4"/>
      <c r="B663" s="4"/>
      <c r="C663" s="4"/>
      <c r="D663" s="2"/>
      <c r="E663" s="4"/>
      <c r="F663" s="4"/>
      <c r="G663" s="30"/>
      <c r="H663" s="30"/>
      <c r="I663" s="4"/>
      <c r="J663" s="4"/>
      <c r="K663" s="4"/>
      <c r="Q663" s="29"/>
      <c r="U663" s="29"/>
    </row>
    <row r="664" spans="1:21" ht="12.5">
      <c r="A664" s="4"/>
      <c r="B664" s="4"/>
      <c r="C664" s="4"/>
      <c r="D664" s="2"/>
      <c r="E664" s="4"/>
      <c r="F664" s="4"/>
      <c r="G664" s="30"/>
      <c r="H664" s="30"/>
      <c r="I664" s="4"/>
      <c r="J664" s="4"/>
      <c r="K664" s="4"/>
      <c r="Q664" s="29"/>
      <c r="U664" s="29"/>
    </row>
    <row r="665" spans="1:21" ht="12.5">
      <c r="A665" s="4"/>
      <c r="B665" s="4"/>
      <c r="C665" s="4"/>
      <c r="D665" s="2"/>
      <c r="E665" s="4"/>
      <c r="F665" s="4"/>
      <c r="G665" s="30"/>
      <c r="H665" s="30"/>
      <c r="I665" s="4"/>
      <c r="J665" s="4"/>
      <c r="K665" s="4"/>
      <c r="Q665" s="29"/>
      <c r="U665" s="29"/>
    </row>
    <row r="666" spans="1:21" ht="12.5">
      <c r="A666" s="4"/>
      <c r="B666" s="4"/>
      <c r="C666" s="4"/>
      <c r="D666" s="2"/>
      <c r="E666" s="4"/>
      <c r="F666" s="4"/>
      <c r="G666" s="30"/>
      <c r="H666" s="30"/>
      <c r="I666" s="4"/>
      <c r="J666" s="4"/>
      <c r="K666" s="4"/>
      <c r="Q666" s="29"/>
      <c r="U666" s="29"/>
    </row>
    <row r="667" spans="1:21" ht="12.5">
      <c r="A667" s="4"/>
      <c r="B667" s="4"/>
      <c r="C667" s="4"/>
      <c r="D667" s="2"/>
      <c r="E667" s="4"/>
      <c r="F667" s="4"/>
      <c r="G667" s="30"/>
      <c r="H667" s="30"/>
      <c r="I667" s="4"/>
      <c r="J667" s="4"/>
      <c r="K667" s="4"/>
      <c r="Q667" s="29"/>
      <c r="U667" s="29"/>
    </row>
    <row r="668" spans="1:21" ht="12.5">
      <c r="A668" s="4"/>
      <c r="B668" s="4"/>
      <c r="C668" s="4"/>
      <c r="D668" s="2"/>
      <c r="E668" s="4"/>
      <c r="F668" s="4"/>
      <c r="G668" s="30"/>
      <c r="H668" s="30"/>
      <c r="I668" s="4"/>
      <c r="J668" s="4"/>
      <c r="K668" s="4"/>
      <c r="Q668" s="29"/>
      <c r="U668" s="29"/>
    </row>
    <row r="669" spans="1:21" ht="12.5">
      <c r="A669" s="4"/>
      <c r="B669" s="4"/>
      <c r="C669" s="4"/>
      <c r="D669" s="2"/>
      <c r="E669" s="4"/>
      <c r="F669" s="4"/>
      <c r="G669" s="30"/>
      <c r="H669" s="30"/>
      <c r="I669" s="4"/>
      <c r="J669" s="4"/>
      <c r="K669" s="4"/>
      <c r="Q669" s="29"/>
      <c r="U669" s="29"/>
    </row>
    <row r="670" spans="1:21" ht="12.5">
      <c r="A670" s="4"/>
      <c r="B670" s="4"/>
      <c r="C670" s="4"/>
      <c r="D670" s="2"/>
      <c r="E670" s="4"/>
      <c r="F670" s="4"/>
      <c r="G670" s="30"/>
      <c r="H670" s="30"/>
      <c r="I670" s="4"/>
      <c r="J670" s="4"/>
      <c r="K670" s="4"/>
      <c r="Q670" s="29"/>
      <c r="U670" s="29"/>
    </row>
    <row r="671" spans="1:21" ht="12.5">
      <c r="A671" s="4"/>
      <c r="B671" s="4"/>
      <c r="C671" s="4"/>
      <c r="D671" s="2"/>
      <c r="E671" s="4"/>
      <c r="F671" s="4"/>
      <c r="G671" s="30"/>
      <c r="H671" s="30"/>
      <c r="I671" s="4"/>
      <c r="J671" s="4"/>
      <c r="K671" s="4"/>
      <c r="Q671" s="29"/>
      <c r="U671" s="29"/>
    </row>
    <row r="672" spans="1:21" ht="12.5">
      <c r="A672" s="4"/>
      <c r="B672" s="4"/>
      <c r="C672" s="4"/>
      <c r="D672" s="2"/>
      <c r="E672" s="4"/>
      <c r="F672" s="4"/>
      <c r="G672" s="30"/>
      <c r="H672" s="30"/>
      <c r="I672" s="4"/>
      <c r="J672" s="4"/>
      <c r="K672" s="4"/>
      <c r="Q672" s="29"/>
      <c r="U672" s="29"/>
    </row>
    <row r="673" spans="1:21" ht="12.5">
      <c r="A673" s="4"/>
      <c r="B673" s="4"/>
      <c r="C673" s="4"/>
      <c r="D673" s="2"/>
      <c r="E673" s="4"/>
      <c r="F673" s="4"/>
      <c r="G673" s="30"/>
      <c r="H673" s="30"/>
      <c r="I673" s="4"/>
      <c r="J673" s="4"/>
      <c r="K673" s="4"/>
      <c r="Q673" s="29"/>
      <c r="U673" s="29"/>
    </row>
    <row r="674" spans="1:21" ht="12.5">
      <c r="A674" s="4"/>
      <c r="B674" s="4"/>
      <c r="C674" s="4"/>
      <c r="D674" s="2"/>
      <c r="E674" s="4"/>
      <c r="F674" s="4"/>
      <c r="G674" s="30"/>
      <c r="H674" s="30"/>
      <c r="I674" s="4"/>
      <c r="J674" s="4"/>
      <c r="K674" s="4"/>
      <c r="Q674" s="29"/>
      <c r="U674" s="29"/>
    </row>
    <row r="675" spans="1:21" ht="12.5">
      <c r="A675" s="4"/>
      <c r="B675" s="4"/>
      <c r="C675" s="4"/>
      <c r="D675" s="2"/>
      <c r="E675" s="4"/>
      <c r="F675" s="4"/>
      <c r="G675" s="30"/>
      <c r="H675" s="30"/>
      <c r="I675" s="4"/>
      <c r="J675" s="4"/>
      <c r="K675" s="4"/>
      <c r="Q675" s="29"/>
      <c r="U675" s="29"/>
    </row>
    <row r="676" spans="1:21" ht="12.5">
      <c r="A676" s="4"/>
      <c r="B676" s="4"/>
      <c r="C676" s="4"/>
      <c r="D676" s="2"/>
      <c r="E676" s="4"/>
      <c r="F676" s="4"/>
      <c r="G676" s="30"/>
      <c r="H676" s="30"/>
      <c r="I676" s="4"/>
      <c r="J676" s="4"/>
      <c r="K676" s="4"/>
      <c r="Q676" s="29"/>
      <c r="U676" s="29"/>
    </row>
    <row r="677" spans="1:21" ht="12.5">
      <c r="A677" s="4"/>
      <c r="B677" s="4"/>
      <c r="C677" s="4"/>
      <c r="D677" s="2"/>
      <c r="E677" s="4"/>
      <c r="F677" s="4"/>
      <c r="G677" s="30"/>
      <c r="H677" s="30"/>
      <c r="I677" s="4"/>
      <c r="J677" s="4"/>
      <c r="K677" s="4"/>
      <c r="Q677" s="29"/>
      <c r="U677" s="29"/>
    </row>
    <row r="678" spans="1:21" ht="12.5">
      <c r="A678" s="4"/>
      <c r="B678" s="4"/>
      <c r="C678" s="4"/>
      <c r="D678" s="2"/>
      <c r="E678" s="4"/>
      <c r="F678" s="4"/>
      <c r="G678" s="30"/>
      <c r="H678" s="30"/>
      <c r="I678" s="4"/>
      <c r="J678" s="4"/>
      <c r="K678" s="4"/>
      <c r="Q678" s="29"/>
      <c r="U678" s="29"/>
    </row>
    <row r="679" spans="1:21" ht="12.5">
      <c r="A679" s="4"/>
      <c r="B679" s="4"/>
      <c r="C679" s="4"/>
      <c r="D679" s="2"/>
      <c r="E679" s="4"/>
      <c r="F679" s="4"/>
      <c r="G679" s="30"/>
      <c r="H679" s="30"/>
      <c r="I679" s="4"/>
      <c r="J679" s="4"/>
      <c r="K679" s="4"/>
      <c r="Q679" s="29"/>
      <c r="U679" s="29"/>
    </row>
    <row r="680" spans="1:21" ht="12.5">
      <c r="A680" s="4"/>
      <c r="B680" s="4"/>
      <c r="C680" s="4"/>
      <c r="D680" s="2"/>
      <c r="E680" s="4"/>
      <c r="F680" s="4"/>
      <c r="G680" s="30"/>
      <c r="H680" s="30"/>
      <c r="I680" s="4"/>
      <c r="J680" s="4"/>
      <c r="K680" s="4"/>
      <c r="Q680" s="29"/>
      <c r="U680" s="29"/>
    </row>
    <row r="681" spans="1:21" ht="12.5">
      <c r="A681" s="4"/>
      <c r="B681" s="4"/>
      <c r="C681" s="4"/>
      <c r="D681" s="2"/>
      <c r="E681" s="4"/>
      <c r="F681" s="4"/>
      <c r="G681" s="30"/>
      <c r="H681" s="30"/>
      <c r="I681" s="4"/>
      <c r="J681" s="4"/>
      <c r="K681" s="4"/>
      <c r="Q681" s="29"/>
      <c r="U681" s="29"/>
    </row>
    <row r="682" spans="1:21" ht="12.5">
      <c r="A682" s="4"/>
      <c r="B682" s="4"/>
      <c r="C682" s="4"/>
      <c r="D682" s="2"/>
      <c r="E682" s="4"/>
      <c r="F682" s="4"/>
      <c r="G682" s="30"/>
      <c r="H682" s="30"/>
      <c r="I682" s="4"/>
      <c r="J682" s="4"/>
      <c r="K682" s="4"/>
      <c r="Q682" s="29"/>
      <c r="U682" s="29"/>
    </row>
    <row r="683" spans="1:21" ht="12.5">
      <c r="A683" s="4"/>
      <c r="B683" s="4"/>
      <c r="C683" s="4"/>
      <c r="D683" s="2"/>
      <c r="E683" s="4"/>
      <c r="F683" s="4"/>
      <c r="G683" s="30"/>
      <c r="H683" s="30"/>
      <c r="I683" s="4"/>
      <c r="J683" s="4"/>
      <c r="K683" s="4"/>
      <c r="Q683" s="29"/>
      <c r="U683" s="29"/>
    </row>
    <row r="684" spans="1:21" ht="12.5">
      <c r="A684" s="4"/>
      <c r="B684" s="4"/>
      <c r="C684" s="4"/>
      <c r="D684" s="2"/>
      <c r="E684" s="4"/>
      <c r="F684" s="4"/>
      <c r="G684" s="30"/>
      <c r="H684" s="30"/>
      <c r="I684" s="4"/>
      <c r="J684" s="4"/>
      <c r="K684" s="4"/>
      <c r="Q684" s="29"/>
      <c r="U684" s="29"/>
    </row>
    <row r="685" spans="1:21" ht="12.5">
      <c r="A685" s="4"/>
      <c r="B685" s="4"/>
      <c r="C685" s="4"/>
      <c r="D685" s="2"/>
      <c r="E685" s="4"/>
      <c r="F685" s="4"/>
      <c r="G685" s="30"/>
      <c r="H685" s="30"/>
      <c r="I685" s="4"/>
      <c r="J685" s="4"/>
      <c r="K685" s="4"/>
      <c r="Q685" s="29"/>
      <c r="U685" s="29"/>
    </row>
    <row r="686" spans="1:21" ht="12.5">
      <c r="A686" s="4"/>
      <c r="B686" s="4"/>
      <c r="C686" s="4"/>
      <c r="D686" s="2"/>
      <c r="E686" s="4"/>
      <c r="F686" s="4"/>
      <c r="G686" s="30"/>
      <c r="H686" s="30"/>
      <c r="I686" s="4"/>
      <c r="J686" s="4"/>
      <c r="K686" s="4"/>
      <c r="Q686" s="29"/>
      <c r="U686" s="29"/>
    </row>
    <row r="687" spans="1:21" ht="12.5">
      <c r="A687" s="4"/>
      <c r="B687" s="4"/>
      <c r="C687" s="4"/>
      <c r="D687" s="2"/>
      <c r="E687" s="4"/>
      <c r="F687" s="4"/>
      <c r="G687" s="30"/>
      <c r="H687" s="30"/>
      <c r="I687" s="4"/>
      <c r="J687" s="4"/>
      <c r="K687" s="4"/>
      <c r="Q687" s="29"/>
      <c r="U687" s="29"/>
    </row>
    <row r="688" spans="1:21" ht="12.5">
      <c r="A688" s="4"/>
      <c r="B688" s="4"/>
      <c r="C688" s="4"/>
      <c r="D688" s="2"/>
      <c r="E688" s="4"/>
      <c r="F688" s="4"/>
      <c r="G688" s="30"/>
      <c r="H688" s="30"/>
      <c r="I688" s="4"/>
      <c r="J688" s="4"/>
      <c r="K688" s="4"/>
      <c r="Q688" s="29"/>
      <c r="U688" s="29"/>
    </row>
    <row r="689" spans="1:21" ht="12.5">
      <c r="A689" s="4"/>
      <c r="B689" s="4"/>
      <c r="C689" s="4"/>
      <c r="D689" s="2"/>
      <c r="E689" s="4"/>
      <c r="F689" s="4"/>
      <c r="G689" s="30"/>
      <c r="H689" s="30"/>
      <c r="I689" s="4"/>
      <c r="J689" s="4"/>
      <c r="K689" s="4"/>
      <c r="Q689" s="29"/>
      <c r="U689" s="29"/>
    </row>
    <row r="690" spans="1:21" ht="12.5">
      <c r="A690" s="4"/>
      <c r="B690" s="4"/>
      <c r="C690" s="4"/>
      <c r="D690" s="2"/>
      <c r="E690" s="4"/>
      <c r="F690" s="4"/>
      <c r="G690" s="30"/>
      <c r="H690" s="30"/>
      <c r="I690" s="4"/>
      <c r="J690" s="4"/>
      <c r="K690" s="4"/>
      <c r="Q690" s="29"/>
      <c r="U690" s="29"/>
    </row>
    <row r="691" spans="1:21" ht="12.5">
      <c r="A691" s="4"/>
      <c r="B691" s="4"/>
      <c r="C691" s="4"/>
      <c r="D691" s="2"/>
      <c r="E691" s="4"/>
      <c r="F691" s="4"/>
      <c r="G691" s="30"/>
      <c r="H691" s="30"/>
      <c r="I691" s="4"/>
      <c r="J691" s="4"/>
      <c r="K691" s="4"/>
      <c r="Q691" s="29"/>
      <c r="U691" s="29"/>
    </row>
    <row r="692" spans="1:21" ht="12.5">
      <c r="A692" s="4"/>
      <c r="B692" s="4"/>
      <c r="C692" s="4"/>
      <c r="D692" s="2"/>
      <c r="E692" s="4"/>
      <c r="F692" s="4"/>
      <c r="G692" s="30"/>
      <c r="H692" s="30"/>
      <c r="I692" s="4"/>
      <c r="J692" s="4"/>
      <c r="K692" s="4"/>
      <c r="Q692" s="29"/>
      <c r="U692" s="29"/>
    </row>
    <row r="693" spans="1:21" ht="12.5">
      <c r="A693" s="4"/>
      <c r="B693" s="4"/>
      <c r="C693" s="4"/>
      <c r="D693" s="2"/>
      <c r="E693" s="4"/>
      <c r="F693" s="4"/>
      <c r="G693" s="30"/>
      <c r="H693" s="30"/>
      <c r="I693" s="4"/>
      <c r="J693" s="4"/>
      <c r="K693" s="4"/>
      <c r="Q693" s="29"/>
      <c r="U693" s="29"/>
    </row>
    <row r="694" spans="1:21" ht="12.5">
      <c r="A694" s="4"/>
      <c r="B694" s="4"/>
      <c r="C694" s="4"/>
      <c r="D694" s="2"/>
      <c r="E694" s="4"/>
      <c r="F694" s="4"/>
      <c r="G694" s="30"/>
      <c r="H694" s="30"/>
      <c r="I694" s="4"/>
      <c r="J694" s="4"/>
      <c r="K694" s="4"/>
      <c r="Q694" s="29"/>
      <c r="U694" s="29"/>
    </row>
    <row r="695" spans="1:21" ht="12.5">
      <c r="A695" s="4"/>
      <c r="B695" s="4"/>
      <c r="C695" s="4"/>
      <c r="D695" s="2"/>
      <c r="E695" s="4"/>
      <c r="F695" s="4"/>
      <c r="G695" s="30"/>
      <c r="H695" s="30"/>
      <c r="I695" s="4"/>
      <c r="J695" s="4"/>
      <c r="K695" s="4"/>
      <c r="Q695" s="29"/>
      <c r="U695" s="29"/>
    </row>
    <row r="696" spans="1:21" ht="12.5">
      <c r="A696" s="4"/>
      <c r="B696" s="4"/>
      <c r="C696" s="4"/>
      <c r="D696" s="2"/>
      <c r="E696" s="4"/>
      <c r="F696" s="4"/>
      <c r="G696" s="30"/>
      <c r="H696" s="30"/>
      <c r="I696" s="4"/>
      <c r="J696" s="4"/>
      <c r="K696" s="4"/>
      <c r="Q696" s="29"/>
      <c r="U696" s="29"/>
    </row>
    <row r="697" spans="1:21" ht="12.5">
      <c r="A697" s="4"/>
      <c r="B697" s="4"/>
      <c r="C697" s="4"/>
      <c r="D697" s="2"/>
      <c r="E697" s="4"/>
      <c r="F697" s="4"/>
      <c r="G697" s="30"/>
      <c r="H697" s="30"/>
      <c r="I697" s="4"/>
      <c r="J697" s="4"/>
      <c r="K697" s="4"/>
      <c r="Q697" s="29"/>
      <c r="U697" s="29"/>
    </row>
    <row r="698" spans="1:21" ht="12.5">
      <c r="A698" s="4"/>
      <c r="B698" s="4"/>
      <c r="C698" s="4"/>
      <c r="D698" s="2"/>
      <c r="E698" s="4"/>
      <c r="F698" s="4"/>
      <c r="G698" s="30"/>
      <c r="H698" s="30"/>
      <c r="I698" s="4"/>
      <c r="J698" s="4"/>
      <c r="K698" s="4"/>
      <c r="Q698" s="29"/>
      <c r="U698" s="29"/>
    </row>
    <row r="699" spans="1:21" ht="12.5">
      <c r="A699" s="4"/>
      <c r="B699" s="4"/>
      <c r="C699" s="4"/>
      <c r="D699" s="2"/>
      <c r="E699" s="4"/>
      <c r="F699" s="4"/>
      <c r="G699" s="30"/>
      <c r="H699" s="30"/>
      <c r="I699" s="4"/>
      <c r="J699" s="4"/>
      <c r="K699" s="4"/>
      <c r="Q699" s="29"/>
      <c r="U699" s="29"/>
    </row>
    <row r="700" spans="1:21" ht="12.5">
      <c r="A700" s="4"/>
      <c r="B700" s="4"/>
      <c r="C700" s="4"/>
      <c r="D700" s="2"/>
      <c r="E700" s="4"/>
      <c r="F700" s="4"/>
      <c r="G700" s="30"/>
      <c r="H700" s="30"/>
      <c r="I700" s="4"/>
      <c r="J700" s="4"/>
      <c r="K700" s="4"/>
      <c r="Q700" s="29"/>
      <c r="U700" s="29"/>
    </row>
    <row r="701" spans="1:21" ht="12.5">
      <c r="A701" s="4"/>
      <c r="B701" s="4"/>
      <c r="C701" s="4"/>
      <c r="D701" s="2"/>
      <c r="E701" s="4"/>
      <c r="F701" s="4"/>
      <c r="G701" s="30"/>
      <c r="H701" s="30"/>
      <c r="I701" s="4"/>
      <c r="J701" s="4"/>
      <c r="K701" s="4"/>
      <c r="Q701" s="29"/>
      <c r="U701" s="29"/>
    </row>
    <row r="702" spans="1:21" ht="12.5">
      <c r="A702" s="4"/>
      <c r="B702" s="4"/>
      <c r="C702" s="4"/>
      <c r="D702" s="2"/>
      <c r="E702" s="4"/>
      <c r="F702" s="4"/>
      <c r="G702" s="30"/>
      <c r="H702" s="30"/>
      <c r="I702" s="4"/>
      <c r="J702" s="4"/>
      <c r="K702" s="4"/>
      <c r="Q702" s="29"/>
      <c r="U702" s="29"/>
    </row>
    <row r="703" spans="1:21" ht="12.5">
      <c r="A703" s="4"/>
      <c r="B703" s="4"/>
      <c r="C703" s="4"/>
      <c r="D703" s="2"/>
      <c r="E703" s="4"/>
      <c r="F703" s="4"/>
      <c r="G703" s="30"/>
      <c r="H703" s="30"/>
      <c r="I703" s="4"/>
      <c r="J703" s="4"/>
      <c r="K703" s="4"/>
      <c r="Q703" s="29"/>
      <c r="U703" s="29"/>
    </row>
    <row r="704" spans="1:21" ht="12.5">
      <c r="A704" s="4"/>
      <c r="B704" s="4"/>
      <c r="C704" s="4"/>
      <c r="D704" s="2"/>
      <c r="E704" s="4"/>
      <c r="F704" s="4"/>
      <c r="G704" s="30"/>
      <c r="H704" s="30"/>
      <c r="I704" s="4"/>
      <c r="J704" s="4"/>
      <c r="K704" s="4"/>
      <c r="Q704" s="29"/>
      <c r="U704" s="29"/>
    </row>
    <row r="705" spans="1:21" ht="12.5">
      <c r="A705" s="4"/>
      <c r="B705" s="4"/>
      <c r="C705" s="4"/>
      <c r="D705" s="2"/>
      <c r="E705" s="4"/>
      <c r="F705" s="4"/>
      <c r="G705" s="30"/>
      <c r="H705" s="30"/>
      <c r="I705" s="4"/>
      <c r="J705" s="4"/>
      <c r="K705" s="4"/>
      <c r="Q705" s="29"/>
      <c r="U705" s="29"/>
    </row>
    <row r="706" spans="1:21" ht="12.5">
      <c r="A706" s="4"/>
      <c r="B706" s="4"/>
      <c r="C706" s="4"/>
      <c r="D706" s="2"/>
      <c r="E706" s="4"/>
      <c r="F706" s="4"/>
      <c r="G706" s="30"/>
      <c r="H706" s="30"/>
      <c r="I706" s="4"/>
      <c r="J706" s="4"/>
      <c r="K706" s="4"/>
      <c r="Q706" s="29"/>
      <c r="U706" s="29"/>
    </row>
    <row r="707" spans="1:21" ht="12.5">
      <c r="A707" s="4"/>
      <c r="B707" s="4"/>
      <c r="C707" s="4"/>
      <c r="D707" s="2"/>
      <c r="E707" s="4"/>
      <c r="F707" s="4"/>
      <c r="G707" s="30"/>
      <c r="H707" s="30"/>
      <c r="I707" s="4"/>
      <c r="J707" s="4"/>
      <c r="K707" s="4"/>
      <c r="Q707" s="29"/>
      <c r="U707" s="29"/>
    </row>
    <row r="708" spans="1:21" ht="12.5">
      <c r="A708" s="4"/>
      <c r="B708" s="4"/>
      <c r="C708" s="4"/>
      <c r="D708" s="2"/>
      <c r="E708" s="4"/>
      <c r="F708" s="4"/>
      <c r="G708" s="30"/>
      <c r="H708" s="30"/>
      <c r="I708" s="4"/>
      <c r="J708" s="4"/>
      <c r="K708" s="4"/>
      <c r="Q708" s="29"/>
      <c r="U708" s="29"/>
    </row>
    <row r="709" spans="1:21" ht="12.5">
      <c r="A709" s="4"/>
      <c r="B709" s="4"/>
      <c r="C709" s="4"/>
      <c r="D709" s="2"/>
      <c r="E709" s="4"/>
      <c r="F709" s="4"/>
      <c r="G709" s="30"/>
      <c r="H709" s="30"/>
      <c r="I709" s="4"/>
      <c r="J709" s="4"/>
      <c r="K709" s="4"/>
      <c r="Q709" s="29"/>
      <c r="U709" s="29"/>
    </row>
    <row r="710" spans="1:21" ht="12.5">
      <c r="A710" s="4"/>
      <c r="B710" s="4"/>
      <c r="C710" s="4"/>
      <c r="D710" s="2"/>
      <c r="E710" s="4"/>
      <c r="F710" s="4"/>
      <c r="G710" s="30"/>
      <c r="H710" s="30"/>
      <c r="I710" s="4"/>
      <c r="J710" s="4"/>
      <c r="K710" s="4"/>
      <c r="Q710" s="29"/>
      <c r="U710" s="29"/>
    </row>
    <row r="711" spans="1:21" ht="12.5">
      <c r="A711" s="4"/>
      <c r="B711" s="4"/>
      <c r="C711" s="4"/>
      <c r="D711" s="2"/>
      <c r="E711" s="4"/>
      <c r="F711" s="4"/>
      <c r="G711" s="30"/>
      <c r="H711" s="30"/>
      <c r="I711" s="4"/>
      <c r="J711" s="4"/>
      <c r="K711" s="4"/>
      <c r="Q711" s="29"/>
      <c r="U711" s="29"/>
    </row>
    <row r="712" spans="1:21" ht="12.5">
      <c r="A712" s="4"/>
      <c r="B712" s="4"/>
      <c r="C712" s="4"/>
      <c r="D712" s="2"/>
      <c r="E712" s="4"/>
      <c r="F712" s="4"/>
      <c r="G712" s="30"/>
      <c r="H712" s="30"/>
      <c r="I712" s="4"/>
      <c r="J712" s="4"/>
      <c r="K712" s="4"/>
      <c r="Q712" s="29"/>
      <c r="U712" s="29"/>
    </row>
    <row r="713" spans="1:21" ht="12.5">
      <c r="A713" s="4"/>
      <c r="B713" s="4"/>
      <c r="C713" s="4"/>
      <c r="D713" s="2"/>
      <c r="E713" s="4"/>
      <c r="F713" s="4"/>
      <c r="G713" s="30"/>
      <c r="H713" s="30"/>
      <c r="I713" s="4"/>
      <c r="J713" s="4"/>
      <c r="K713" s="4"/>
      <c r="Q713" s="29"/>
      <c r="U713" s="29"/>
    </row>
    <row r="714" spans="1:21" ht="12.5">
      <c r="A714" s="4"/>
      <c r="B714" s="4"/>
      <c r="C714" s="4"/>
      <c r="D714" s="2"/>
      <c r="E714" s="4"/>
      <c r="F714" s="4"/>
      <c r="G714" s="30"/>
      <c r="H714" s="30"/>
      <c r="I714" s="4"/>
      <c r="J714" s="4"/>
      <c r="K714" s="4"/>
      <c r="Q714" s="29"/>
      <c r="U714" s="29"/>
    </row>
    <row r="715" spans="1:21" ht="12.5">
      <c r="A715" s="4"/>
      <c r="B715" s="4"/>
      <c r="C715" s="4"/>
      <c r="D715" s="2"/>
      <c r="E715" s="4"/>
      <c r="F715" s="4"/>
      <c r="G715" s="30"/>
      <c r="H715" s="30"/>
      <c r="I715" s="4"/>
      <c r="J715" s="4"/>
      <c r="K715" s="4"/>
      <c r="Q715" s="29"/>
      <c r="U715" s="29"/>
    </row>
    <row r="716" spans="1:21" ht="12.5">
      <c r="A716" s="4"/>
      <c r="B716" s="4"/>
      <c r="C716" s="4"/>
      <c r="D716" s="2"/>
      <c r="E716" s="4"/>
      <c r="F716" s="4"/>
      <c r="G716" s="30"/>
      <c r="H716" s="30"/>
      <c r="I716" s="4"/>
      <c r="J716" s="4"/>
      <c r="K716" s="4"/>
      <c r="Q716" s="29"/>
      <c r="U716" s="29"/>
    </row>
    <row r="717" spans="1:21" ht="12.5">
      <c r="A717" s="4"/>
      <c r="B717" s="4"/>
      <c r="C717" s="4"/>
      <c r="D717" s="2"/>
      <c r="E717" s="4"/>
      <c r="F717" s="4"/>
      <c r="G717" s="30"/>
      <c r="H717" s="30"/>
      <c r="I717" s="4"/>
      <c r="J717" s="4"/>
      <c r="K717" s="4"/>
      <c r="Q717" s="29"/>
      <c r="U717" s="29"/>
    </row>
    <row r="718" spans="1:21" ht="12.5">
      <c r="A718" s="4"/>
      <c r="B718" s="4"/>
      <c r="C718" s="4"/>
      <c r="D718" s="2"/>
      <c r="E718" s="4"/>
      <c r="F718" s="4"/>
      <c r="G718" s="30"/>
      <c r="H718" s="30"/>
      <c r="I718" s="4"/>
      <c r="J718" s="4"/>
      <c r="K718" s="4"/>
      <c r="Q718" s="29"/>
      <c r="U718" s="29"/>
    </row>
    <row r="719" spans="1:21" ht="12.5">
      <c r="A719" s="4"/>
      <c r="B719" s="4"/>
      <c r="C719" s="4"/>
      <c r="D719" s="2"/>
      <c r="E719" s="4"/>
      <c r="F719" s="4"/>
      <c r="G719" s="30"/>
      <c r="H719" s="30"/>
      <c r="I719" s="4"/>
      <c r="J719" s="4"/>
      <c r="K719" s="4"/>
      <c r="Q719" s="29"/>
      <c r="U719" s="29"/>
    </row>
    <row r="720" spans="1:21" ht="12.5">
      <c r="A720" s="4"/>
      <c r="B720" s="4"/>
      <c r="C720" s="4"/>
      <c r="D720" s="2"/>
      <c r="E720" s="4"/>
      <c r="F720" s="4"/>
      <c r="G720" s="30"/>
      <c r="H720" s="30"/>
      <c r="I720" s="4"/>
      <c r="J720" s="4"/>
      <c r="K720" s="4"/>
      <c r="Q720" s="29"/>
      <c r="U720" s="29"/>
    </row>
    <row r="721" spans="1:21" ht="12.5">
      <c r="A721" s="4"/>
      <c r="B721" s="4"/>
      <c r="C721" s="4"/>
      <c r="D721" s="2"/>
      <c r="E721" s="4"/>
      <c r="F721" s="4"/>
      <c r="G721" s="30"/>
      <c r="H721" s="30"/>
      <c r="I721" s="4"/>
      <c r="J721" s="4"/>
      <c r="K721" s="4"/>
      <c r="Q721" s="29"/>
      <c r="U721" s="29"/>
    </row>
    <row r="722" spans="1:21" ht="12.5">
      <c r="A722" s="4"/>
      <c r="B722" s="4"/>
      <c r="C722" s="4"/>
      <c r="D722" s="2"/>
      <c r="E722" s="4"/>
      <c r="F722" s="4"/>
      <c r="G722" s="30"/>
      <c r="H722" s="30"/>
      <c r="I722" s="4"/>
      <c r="J722" s="4"/>
      <c r="K722" s="4"/>
      <c r="Q722" s="29"/>
      <c r="U722" s="29"/>
    </row>
    <row r="723" spans="1:21" ht="12.5">
      <c r="A723" s="4"/>
      <c r="B723" s="4"/>
      <c r="C723" s="4"/>
      <c r="D723" s="2"/>
      <c r="E723" s="4"/>
      <c r="F723" s="4"/>
      <c r="G723" s="30"/>
      <c r="H723" s="30"/>
      <c r="I723" s="4"/>
      <c r="J723" s="4"/>
      <c r="K723" s="4"/>
      <c r="Q723" s="29"/>
      <c r="U723" s="29"/>
    </row>
    <row r="724" spans="1:21" ht="12.5">
      <c r="A724" s="4"/>
      <c r="B724" s="4"/>
      <c r="C724" s="4"/>
      <c r="D724" s="2"/>
      <c r="E724" s="4"/>
      <c r="F724" s="4"/>
      <c r="G724" s="30"/>
      <c r="H724" s="30"/>
      <c r="I724" s="4"/>
      <c r="J724" s="4"/>
      <c r="K724" s="4"/>
      <c r="Q724" s="29"/>
      <c r="U724" s="29"/>
    </row>
    <row r="725" spans="1:21" ht="12.5">
      <c r="A725" s="4"/>
      <c r="B725" s="4"/>
      <c r="C725" s="4"/>
      <c r="D725" s="2"/>
      <c r="E725" s="4"/>
      <c r="F725" s="4"/>
      <c r="G725" s="30"/>
      <c r="H725" s="30"/>
      <c r="I725" s="4"/>
      <c r="J725" s="4"/>
      <c r="K725" s="4"/>
      <c r="Q725" s="29"/>
      <c r="U725" s="29"/>
    </row>
    <row r="726" spans="1:21" ht="12.5">
      <c r="A726" s="4"/>
      <c r="B726" s="4"/>
      <c r="C726" s="4"/>
      <c r="D726" s="2"/>
      <c r="E726" s="4"/>
      <c r="F726" s="4"/>
      <c r="G726" s="30"/>
      <c r="H726" s="30"/>
      <c r="I726" s="4"/>
      <c r="J726" s="4"/>
      <c r="K726" s="4"/>
      <c r="Q726" s="29"/>
      <c r="U726" s="29"/>
    </row>
    <row r="727" spans="1:21" ht="12.5">
      <c r="A727" s="4"/>
      <c r="B727" s="4"/>
      <c r="C727" s="4"/>
      <c r="D727" s="2"/>
      <c r="E727" s="4"/>
      <c r="F727" s="4"/>
      <c r="G727" s="30"/>
      <c r="H727" s="30"/>
      <c r="I727" s="4"/>
      <c r="J727" s="4"/>
      <c r="K727" s="4"/>
      <c r="Q727" s="29"/>
      <c r="U727" s="29"/>
    </row>
    <row r="728" spans="1:21" ht="12.5">
      <c r="A728" s="4"/>
      <c r="B728" s="4"/>
      <c r="C728" s="4"/>
      <c r="D728" s="2"/>
      <c r="E728" s="4"/>
      <c r="F728" s="4"/>
      <c r="G728" s="30"/>
      <c r="H728" s="30"/>
      <c r="I728" s="4"/>
      <c r="J728" s="4"/>
      <c r="K728" s="4"/>
      <c r="Q728" s="29"/>
      <c r="U728" s="29"/>
    </row>
    <row r="729" spans="1:21" ht="12.5">
      <c r="A729" s="4"/>
      <c r="B729" s="4"/>
      <c r="C729" s="4"/>
      <c r="D729" s="2"/>
      <c r="E729" s="4"/>
      <c r="F729" s="4"/>
      <c r="G729" s="30"/>
      <c r="H729" s="30"/>
      <c r="I729" s="4"/>
      <c r="J729" s="4"/>
      <c r="K729" s="4"/>
      <c r="Q729" s="29"/>
      <c r="U729" s="29"/>
    </row>
    <row r="730" spans="1:21" ht="12.5">
      <c r="A730" s="4"/>
      <c r="B730" s="4"/>
      <c r="C730" s="4"/>
      <c r="D730" s="2"/>
      <c r="E730" s="4"/>
      <c r="F730" s="4"/>
      <c r="G730" s="30"/>
      <c r="H730" s="30"/>
      <c r="I730" s="4"/>
      <c r="J730" s="4"/>
      <c r="K730" s="4"/>
      <c r="Q730" s="29"/>
      <c r="U730" s="29"/>
    </row>
    <row r="731" spans="1:21" ht="12.5">
      <c r="A731" s="4"/>
      <c r="B731" s="4"/>
      <c r="C731" s="4"/>
      <c r="D731" s="2"/>
      <c r="E731" s="4"/>
      <c r="F731" s="4"/>
      <c r="G731" s="30"/>
      <c r="H731" s="30"/>
      <c r="I731" s="4"/>
      <c r="J731" s="4"/>
      <c r="K731" s="4"/>
      <c r="Q731" s="29"/>
      <c r="U731" s="29"/>
    </row>
    <row r="732" spans="1:21" ht="12.5">
      <c r="A732" s="4"/>
      <c r="B732" s="4"/>
      <c r="C732" s="4"/>
      <c r="D732" s="2"/>
      <c r="E732" s="4"/>
      <c r="F732" s="4"/>
      <c r="G732" s="30"/>
      <c r="H732" s="30"/>
      <c r="I732" s="4"/>
      <c r="J732" s="4"/>
      <c r="K732" s="4"/>
      <c r="Q732" s="29"/>
      <c r="U732" s="29"/>
    </row>
    <row r="733" spans="1:21" ht="12.5">
      <c r="A733" s="4"/>
      <c r="B733" s="4"/>
      <c r="C733" s="4"/>
      <c r="D733" s="2"/>
      <c r="E733" s="4"/>
      <c r="F733" s="4"/>
      <c r="G733" s="30"/>
      <c r="H733" s="30"/>
      <c r="I733" s="4"/>
      <c r="J733" s="4"/>
      <c r="K733" s="4"/>
      <c r="Q733" s="29"/>
      <c r="U733" s="29"/>
    </row>
    <row r="734" spans="1:21" ht="12.5">
      <c r="A734" s="4"/>
      <c r="B734" s="4"/>
      <c r="C734" s="4"/>
      <c r="D734" s="2"/>
      <c r="E734" s="4"/>
      <c r="F734" s="4"/>
      <c r="G734" s="30"/>
      <c r="H734" s="30"/>
      <c r="I734" s="4"/>
      <c r="J734" s="4"/>
      <c r="K734" s="4"/>
      <c r="Q734" s="29"/>
      <c r="U734" s="29"/>
    </row>
    <row r="735" spans="1:21" ht="12.5">
      <c r="A735" s="4"/>
      <c r="B735" s="4"/>
      <c r="C735" s="4"/>
      <c r="D735" s="2"/>
      <c r="E735" s="4"/>
      <c r="F735" s="4"/>
      <c r="G735" s="30"/>
      <c r="H735" s="30"/>
      <c r="I735" s="4"/>
      <c r="J735" s="4"/>
      <c r="K735" s="4"/>
      <c r="Q735" s="29"/>
      <c r="U735" s="29"/>
    </row>
    <row r="736" spans="1:21" ht="12.5">
      <c r="A736" s="4"/>
      <c r="B736" s="4"/>
      <c r="C736" s="4"/>
      <c r="D736" s="2"/>
      <c r="E736" s="4"/>
      <c r="F736" s="4"/>
      <c r="G736" s="30"/>
      <c r="H736" s="30"/>
      <c r="I736" s="4"/>
      <c r="J736" s="4"/>
      <c r="K736" s="4"/>
      <c r="Q736" s="29"/>
      <c r="U736" s="29"/>
    </row>
    <row r="737" spans="1:21" ht="12.5">
      <c r="A737" s="4"/>
      <c r="B737" s="4"/>
      <c r="C737" s="4"/>
      <c r="D737" s="2"/>
      <c r="E737" s="4"/>
      <c r="F737" s="4"/>
      <c r="G737" s="30"/>
      <c r="H737" s="30"/>
      <c r="I737" s="4"/>
      <c r="J737" s="4"/>
      <c r="K737" s="4"/>
      <c r="Q737" s="29"/>
      <c r="U737" s="29"/>
    </row>
    <row r="738" spans="1:21" ht="12.5">
      <c r="A738" s="4"/>
      <c r="B738" s="4"/>
      <c r="C738" s="4"/>
      <c r="D738" s="2"/>
      <c r="E738" s="4"/>
      <c r="F738" s="4"/>
      <c r="G738" s="30"/>
      <c r="H738" s="30"/>
      <c r="I738" s="4"/>
      <c r="J738" s="4"/>
      <c r="K738" s="4"/>
      <c r="Q738" s="29"/>
      <c r="U738" s="29"/>
    </row>
    <row r="739" spans="1:21" ht="12.5">
      <c r="A739" s="4"/>
      <c r="B739" s="4"/>
      <c r="C739" s="4"/>
      <c r="D739" s="2"/>
      <c r="E739" s="4"/>
      <c r="F739" s="4"/>
      <c r="G739" s="30"/>
      <c r="H739" s="30"/>
      <c r="I739" s="4"/>
      <c r="J739" s="4"/>
      <c r="K739" s="4"/>
      <c r="Q739" s="29"/>
      <c r="U739" s="29"/>
    </row>
    <row r="740" spans="1:21" ht="12.5">
      <c r="A740" s="4"/>
      <c r="B740" s="4"/>
      <c r="C740" s="4"/>
      <c r="D740" s="2"/>
      <c r="E740" s="4"/>
      <c r="F740" s="4"/>
      <c r="G740" s="30"/>
      <c r="H740" s="30"/>
      <c r="I740" s="4"/>
      <c r="J740" s="4"/>
      <c r="K740" s="4"/>
      <c r="Q740" s="29"/>
      <c r="U740" s="29"/>
    </row>
    <row r="741" spans="1:21" ht="12.5">
      <c r="A741" s="4"/>
      <c r="B741" s="4"/>
      <c r="C741" s="4"/>
      <c r="D741" s="2"/>
      <c r="E741" s="4"/>
      <c r="F741" s="4"/>
      <c r="G741" s="30"/>
      <c r="H741" s="30"/>
      <c r="I741" s="4"/>
      <c r="J741" s="4"/>
      <c r="K741" s="4"/>
      <c r="Q741" s="29"/>
      <c r="U741" s="29"/>
    </row>
    <row r="742" spans="1:21" ht="12.5">
      <c r="A742" s="4"/>
      <c r="B742" s="4"/>
      <c r="C742" s="4"/>
      <c r="D742" s="2"/>
      <c r="E742" s="4"/>
      <c r="F742" s="4"/>
      <c r="G742" s="30"/>
      <c r="H742" s="30"/>
      <c r="I742" s="4"/>
      <c r="J742" s="4"/>
      <c r="K742" s="4"/>
      <c r="Q742" s="29"/>
      <c r="U742" s="29"/>
    </row>
    <row r="743" spans="1:21" ht="12.5">
      <c r="A743" s="4"/>
      <c r="B743" s="4"/>
      <c r="C743" s="4"/>
      <c r="D743" s="2"/>
      <c r="E743" s="4"/>
      <c r="F743" s="4"/>
      <c r="G743" s="30"/>
      <c r="H743" s="30"/>
      <c r="I743" s="4"/>
      <c r="J743" s="4"/>
      <c r="K743" s="4"/>
      <c r="Q743" s="29"/>
      <c r="U743" s="29"/>
    </row>
    <row r="744" spans="1:21" ht="12.5">
      <c r="A744" s="4"/>
      <c r="B744" s="4"/>
      <c r="C744" s="4"/>
      <c r="D744" s="2"/>
      <c r="E744" s="4"/>
      <c r="F744" s="4"/>
      <c r="G744" s="30"/>
      <c r="H744" s="30"/>
      <c r="I744" s="4"/>
      <c r="J744" s="4"/>
      <c r="K744" s="4"/>
      <c r="Q744" s="29"/>
      <c r="U744" s="29"/>
    </row>
    <row r="745" spans="1:21" ht="12.5">
      <c r="A745" s="4"/>
      <c r="B745" s="4"/>
      <c r="C745" s="4"/>
      <c r="D745" s="2"/>
      <c r="E745" s="4"/>
      <c r="F745" s="4"/>
      <c r="G745" s="30"/>
      <c r="H745" s="30"/>
      <c r="I745" s="4"/>
      <c r="J745" s="4"/>
      <c r="K745" s="4"/>
      <c r="Q745" s="29"/>
      <c r="U745" s="29"/>
    </row>
    <row r="746" spans="1:21" ht="12.5">
      <c r="A746" s="4"/>
      <c r="B746" s="4"/>
      <c r="C746" s="4"/>
      <c r="D746" s="2"/>
      <c r="E746" s="4"/>
      <c r="F746" s="4"/>
      <c r="G746" s="30"/>
      <c r="H746" s="30"/>
      <c r="I746" s="4"/>
      <c r="J746" s="4"/>
      <c r="K746" s="4"/>
      <c r="Q746" s="29"/>
      <c r="U746" s="29"/>
    </row>
    <row r="747" spans="1:21" ht="12.5">
      <c r="A747" s="4"/>
      <c r="B747" s="4"/>
      <c r="C747" s="4"/>
      <c r="D747" s="2"/>
      <c r="E747" s="4"/>
      <c r="F747" s="4"/>
      <c r="G747" s="30"/>
      <c r="H747" s="30"/>
      <c r="I747" s="4"/>
      <c r="J747" s="4"/>
      <c r="K747" s="4"/>
      <c r="Q747" s="29"/>
      <c r="U747" s="29"/>
    </row>
    <row r="748" spans="1:21" ht="12.5">
      <c r="A748" s="4"/>
      <c r="B748" s="4"/>
      <c r="C748" s="4"/>
      <c r="D748" s="2"/>
      <c r="E748" s="4"/>
      <c r="F748" s="4"/>
      <c r="G748" s="30"/>
      <c r="H748" s="30"/>
      <c r="I748" s="4"/>
      <c r="J748" s="4"/>
      <c r="K748" s="4"/>
      <c r="Q748" s="29"/>
      <c r="U748" s="29"/>
    </row>
    <row r="749" spans="1:21" ht="12.5">
      <c r="A749" s="4"/>
      <c r="B749" s="4"/>
      <c r="C749" s="4"/>
      <c r="D749" s="2"/>
      <c r="E749" s="4"/>
      <c r="F749" s="4"/>
      <c r="G749" s="30"/>
      <c r="H749" s="30"/>
      <c r="I749" s="4"/>
      <c r="J749" s="4"/>
      <c r="K749" s="4"/>
      <c r="Q749" s="29"/>
      <c r="U749" s="29"/>
    </row>
    <row r="750" spans="1:21" ht="12.5">
      <c r="A750" s="4"/>
      <c r="B750" s="4"/>
      <c r="C750" s="4"/>
      <c r="D750" s="2"/>
      <c r="E750" s="4"/>
      <c r="F750" s="4"/>
      <c r="G750" s="30"/>
      <c r="H750" s="30"/>
      <c r="I750" s="4"/>
      <c r="J750" s="4"/>
      <c r="K750" s="4"/>
      <c r="Q750" s="29"/>
      <c r="U750" s="29"/>
    </row>
    <row r="751" spans="1:21" ht="12.5">
      <c r="A751" s="4"/>
      <c r="B751" s="4"/>
      <c r="C751" s="4"/>
      <c r="D751" s="2"/>
      <c r="E751" s="4"/>
      <c r="F751" s="4"/>
      <c r="G751" s="30"/>
      <c r="H751" s="30"/>
      <c r="I751" s="4"/>
      <c r="J751" s="4"/>
      <c r="K751" s="4"/>
      <c r="Q751" s="29"/>
      <c r="U751" s="29"/>
    </row>
    <row r="752" spans="1:21" ht="12.5">
      <c r="A752" s="4"/>
      <c r="B752" s="4"/>
      <c r="C752" s="4"/>
      <c r="D752" s="2"/>
      <c r="E752" s="4"/>
      <c r="F752" s="4"/>
      <c r="G752" s="30"/>
      <c r="H752" s="30"/>
      <c r="I752" s="4"/>
      <c r="J752" s="4"/>
      <c r="K752" s="4"/>
      <c r="Q752" s="29"/>
      <c r="U752" s="29"/>
    </row>
    <row r="753" spans="1:21" ht="12.5">
      <c r="A753" s="4"/>
      <c r="B753" s="4"/>
      <c r="C753" s="4"/>
      <c r="D753" s="2"/>
      <c r="E753" s="4"/>
      <c r="F753" s="4"/>
      <c r="G753" s="30"/>
      <c r="H753" s="30"/>
      <c r="I753" s="4"/>
      <c r="J753" s="4"/>
      <c r="K753" s="4"/>
      <c r="Q753" s="29"/>
      <c r="U753" s="29"/>
    </row>
    <row r="754" spans="1:21" ht="12.5">
      <c r="A754" s="4"/>
      <c r="B754" s="4"/>
      <c r="C754" s="4"/>
      <c r="D754" s="2"/>
      <c r="E754" s="4"/>
      <c r="F754" s="4"/>
      <c r="G754" s="30"/>
      <c r="H754" s="30"/>
      <c r="I754" s="4"/>
      <c r="J754" s="4"/>
      <c r="K754" s="4"/>
      <c r="Q754" s="29"/>
      <c r="U754" s="29"/>
    </row>
    <row r="755" spans="1:21" ht="12.5">
      <c r="A755" s="4"/>
      <c r="B755" s="4"/>
      <c r="C755" s="4"/>
      <c r="D755" s="2"/>
      <c r="E755" s="4"/>
      <c r="F755" s="4"/>
      <c r="G755" s="30"/>
      <c r="H755" s="30"/>
      <c r="I755" s="4"/>
      <c r="J755" s="4"/>
      <c r="K755" s="4"/>
      <c r="Q755" s="29"/>
      <c r="U755" s="29"/>
    </row>
    <row r="756" spans="1:21" ht="12.5">
      <c r="A756" s="4"/>
      <c r="B756" s="4"/>
      <c r="C756" s="4"/>
      <c r="D756" s="2"/>
      <c r="E756" s="4"/>
      <c r="F756" s="4"/>
      <c r="G756" s="30"/>
      <c r="H756" s="30"/>
      <c r="I756" s="4"/>
      <c r="J756" s="4"/>
      <c r="K756" s="4"/>
      <c r="Q756" s="29"/>
      <c r="U756" s="29"/>
    </row>
    <row r="757" spans="1:21" ht="12.5">
      <c r="A757" s="4"/>
      <c r="B757" s="4"/>
      <c r="C757" s="4"/>
      <c r="D757" s="2"/>
      <c r="E757" s="4"/>
      <c r="F757" s="4"/>
      <c r="G757" s="30"/>
      <c r="H757" s="30"/>
      <c r="I757" s="4"/>
      <c r="J757" s="4"/>
      <c r="K757" s="4"/>
      <c r="Q757" s="29"/>
      <c r="U757" s="29"/>
    </row>
    <row r="758" spans="1:21" ht="12.5">
      <c r="A758" s="4"/>
      <c r="B758" s="4"/>
      <c r="C758" s="4"/>
      <c r="D758" s="2"/>
      <c r="E758" s="4"/>
      <c r="F758" s="4"/>
      <c r="G758" s="30"/>
      <c r="H758" s="30"/>
      <c r="I758" s="4"/>
      <c r="J758" s="4"/>
      <c r="K758" s="4"/>
      <c r="Q758" s="29"/>
      <c r="U758" s="29"/>
    </row>
    <row r="759" spans="1:21" ht="12.5">
      <c r="A759" s="4"/>
      <c r="B759" s="4"/>
      <c r="C759" s="4"/>
      <c r="D759" s="2"/>
      <c r="E759" s="4"/>
      <c r="F759" s="4"/>
      <c r="G759" s="30"/>
      <c r="H759" s="30"/>
      <c r="I759" s="4"/>
      <c r="J759" s="4"/>
      <c r="K759" s="4"/>
      <c r="Q759" s="29"/>
      <c r="U759" s="29"/>
    </row>
    <row r="760" spans="1:21" ht="12.5">
      <c r="A760" s="4"/>
      <c r="B760" s="4"/>
      <c r="C760" s="4"/>
      <c r="D760" s="2"/>
      <c r="E760" s="4"/>
      <c r="F760" s="4"/>
      <c r="G760" s="30"/>
      <c r="H760" s="30"/>
      <c r="I760" s="4"/>
      <c r="J760" s="4"/>
      <c r="K760" s="4"/>
      <c r="Q760" s="29"/>
      <c r="U760" s="29"/>
    </row>
    <row r="761" spans="1:21" ht="12.5">
      <c r="A761" s="4"/>
      <c r="B761" s="4"/>
      <c r="C761" s="4"/>
      <c r="D761" s="2"/>
      <c r="E761" s="4"/>
      <c r="F761" s="4"/>
      <c r="G761" s="30"/>
      <c r="H761" s="30"/>
      <c r="I761" s="4"/>
      <c r="J761" s="4"/>
      <c r="K761" s="4"/>
      <c r="Q761" s="29"/>
      <c r="U761" s="29"/>
    </row>
    <row r="762" spans="1:21" ht="12.5">
      <c r="A762" s="4"/>
      <c r="B762" s="4"/>
      <c r="C762" s="4"/>
      <c r="D762" s="2"/>
      <c r="E762" s="4"/>
      <c r="F762" s="4"/>
      <c r="G762" s="30"/>
      <c r="H762" s="30"/>
      <c r="I762" s="4"/>
      <c r="J762" s="4"/>
      <c r="K762" s="4"/>
      <c r="Q762" s="29"/>
      <c r="U762" s="29"/>
    </row>
    <row r="763" spans="1:21" ht="12.5">
      <c r="A763" s="4"/>
      <c r="B763" s="4"/>
      <c r="C763" s="4"/>
      <c r="D763" s="2"/>
      <c r="E763" s="4"/>
      <c r="F763" s="4"/>
      <c r="G763" s="30"/>
      <c r="H763" s="30"/>
      <c r="I763" s="4"/>
      <c r="J763" s="4"/>
      <c r="K763" s="4"/>
      <c r="Q763" s="29"/>
      <c r="U763" s="29"/>
    </row>
    <row r="764" spans="1:21" ht="12.5">
      <c r="A764" s="4"/>
      <c r="B764" s="4"/>
      <c r="C764" s="4"/>
      <c r="D764" s="2"/>
      <c r="E764" s="4"/>
      <c r="F764" s="4"/>
      <c r="G764" s="30"/>
      <c r="H764" s="30"/>
      <c r="I764" s="4"/>
      <c r="J764" s="4"/>
      <c r="K764" s="4"/>
      <c r="Q764" s="29"/>
      <c r="U764" s="29"/>
    </row>
    <row r="765" spans="1:21" ht="12.5">
      <c r="A765" s="4"/>
      <c r="B765" s="4"/>
      <c r="C765" s="4"/>
      <c r="D765" s="2"/>
      <c r="E765" s="4"/>
      <c r="F765" s="4"/>
      <c r="G765" s="30"/>
      <c r="H765" s="30"/>
      <c r="I765" s="4"/>
      <c r="J765" s="4"/>
      <c r="K765" s="4"/>
      <c r="Q765" s="29"/>
      <c r="U765" s="29"/>
    </row>
    <row r="766" spans="1:21" ht="12.5">
      <c r="A766" s="4"/>
      <c r="B766" s="4"/>
      <c r="C766" s="4"/>
      <c r="D766" s="2"/>
      <c r="E766" s="4"/>
      <c r="F766" s="4"/>
      <c r="G766" s="30"/>
      <c r="H766" s="30"/>
      <c r="I766" s="4"/>
      <c r="J766" s="4"/>
      <c r="K766" s="4"/>
      <c r="Q766" s="29"/>
      <c r="U766" s="29"/>
    </row>
    <row r="767" spans="1:21" ht="12.5">
      <c r="A767" s="4"/>
      <c r="B767" s="4"/>
      <c r="C767" s="4"/>
      <c r="D767" s="2"/>
      <c r="E767" s="4"/>
      <c r="F767" s="4"/>
      <c r="G767" s="30"/>
      <c r="H767" s="30"/>
      <c r="I767" s="4"/>
      <c r="J767" s="4"/>
      <c r="K767" s="4"/>
      <c r="Q767" s="29"/>
      <c r="U767" s="29"/>
    </row>
    <row r="768" spans="1:21" ht="12.5">
      <c r="A768" s="4"/>
      <c r="B768" s="4"/>
      <c r="C768" s="4"/>
      <c r="D768" s="2"/>
      <c r="E768" s="4"/>
      <c r="F768" s="4"/>
      <c r="G768" s="30"/>
      <c r="H768" s="30"/>
      <c r="I768" s="4"/>
      <c r="J768" s="4"/>
      <c r="K768" s="4"/>
      <c r="Q768" s="29"/>
      <c r="U768" s="29"/>
    </row>
    <row r="769" spans="1:21" ht="12.5">
      <c r="A769" s="4"/>
      <c r="B769" s="4"/>
      <c r="C769" s="4"/>
      <c r="D769" s="2"/>
      <c r="E769" s="4"/>
      <c r="F769" s="4"/>
      <c r="G769" s="30"/>
      <c r="H769" s="30"/>
      <c r="I769" s="4"/>
      <c r="J769" s="4"/>
      <c r="K769" s="4"/>
      <c r="Q769" s="29"/>
      <c r="U769" s="29"/>
    </row>
    <row r="770" spans="1:21" ht="12.5">
      <c r="A770" s="4"/>
      <c r="B770" s="4"/>
      <c r="C770" s="4"/>
      <c r="D770" s="2"/>
      <c r="E770" s="4"/>
      <c r="F770" s="4"/>
      <c r="G770" s="30"/>
      <c r="H770" s="30"/>
      <c r="I770" s="4"/>
      <c r="J770" s="4"/>
      <c r="K770" s="4"/>
      <c r="Q770" s="29"/>
      <c r="U770" s="29"/>
    </row>
    <row r="771" spans="1:21" ht="12.5">
      <c r="A771" s="4"/>
      <c r="B771" s="4"/>
      <c r="C771" s="4"/>
      <c r="D771" s="2"/>
      <c r="E771" s="4"/>
      <c r="F771" s="4"/>
      <c r="G771" s="30"/>
      <c r="H771" s="30"/>
      <c r="I771" s="4"/>
      <c r="J771" s="4"/>
      <c r="K771" s="4"/>
      <c r="Q771" s="29"/>
      <c r="U771" s="29"/>
    </row>
    <row r="772" spans="1:21" ht="12.5">
      <c r="A772" s="4"/>
      <c r="B772" s="4"/>
      <c r="C772" s="4"/>
      <c r="D772" s="2"/>
      <c r="E772" s="4"/>
      <c r="F772" s="4"/>
      <c r="G772" s="30"/>
      <c r="H772" s="30"/>
      <c r="I772" s="4"/>
      <c r="J772" s="4"/>
      <c r="K772" s="4"/>
      <c r="Q772" s="29"/>
      <c r="U772" s="29"/>
    </row>
    <row r="773" spans="1:21" ht="12.5">
      <c r="A773" s="4"/>
      <c r="B773" s="4"/>
      <c r="C773" s="4"/>
      <c r="D773" s="2"/>
      <c r="E773" s="4"/>
      <c r="F773" s="4"/>
      <c r="G773" s="30"/>
      <c r="H773" s="30"/>
      <c r="I773" s="4"/>
      <c r="J773" s="4"/>
      <c r="K773" s="4"/>
      <c r="Q773" s="29"/>
      <c r="U773" s="29"/>
    </row>
    <row r="774" spans="1:21" ht="12.5">
      <c r="A774" s="4"/>
      <c r="B774" s="4"/>
      <c r="C774" s="4"/>
      <c r="D774" s="2"/>
      <c r="E774" s="4"/>
      <c r="F774" s="4"/>
      <c r="G774" s="30"/>
      <c r="H774" s="30"/>
      <c r="I774" s="4"/>
      <c r="J774" s="4"/>
      <c r="K774" s="4"/>
      <c r="Q774" s="29"/>
      <c r="U774" s="29"/>
    </row>
    <row r="775" spans="1:21" ht="12.5">
      <c r="A775" s="4"/>
      <c r="B775" s="4"/>
      <c r="C775" s="4"/>
      <c r="D775" s="2"/>
      <c r="E775" s="4"/>
      <c r="F775" s="4"/>
      <c r="G775" s="30"/>
      <c r="H775" s="30"/>
      <c r="I775" s="4"/>
      <c r="J775" s="4"/>
      <c r="K775" s="4"/>
      <c r="Q775" s="29"/>
      <c r="U775" s="29"/>
    </row>
    <row r="776" spans="1:21" ht="12.5">
      <c r="A776" s="4"/>
      <c r="B776" s="4"/>
      <c r="C776" s="4"/>
      <c r="D776" s="2"/>
      <c r="E776" s="4"/>
      <c r="F776" s="4"/>
      <c r="G776" s="30"/>
      <c r="H776" s="30"/>
      <c r="I776" s="4"/>
      <c r="J776" s="4"/>
      <c r="K776" s="4"/>
      <c r="Q776" s="29"/>
      <c r="U776" s="29"/>
    </row>
    <row r="777" spans="1:21" ht="12.5">
      <c r="A777" s="4"/>
      <c r="B777" s="4"/>
      <c r="C777" s="4"/>
      <c r="D777" s="2"/>
      <c r="E777" s="4"/>
      <c r="F777" s="4"/>
      <c r="G777" s="30"/>
      <c r="H777" s="30"/>
      <c r="I777" s="4"/>
      <c r="J777" s="4"/>
      <c r="K777" s="4"/>
      <c r="Q777" s="29"/>
      <c r="U777" s="29"/>
    </row>
    <row r="778" spans="1:21" ht="12.5">
      <c r="A778" s="4"/>
      <c r="B778" s="4"/>
      <c r="C778" s="4"/>
      <c r="D778" s="2"/>
      <c r="E778" s="4"/>
      <c r="F778" s="4"/>
      <c r="G778" s="30"/>
      <c r="H778" s="30"/>
      <c r="I778" s="4"/>
      <c r="J778" s="4"/>
      <c r="K778" s="4"/>
      <c r="Q778" s="29"/>
      <c r="U778" s="29"/>
    </row>
    <row r="779" spans="1:21" ht="12.5">
      <c r="A779" s="4"/>
      <c r="B779" s="4"/>
      <c r="C779" s="4"/>
      <c r="D779" s="2"/>
      <c r="E779" s="4"/>
      <c r="F779" s="4"/>
      <c r="G779" s="30"/>
      <c r="H779" s="30"/>
      <c r="I779" s="4"/>
      <c r="J779" s="4"/>
      <c r="K779" s="4"/>
      <c r="Q779" s="29"/>
      <c r="U779" s="29"/>
    </row>
    <row r="780" spans="1:21" ht="12.5">
      <c r="A780" s="4"/>
      <c r="B780" s="4"/>
      <c r="C780" s="4"/>
      <c r="D780" s="2"/>
      <c r="E780" s="4"/>
      <c r="F780" s="4"/>
      <c r="G780" s="30"/>
      <c r="H780" s="30"/>
      <c r="I780" s="4"/>
      <c r="J780" s="4"/>
      <c r="K780" s="4"/>
      <c r="Q780" s="29"/>
      <c r="U780" s="29"/>
    </row>
    <row r="781" spans="1:21" ht="12.5">
      <c r="A781" s="4"/>
      <c r="B781" s="4"/>
      <c r="C781" s="4"/>
      <c r="D781" s="2"/>
      <c r="E781" s="4"/>
      <c r="F781" s="4"/>
      <c r="G781" s="30"/>
      <c r="H781" s="30"/>
      <c r="I781" s="4"/>
      <c r="J781" s="4"/>
      <c r="K781" s="4"/>
      <c r="Q781" s="29"/>
      <c r="U781" s="29"/>
    </row>
    <row r="782" spans="1:21" ht="12.5">
      <c r="A782" s="4"/>
      <c r="B782" s="4"/>
      <c r="C782" s="4"/>
      <c r="D782" s="2"/>
      <c r="E782" s="4"/>
      <c r="F782" s="4"/>
      <c r="G782" s="30"/>
      <c r="H782" s="30"/>
      <c r="I782" s="4"/>
      <c r="J782" s="4"/>
      <c r="K782" s="4"/>
      <c r="Q782" s="29"/>
      <c r="U782" s="29"/>
    </row>
    <row r="783" spans="1:21" ht="12.5">
      <c r="A783" s="4"/>
      <c r="B783" s="4"/>
      <c r="C783" s="4"/>
      <c r="D783" s="2"/>
      <c r="E783" s="4"/>
      <c r="F783" s="4"/>
      <c r="G783" s="30"/>
      <c r="H783" s="30"/>
      <c r="I783" s="4"/>
      <c r="J783" s="4"/>
      <c r="K783" s="4"/>
      <c r="Q783" s="29"/>
      <c r="U783" s="29"/>
    </row>
    <row r="784" spans="1:21" ht="12.5">
      <c r="A784" s="4"/>
      <c r="B784" s="4"/>
      <c r="C784" s="4"/>
      <c r="D784" s="2"/>
      <c r="E784" s="4"/>
      <c r="F784" s="4"/>
      <c r="G784" s="30"/>
      <c r="H784" s="30"/>
      <c r="I784" s="4"/>
      <c r="J784" s="4"/>
      <c r="K784" s="4"/>
      <c r="Q784" s="29"/>
      <c r="U784" s="29"/>
    </row>
    <row r="785" spans="1:21" ht="12.5">
      <c r="A785" s="4"/>
      <c r="B785" s="4"/>
      <c r="C785" s="4"/>
      <c r="D785" s="2"/>
      <c r="E785" s="4"/>
      <c r="F785" s="4"/>
      <c r="G785" s="30"/>
      <c r="H785" s="30"/>
      <c r="I785" s="4"/>
      <c r="J785" s="4"/>
      <c r="K785" s="4"/>
      <c r="Q785" s="29"/>
      <c r="U785" s="29"/>
    </row>
    <row r="786" spans="1:21" ht="12.5">
      <c r="A786" s="4"/>
      <c r="B786" s="4"/>
      <c r="C786" s="4"/>
      <c r="D786" s="2"/>
      <c r="E786" s="4"/>
      <c r="F786" s="4"/>
      <c r="G786" s="30"/>
      <c r="H786" s="30"/>
      <c r="I786" s="4"/>
      <c r="J786" s="4"/>
      <c r="K786" s="4"/>
      <c r="Q786" s="29"/>
      <c r="U786" s="29"/>
    </row>
    <row r="787" spans="1:21" ht="12.5">
      <c r="A787" s="4"/>
      <c r="B787" s="4"/>
      <c r="C787" s="4"/>
      <c r="D787" s="2"/>
      <c r="E787" s="4"/>
      <c r="F787" s="4"/>
      <c r="G787" s="30"/>
      <c r="H787" s="30"/>
      <c r="I787" s="4"/>
      <c r="J787" s="4"/>
      <c r="K787" s="4"/>
      <c r="Q787" s="29"/>
      <c r="U787" s="29"/>
    </row>
    <row r="788" spans="1:21" ht="12.5">
      <c r="A788" s="4"/>
      <c r="B788" s="4"/>
      <c r="C788" s="4"/>
      <c r="D788" s="2"/>
      <c r="E788" s="4"/>
      <c r="F788" s="4"/>
      <c r="G788" s="30"/>
      <c r="H788" s="30"/>
      <c r="I788" s="4"/>
      <c r="J788" s="4"/>
      <c r="K788" s="4"/>
      <c r="Q788" s="29"/>
      <c r="U788" s="29"/>
    </row>
    <row r="789" spans="1:21" ht="12.5">
      <c r="A789" s="4"/>
      <c r="B789" s="4"/>
      <c r="C789" s="4"/>
      <c r="D789" s="2"/>
      <c r="E789" s="4"/>
      <c r="F789" s="4"/>
      <c r="G789" s="30"/>
      <c r="H789" s="30"/>
      <c r="I789" s="4"/>
      <c r="J789" s="4"/>
      <c r="K789" s="4"/>
      <c r="Q789" s="29"/>
      <c r="U789" s="29"/>
    </row>
    <row r="790" spans="1:21" ht="12.5">
      <c r="A790" s="4"/>
      <c r="B790" s="4"/>
      <c r="C790" s="4"/>
      <c r="D790" s="2"/>
      <c r="E790" s="4"/>
      <c r="F790" s="4"/>
      <c r="G790" s="30"/>
      <c r="H790" s="30"/>
      <c r="I790" s="4"/>
      <c r="J790" s="4"/>
      <c r="K790" s="4"/>
      <c r="Q790" s="29"/>
      <c r="U790" s="29"/>
    </row>
    <row r="791" spans="1:21" ht="12.5">
      <c r="A791" s="4"/>
      <c r="B791" s="4"/>
      <c r="C791" s="4"/>
      <c r="D791" s="2"/>
      <c r="E791" s="4"/>
      <c r="F791" s="4"/>
      <c r="G791" s="30"/>
      <c r="H791" s="30"/>
      <c r="I791" s="4"/>
      <c r="J791" s="4"/>
      <c r="K791" s="4"/>
      <c r="Q791" s="29"/>
      <c r="U791" s="29"/>
    </row>
    <row r="792" spans="1:21" ht="12.5">
      <c r="A792" s="4"/>
      <c r="B792" s="4"/>
      <c r="C792" s="4"/>
      <c r="D792" s="2"/>
      <c r="E792" s="4"/>
      <c r="F792" s="4"/>
      <c r="G792" s="30"/>
      <c r="H792" s="30"/>
      <c r="I792" s="4"/>
      <c r="J792" s="4"/>
      <c r="K792" s="4"/>
      <c r="Q792" s="29"/>
      <c r="U792" s="29"/>
    </row>
    <row r="793" spans="1:21" ht="12.5">
      <c r="A793" s="4"/>
      <c r="B793" s="4"/>
      <c r="C793" s="4"/>
      <c r="D793" s="2"/>
      <c r="E793" s="4"/>
      <c r="F793" s="4"/>
      <c r="G793" s="30"/>
      <c r="H793" s="30"/>
      <c r="I793" s="4"/>
      <c r="J793" s="4"/>
      <c r="K793" s="4"/>
      <c r="Q793" s="29"/>
      <c r="U793" s="29"/>
    </row>
    <row r="794" spans="1:21" ht="12.5">
      <c r="A794" s="4"/>
      <c r="B794" s="4"/>
      <c r="C794" s="4"/>
      <c r="D794" s="2"/>
      <c r="E794" s="4"/>
      <c r="F794" s="4"/>
      <c r="G794" s="30"/>
      <c r="H794" s="30"/>
      <c r="I794" s="4"/>
      <c r="J794" s="4"/>
      <c r="K794" s="4"/>
      <c r="Q794" s="29"/>
      <c r="U794" s="29"/>
    </row>
    <row r="795" spans="1:21" ht="12.5">
      <c r="A795" s="4"/>
      <c r="B795" s="4"/>
      <c r="C795" s="4"/>
      <c r="D795" s="2"/>
      <c r="E795" s="4"/>
      <c r="F795" s="4"/>
      <c r="G795" s="30"/>
      <c r="H795" s="30"/>
      <c r="I795" s="4"/>
      <c r="J795" s="4"/>
      <c r="K795" s="4"/>
      <c r="Q795" s="29"/>
      <c r="U795" s="29"/>
    </row>
    <row r="796" spans="1:21" ht="12.5">
      <c r="A796" s="4"/>
      <c r="B796" s="4"/>
      <c r="C796" s="4"/>
      <c r="D796" s="2"/>
      <c r="E796" s="4"/>
      <c r="F796" s="4"/>
      <c r="G796" s="30"/>
      <c r="H796" s="30"/>
      <c r="I796" s="4"/>
      <c r="J796" s="4"/>
      <c r="K796" s="4"/>
      <c r="Q796" s="29"/>
      <c r="U796" s="29"/>
    </row>
    <row r="797" spans="1:21" ht="12.5">
      <c r="A797" s="4"/>
      <c r="B797" s="4"/>
      <c r="C797" s="4"/>
      <c r="D797" s="2"/>
      <c r="E797" s="4"/>
      <c r="F797" s="4"/>
      <c r="G797" s="30"/>
      <c r="H797" s="30"/>
      <c r="I797" s="4"/>
      <c r="J797" s="4"/>
      <c r="K797" s="4"/>
      <c r="Q797" s="29"/>
      <c r="U797" s="29"/>
    </row>
    <row r="798" spans="1:21" ht="12.5">
      <c r="A798" s="4"/>
      <c r="B798" s="4"/>
      <c r="C798" s="4"/>
      <c r="D798" s="2"/>
      <c r="E798" s="4"/>
      <c r="F798" s="4"/>
      <c r="G798" s="30"/>
      <c r="H798" s="30"/>
      <c r="I798" s="4"/>
      <c r="J798" s="4"/>
      <c r="K798" s="4"/>
      <c r="Q798" s="29"/>
      <c r="U798" s="29"/>
    </row>
    <row r="799" spans="1:21" ht="12.5">
      <c r="A799" s="4"/>
      <c r="B799" s="4"/>
      <c r="C799" s="4"/>
      <c r="D799" s="2"/>
      <c r="E799" s="4"/>
      <c r="F799" s="4"/>
      <c r="G799" s="30"/>
      <c r="H799" s="30"/>
      <c r="I799" s="4"/>
      <c r="J799" s="4"/>
      <c r="K799" s="4"/>
      <c r="Q799" s="29"/>
      <c r="U799" s="29"/>
    </row>
    <row r="800" spans="1:21" ht="12.5">
      <c r="A800" s="4"/>
      <c r="B800" s="4"/>
      <c r="C800" s="4"/>
      <c r="D800" s="2"/>
      <c r="E800" s="4"/>
      <c r="F800" s="4"/>
      <c r="G800" s="30"/>
      <c r="H800" s="30"/>
      <c r="I800" s="4"/>
      <c r="J800" s="4"/>
      <c r="K800" s="4"/>
      <c r="Q800" s="29"/>
      <c r="U800" s="29"/>
    </row>
    <row r="801" spans="1:21" ht="12.5">
      <c r="A801" s="4"/>
      <c r="B801" s="4"/>
      <c r="C801" s="4"/>
      <c r="D801" s="2"/>
      <c r="E801" s="4"/>
      <c r="F801" s="4"/>
      <c r="G801" s="30"/>
      <c r="H801" s="30"/>
      <c r="I801" s="4"/>
      <c r="J801" s="4"/>
      <c r="K801" s="4"/>
      <c r="Q801" s="29"/>
      <c r="U801" s="29"/>
    </row>
    <row r="802" spans="1:21" ht="12.5">
      <c r="A802" s="4"/>
      <c r="B802" s="4"/>
      <c r="C802" s="4"/>
      <c r="D802" s="2"/>
      <c r="E802" s="4"/>
      <c r="F802" s="4"/>
      <c r="G802" s="30"/>
      <c r="H802" s="30"/>
      <c r="I802" s="4"/>
      <c r="J802" s="4"/>
      <c r="K802" s="4"/>
      <c r="Q802" s="29"/>
      <c r="U802" s="29"/>
    </row>
    <row r="803" spans="1:21" ht="12.5">
      <c r="A803" s="4"/>
      <c r="B803" s="4"/>
      <c r="C803" s="4"/>
      <c r="D803" s="2"/>
      <c r="E803" s="4"/>
      <c r="F803" s="4"/>
      <c r="G803" s="30"/>
      <c r="H803" s="30"/>
      <c r="I803" s="4"/>
      <c r="J803" s="4"/>
      <c r="K803" s="4"/>
      <c r="Q803" s="29"/>
      <c r="U803" s="29"/>
    </row>
    <row r="804" spans="1:21" ht="12.5">
      <c r="A804" s="4"/>
      <c r="B804" s="4"/>
      <c r="C804" s="4"/>
      <c r="D804" s="2"/>
      <c r="E804" s="4"/>
      <c r="F804" s="4"/>
      <c r="G804" s="30"/>
      <c r="H804" s="30"/>
      <c r="I804" s="4"/>
      <c r="J804" s="4"/>
      <c r="K804" s="4"/>
      <c r="Q804" s="29"/>
      <c r="U804" s="29"/>
    </row>
    <row r="805" spans="1:21" ht="12.5">
      <c r="A805" s="4"/>
      <c r="B805" s="4"/>
      <c r="C805" s="4"/>
      <c r="D805" s="2"/>
      <c r="E805" s="4"/>
      <c r="F805" s="4"/>
      <c r="G805" s="30"/>
      <c r="H805" s="30"/>
      <c r="I805" s="4"/>
      <c r="J805" s="4"/>
      <c r="K805" s="4"/>
      <c r="Q805" s="29"/>
      <c r="U805" s="29"/>
    </row>
    <row r="806" spans="1:21" ht="12.5">
      <c r="A806" s="4"/>
      <c r="B806" s="4"/>
      <c r="C806" s="4"/>
      <c r="D806" s="2"/>
      <c r="E806" s="4"/>
      <c r="F806" s="4"/>
      <c r="G806" s="30"/>
      <c r="H806" s="30"/>
      <c r="I806" s="4"/>
      <c r="J806" s="4"/>
      <c r="K806" s="4"/>
      <c r="Q806" s="29"/>
      <c r="U806" s="29"/>
    </row>
    <row r="807" spans="1:21" ht="12.5">
      <c r="A807" s="4"/>
      <c r="B807" s="4"/>
      <c r="C807" s="4"/>
      <c r="D807" s="2"/>
      <c r="E807" s="4"/>
      <c r="F807" s="4"/>
      <c r="G807" s="30"/>
      <c r="H807" s="30"/>
      <c r="I807" s="4"/>
      <c r="J807" s="4"/>
      <c r="K807" s="4"/>
      <c r="Q807" s="29"/>
      <c r="U807" s="29"/>
    </row>
    <row r="808" spans="1:21" ht="12.5">
      <c r="A808" s="4"/>
      <c r="B808" s="4"/>
      <c r="C808" s="4"/>
      <c r="D808" s="2"/>
      <c r="E808" s="4"/>
      <c r="F808" s="4"/>
      <c r="G808" s="30"/>
      <c r="H808" s="30"/>
      <c r="I808" s="4"/>
      <c r="J808" s="4"/>
      <c r="K808" s="4"/>
      <c r="Q808" s="29"/>
      <c r="U808" s="29"/>
    </row>
    <row r="809" spans="1:21" ht="12.5">
      <c r="A809" s="4"/>
      <c r="B809" s="4"/>
      <c r="C809" s="4"/>
      <c r="D809" s="2"/>
      <c r="E809" s="4"/>
      <c r="F809" s="4"/>
      <c r="G809" s="30"/>
      <c r="H809" s="30"/>
      <c r="I809" s="4"/>
      <c r="J809" s="4"/>
      <c r="K809" s="4"/>
      <c r="Q809" s="29"/>
      <c r="U809" s="29"/>
    </row>
    <row r="810" spans="1:21" ht="12.5">
      <c r="A810" s="4"/>
      <c r="B810" s="4"/>
      <c r="C810" s="4"/>
      <c r="D810" s="2"/>
      <c r="E810" s="4"/>
      <c r="F810" s="4"/>
      <c r="G810" s="30"/>
      <c r="H810" s="30"/>
      <c r="I810" s="4"/>
      <c r="J810" s="4"/>
      <c r="K810" s="4"/>
      <c r="Q810" s="29"/>
      <c r="U810" s="29"/>
    </row>
    <row r="811" spans="1:21" ht="12.5">
      <c r="A811" s="4"/>
      <c r="B811" s="4"/>
      <c r="C811" s="4"/>
      <c r="D811" s="2"/>
      <c r="E811" s="4"/>
      <c r="F811" s="4"/>
      <c r="G811" s="30"/>
      <c r="H811" s="30"/>
      <c r="I811" s="4"/>
      <c r="J811" s="4"/>
      <c r="K811" s="4"/>
      <c r="Q811" s="29"/>
      <c r="U811" s="29"/>
    </row>
    <row r="812" spans="1:21" ht="12.5">
      <c r="A812" s="4"/>
      <c r="B812" s="4"/>
      <c r="C812" s="4"/>
      <c r="D812" s="2"/>
      <c r="E812" s="4"/>
      <c r="F812" s="4"/>
      <c r="G812" s="30"/>
      <c r="H812" s="30"/>
      <c r="I812" s="4"/>
      <c r="J812" s="4"/>
      <c r="K812" s="4"/>
      <c r="Q812" s="29"/>
      <c r="U812" s="29"/>
    </row>
    <row r="813" spans="1:21" ht="12.5">
      <c r="A813" s="4"/>
      <c r="B813" s="4"/>
      <c r="C813" s="4"/>
      <c r="D813" s="2"/>
      <c r="E813" s="4"/>
      <c r="F813" s="4"/>
      <c r="G813" s="30"/>
      <c r="H813" s="30"/>
      <c r="I813" s="4"/>
      <c r="J813" s="4"/>
      <c r="K813" s="4"/>
      <c r="Q813" s="29"/>
      <c r="U813" s="29"/>
    </row>
    <row r="814" spans="1:21" ht="12.5">
      <c r="A814" s="4"/>
      <c r="B814" s="4"/>
      <c r="C814" s="4"/>
      <c r="D814" s="2"/>
      <c r="E814" s="4"/>
      <c r="F814" s="4"/>
      <c r="G814" s="30"/>
      <c r="H814" s="30"/>
      <c r="I814" s="4"/>
      <c r="J814" s="4"/>
      <c r="K814" s="4"/>
      <c r="Q814" s="29"/>
      <c r="U814" s="29"/>
    </row>
    <row r="815" spans="1:21" ht="12.5">
      <c r="A815" s="4"/>
      <c r="B815" s="4"/>
      <c r="C815" s="4"/>
      <c r="D815" s="2"/>
      <c r="E815" s="4"/>
      <c r="F815" s="4"/>
      <c r="G815" s="30"/>
      <c r="H815" s="30"/>
      <c r="I815" s="4"/>
      <c r="J815" s="4"/>
      <c r="K815" s="4"/>
      <c r="Q815" s="29"/>
      <c r="U815" s="29"/>
    </row>
    <row r="816" spans="1:21" ht="12.5">
      <c r="A816" s="4"/>
      <c r="B816" s="4"/>
      <c r="C816" s="4"/>
      <c r="D816" s="2"/>
      <c r="E816" s="4"/>
      <c r="F816" s="4"/>
      <c r="G816" s="30"/>
      <c r="H816" s="30"/>
      <c r="I816" s="4"/>
      <c r="J816" s="4"/>
      <c r="K816" s="4"/>
      <c r="Q816" s="29"/>
      <c r="U816" s="29"/>
    </row>
    <row r="817" spans="1:21" ht="12.5">
      <c r="A817" s="4"/>
      <c r="B817" s="4"/>
      <c r="C817" s="4"/>
      <c r="D817" s="2"/>
      <c r="E817" s="4"/>
      <c r="F817" s="4"/>
      <c r="G817" s="30"/>
      <c r="H817" s="30"/>
      <c r="I817" s="4"/>
      <c r="J817" s="4"/>
      <c r="K817" s="4"/>
      <c r="Q817" s="29"/>
      <c r="U817" s="29"/>
    </row>
    <row r="818" spans="1:21" ht="12.5">
      <c r="A818" s="4"/>
      <c r="B818" s="4"/>
      <c r="C818" s="4"/>
      <c r="D818" s="2"/>
      <c r="E818" s="4"/>
      <c r="F818" s="4"/>
      <c r="G818" s="30"/>
      <c r="H818" s="30"/>
      <c r="I818" s="4"/>
      <c r="J818" s="4"/>
      <c r="K818" s="4"/>
      <c r="Q818" s="29"/>
      <c r="U818" s="29"/>
    </row>
    <row r="819" spans="1:21" ht="12.5">
      <c r="A819" s="4"/>
      <c r="B819" s="4"/>
      <c r="C819" s="4"/>
      <c r="D819" s="2"/>
      <c r="E819" s="4"/>
      <c r="F819" s="4"/>
      <c r="G819" s="30"/>
      <c r="H819" s="30"/>
      <c r="I819" s="4"/>
      <c r="J819" s="4"/>
      <c r="K819" s="4"/>
      <c r="Q819" s="29"/>
      <c r="U819" s="29"/>
    </row>
    <row r="820" spans="1:21" ht="12.5">
      <c r="A820" s="4"/>
      <c r="B820" s="4"/>
      <c r="C820" s="4"/>
      <c r="D820" s="2"/>
      <c r="E820" s="4"/>
      <c r="F820" s="4"/>
      <c r="G820" s="30"/>
      <c r="H820" s="30"/>
      <c r="I820" s="4"/>
      <c r="J820" s="4"/>
      <c r="K820" s="4"/>
      <c r="Q820" s="29"/>
      <c r="U820" s="29"/>
    </row>
    <row r="821" spans="1:21" ht="12.5">
      <c r="A821" s="4"/>
      <c r="B821" s="4"/>
      <c r="C821" s="4"/>
      <c r="D821" s="2"/>
      <c r="E821" s="4"/>
      <c r="F821" s="4"/>
      <c r="G821" s="30"/>
      <c r="H821" s="30"/>
      <c r="I821" s="4"/>
      <c r="J821" s="4"/>
      <c r="K821" s="4"/>
      <c r="Q821" s="29"/>
      <c r="U821" s="29"/>
    </row>
    <row r="822" spans="1:21" ht="12.5">
      <c r="A822" s="4"/>
      <c r="B822" s="4"/>
      <c r="C822" s="4"/>
      <c r="D822" s="2"/>
      <c r="E822" s="4"/>
      <c r="F822" s="4"/>
      <c r="G822" s="30"/>
      <c r="H822" s="30"/>
      <c r="I822" s="4"/>
      <c r="J822" s="4"/>
      <c r="K822" s="4"/>
      <c r="Q822" s="29"/>
      <c r="U822" s="29"/>
    </row>
    <row r="823" spans="1:21" ht="12.5">
      <c r="A823" s="4"/>
      <c r="B823" s="4"/>
      <c r="C823" s="4"/>
      <c r="D823" s="2"/>
      <c r="E823" s="4"/>
      <c r="F823" s="4"/>
      <c r="G823" s="30"/>
      <c r="H823" s="30"/>
      <c r="I823" s="4"/>
      <c r="J823" s="4"/>
      <c r="K823" s="4"/>
      <c r="Q823" s="29"/>
      <c r="U823" s="29"/>
    </row>
    <row r="824" spans="1:21" ht="12.5">
      <c r="A824" s="4"/>
      <c r="B824" s="4"/>
      <c r="C824" s="4"/>
      <c r="D824" s="2"/>
      <c r="E824" s="4"/>
      <c r="F824" s="4"/>
      <c r="G824" s="30"/>
      <c r="H824" s="30"/>
      <c r="I824" s="4"/>
      <c r="J824" s="4"/>
      <c r="K824" s="4"/>
      <c r="Q824" s="29"/>
      <c r="U824" s="29"/>
    </row>
    <row r="825" spans="1:21" ht="12.5">
      <c r="A825" s="4"/>
      <c r="B825" s="4"/>
      <c r="C825" s="4"/>
      <c r="D825" s="2"/>
      <c r="E825" s="4"/>
      <c r="F825" s="4"/>
      <c r="G825" s="30"/>
      <c r="H825" s="30"/>
      <c r="I825" s="4"/>
      <c r="J825" s="4"/>
      <c r="K825" s="4"/>
      <c r="Q825" s="29"/>
      <c r="U825" s="29"/>
    </row>
    <row r="826" spans="1:21" ht="12.5">
      <c r="A826" s="4"/>
      <c r="B826" s="4"/>
      <c r="C826" s="4"/>
      <c r="D826" s="2"/>
      <c r="E826" s="4"/>
      <c r="F826" s="4"/>
      <c r="G826" s="30"/>
      <c r="H826" s="30"/>
      <c r="I826" s="4"/>
      <c r="J826" s="4"/>
      <c r="K826" s="4"/>
      <c r="Q826" s="29"/>
      <c r="U826" s="29"/>
    </row>
    <row r="827" spans="1:21" ht="12.5">
      <c r="A827" s="4"/>
      <c r="B827" s="4"/>
      <c r="C827" s="4"/>
      <c r="D827" s="2"/>
      <c r="E827" s="4"/>
      <c r="F827" s="4"/>
      <c r="G827" s="30"/>
      <c r="H827" s="30"/>
      <c r="I827" s="4"/>
      <c r="J827" s="4"/>
      <c r="K827" s="4"/>
      <c r="Q827" s="29"/>
      <c r="U827" s="29"/>
    </row>
    <row r="828" spans="1:21" ht="12.5">
      <c r="A828" s="4"/>
      <c r="B828" s="4"/>
      <c r="C828" s="4"/>
      <c r="D828" s="2"/>
      <c r="E828" s="4"/>
      <c r="F828" s="4"/>
      <c r="G828" s="30"/>
      <c r="H828" s="30"/>
      <c r="I828" s="4"/>
      <c r="J828" s="4"/>
      <c r="K828" s="4"/>
      <c r="Q828" s="29"/>
      <c r="U828" s="29"/>
    </row>
    <row r="829" spans="1:21" ht="12.5">
      <c r="A829" s="4"/>
      <c r="B829" s="4"/>
      <c r="C829" s="4"/>
      <c r="D829" s="2"/>
      <c r="E829" s="4"/>
      <c r="F829" s="4"/>
      <c r="G829" s="30"/>
      <c r="H829" s="30"/>
      <c r="I829" s="4"/>
      <c r="J829" s="4"/>
      <c r="K829" s="4"/>
      <c r="Q829" s="29"/>
      <c r="U829" s="29"/>
    </row>
    <row r="830" spans="1:21" ht="12.5">
      <c r="A830" s="4"/>
      <c r="B830" s="4"/>
      <c r="C830" s="4"/>
      <c r="D830" s="2"/>
      <c r="E830" s="4"/>
      <c r="F830" s="4"/>
      <c r="G830" s="30"/>
      <c r="H830" s="30"/>
      <c r="I830" s="4"/>
      <c r="J830" s="4"/>
      <c r="K830" s="4"/>
      <c r="Q830" s="29"/>
      <c r="U830" s="29"/>
    </row>
    <row r="831" spans="1:21" ht="12.5">
      <c r="A831" s="4"/>
      <c r="B831" s="4"/>
      <c r="C831" s="4"/>
      <c r="D831" s="2"/>
      <c r="E831" s="4"/>
      <c r="F831" s="4"/>
      <c r="G831" s="30"/>
      <c r="H831" s="30"/>
      <c r="I831" s="4"/>
      <c r="J831" s="4"/>
      <c r="K831" s="4"/>
      <c r="Q831" s="29"/>
      <c r="U831" s="29"/>
    </row>
    <row r="832" spans="1:21" ht="12.5">
      <c r="A832" s="4"/>
      <c r="B832" s="4"/>
      <c r="C832" s="4"/>
      <c r="D832" s="2"/>
      <c r="E832" s="4"/>
      <c r="F832" s="4"/>
      <c r="G832" s="30"/>
      <c r="H832" s="30"/>
      <c r="I832" s="4"/>
      <c r="J832" s="4"/>
      <c r="K832" s="4"/>
      <c r="Q832" s="29"/>
      <c r="U832" s="29"/>
    </row>
    <row r="833" spans="1:21" ht="12.5">
      <c r="A833" s="4"/>
      <c r="B833" s="4"/>
      <c r="C833" s="4"/>
      <c r="D833" s="2"/>
      <c r="E833" s="4"/>
      <c r="F833" s="4"/>
      <c r="G833" s="30"/>
      <c r="H833" s="30"/>
      <c r="I833" s="4"/>
      <c r="J833" s="4"/>
      <c r="K833" s="4"/>
      <c r="Q833" s="29"/>
      <c r="U833" s="29"/>
    </row>
    <row r="834" spans="1:21" ht="12.5">
      <c r="A834" s="4"/>
      <c r="B834" s="4"/>
      <c r="C834" s="4"/>
      <c r="D834" s="2"/>
      <c r="E834" s="4"/>
      <c r="F834" s="4"/>
      <c r="G834" s="30"/>
      <c r="H834" s="30"/>
      <c r="I834" s="4"/>
      <c r="J834" s="4"/>
      <c r="K834" s="4"/>
      <c r="Q834" s="29"/>
      <c r="U834" s="29"/>
    </row>
    <row r="835" spans="1:21" ht="12.5">
      <c r="A835" s="4"/>
      <c r="B835" s="4"/>
      <c r="C835" s="4"/>
      <c r="D835" s="2"/>
      <c r="E835" s="4"/>
      <c r="F835" s="4"/>
      <c r="G835" s="30"/>
      <c r="H835" s="30"/>
      <c r="I835" s="4"/>
      <c r="J835" s="4"/>
      <c r="K835" s="4"/>
      <c r="Q835" s="29"/>
      <c r="U835" s="29"/>
    </row>
    <row r="836" spans="1:21" ht="12.5">
      <c r="A836" s="4"/>
      <c r="B836" s="4"/>
      <c r="C836" s="4"/>
      <c r="D836" s="2"/>
      <c r="E836" s="4"/>
      <c r="F836" s="4"/>
      <c r="G836" s="30"/>
      <c r="H836" s="30"/>
      <c r="I836" s="4"/>
      <c r="J836" s="4"/>
      <c r="K836" s="4"/>
      <c r="Q836" s="29"/>
      <c r="U836" s="29"/>
    </row>
    <row r="837" spans="1:21" ht="12.5">
      <c r="A837" s="4"/>
      <c r="B837" s="4"/>
      <c r="C837" s="4"/>
      <c r="D837" s="2"/>
      <c r="E837" s="4"/>
      <c r="F837" s="4"/>
      <c r="G837" s="30"/>
      <c r="H837" s="30"/>
      <c r="I837" s="4"/>
      <c r="J837" s="4"/>
      <c r="K837" s="4"/>
      <c r="Q837" s="29"/>
      <c r="U837" s="29"/>
    </row>
    <row r="838" spans="1:21" ht="12.5">
      <c r="A838" s="4"/>
      <c r="B838" s="4"/>
      <c r="C838" s="4"/>
      <c r="D838" s="2"/>
      <c r="E838" s="4"/>
      <c r="F838" s="4"/>
      <c r="G838" s="30"/>
      <c r="H838" s="30"/>
      <c r="I838" s="4"/>
      <c r="J838" s="4"/>
      <c r="K838" s="4"/>
      <c r="Q838" s="29"/>
      <c r="U838" s="29"/>
    </row>
    <row r="839" spans="1:21" ht="12.5">
      <c r="A839" s="4"/>
      <c r="B839" s="4"/>
      <c r="C839" s="4"/>
      <c r="D839" s="2"/>
      <c r="E839" s="4"/>
      <c r="F839" s="4"/>
      <c r="G839" s="30"/>
      <c r="H839" s="30"/>
      <c r="I839" s="4"/>
      <c r="J839" s="4"/>
      <c r="K839" s="4"/>
      <c r="Q839" s="29"/>
      <c r="U839" s="29"/>
    </row>
    <row r="840" spans="1:21" ht="12.5">
      <c r="A840" s="4"/>
      <c r="B840" s="4"/>
      <c r="C840" s="4"/>
      <c r="D840" s="2"/>
      <c r="E840" s="4"/>
      <c r="F840" s="4"/>
      <c r="G840" s="30"/>
      <c r="H840" s="30"/>
      <c r="I840" s="4"/>
      <c r="J840" s="4"/>
      <c r="K840" s="4"/>
      <c r="Q840" s="29"/>
      <c r="U840" s="29"/>
    </row>
    <row r="841" spans="1:21" ht="12.5">
      <c r="A841" s="4"/>
      <c r="B841" s="4"/>
      <c r="C841" s="4"/>
      <c r="D841" s="2"/>
      <c r="E841" s="4"/>
      <c r="F841" s="4"/>
      <c r="G841" s="30"/>
      <c r="H841" s="30"/>
      <c r="I841" s="4"/>
      <c r="J841" s="4"/>
      <c r="K841" s="4"/>
      <c r="Q841" s="29"/>
      <c r="U841" s="29"/>
    </row>
    <row r="842" spans="1:21" ht="12.5">
      <c r="A842" s="4"/>
      <c r="B842" s="4"/>
      <c r="C842" s="4"/>
      <c r="D842" s="2"/>
      <c r="E842" s="4"/>
      <c r="F842" s="4"/>
      <c r="G842" s="30"/>
      <c r="H842" s="30"/>
      <c r="I842" s="4"/>
      <c r="J842" s="4"/>
      <c r="K842" s="4"/>
      <c r="Q842" s="29"/>
      <c r="U842" s="29"/>
    </row>
    <row r="843" spans="1:21" ht="12.5">
      <c r="A843" s="4"/>
      <c r="B843" s="4"/>
      <c r="C843" s="4"/>
      <c r="D843" s="2"/>
      <c r="E843" s="4"/>
      <c r="F843" s="4"/>
      <c r="G843" s="30"/>
      <c r="H843" s="30"/>
      <c r="I843" s="4"/>
      <c r="J843" s="4"/>
      <c r="K843" s="4"/>
      <c r="Q843" s="29"/>
      <c r="U843" s="29"/>
    </row>
    <row r="844" spans="1:21" ht="12.5">
      <c r="A844" s="4"/>
      <c r="B844" s="4"/>
      <c r="C844" s="4"/>
      <c r="D844" s="2"/>
      <c r="E844" s="4"/>
      <c r="F844" s="4"/>
      <c r="G844" s="30"/>
      <c r="H844" s="30"/>
      <c r="I844" s="4"/>
      <c r="J844" s="4"/>
      <c r="K844" s="4"/>
      <c r="Q844" s="29"/>
      <c r="U844" s="29"/>
    </row>
    <row r="845" spans="1:21" ht="12.5">
      <c r="A845" s="4"/>
      <c r="B845" s="4"/>
      <c r="C845" s="4"/>
      <c r="D845" s="2"/>
      <c r="E845" s="4"/>
      <c r="F845" s="4"/>
      <c r="G845" s="30"/>
      <c r="H845" s="30"/>
      <c r="I845" s="4"/>
      <c r="J845" s="4"/>
      <c r="K845" s="4"/>
      <c r="Q845" s="29"/>
      <c r="U845" s="29"/>
    </row>
    <row r="846" spans="1:21" ht="12.5">
      <c r="A846" s="4"/>
      <c r="B846" s="4"/>
      <c r="C846" s="4"/>
      <c r="D846" s="2"/>
      <c r="E846" s="4"/>
      <c r="F846" s="4"/>
      <c r="G846" s="30"/>
      <c r="H846" s="30"/>
      <c r="I846" s="4"/>
      <c r="J846" s="4"/>
      <c r="K846" s="4"/>
      <c r="Q846" s="29"/>
      <c r="U846" s="29"/>
    </row>
    <row r="847" spans="1:21" ht="12.5">
      <c r="A847" s="4"/>
      <c r="B847" s="4"/>
      <c r="C847" s="4"/>
      <c r="D847" s="2"/>
      <c r="E847" s="4"/>
      <c r="F847" s="4"/>
      <c r="G847" s="30"/>
      <c r="H847" s="30"/>
      <c r="I847" s="4"/>
      <c r="J847" s="4"/>
      <c r="K847" s="4"/>
      <c r="Q847" s="29"/>
      <c r="U847" s="29"/>
    </row>
    <row r="848" spans="1:21" ht="12.5">
      <c r="A848" s="4"/>
      <c r="B848" s="4"/>
      <c r="C848" s="4"/>
      <c r="D848" s="2"/>
      <c r="E848" s="4"/>
      <c r="F848" s="4"/>
      <c r="G848" s="30"/>
      <c r="H848" s="30"/>
      <c r="I848" s="4"/>
      <c r="J848" s="4"/>
      <c r="K848" s="4"/>
      <c r="Q848" s="29"/>
      <c r="U848" s="29"/>
    </row>
    <row r="849" spans="1:21" ht="12.5">
      <c r="A849" s="4"/>
      <c r="B849" s="4"/>
      <c r="C849" s="4"/>
      <c r="D849" s="2"/>
      <c r="E849" s="4"/>
      <c r="F849" s="4"/>
      <c r="G849" s="30"/>
      <c r="H849" s="30"/>
      <c r="I849" s="4"/>
      <c r="J849" s="4"/>
      <c r="K849" s="4"/>
      <c r="Q849" s="29"/>
      <c r="U849" s="29"/>
    </row>
    <row r="850" spans="1:21" ht="12.5">
      <c r="A850" s="4"/>
      <c r="B850" s="4"/>
      <c r="C850" s="4"/>
      <c r="D850" s="2"/>
      <c r="E850" s="4"/>
      <c r="F850" s="4"/>
      <c r="G850" s="30"/>
      <c r="H850" s="30"/>
      <c r="I850" s="4"/>
      <c r="J850" s="4"/>
      <c r="K850" s="4"/>
      <c r="Q850" s="29"/>
      <c r="U850" s="29"/>
    </row>
    <row r="851" spans="1:21" ht="12.5">
      <c r="A851" s="4"/>
      <c r="B851" s="4"/>
      <c r="C851" s="4"/>
      <c r="D851" s="2"/>
      <c r="E851" s="4"/>
      <c r="F851" s="4"/>
      <c r="G851" s="30"/>
      <c r="H851" s="30"/>
      <c r="I851" s="4"/>
      <c r="J851" s="4"/>
      <c r="K851" s="4"/>
      <c r="Q851" s="29"/>
      <c r="U851" s="29"/>
    </row>
    <row r="852" spans="1:21" ht="12.5">
      <c r="A852" s="4"/>
      <c r="B852" s="4"/>
      <c r="C852" s="4"/>
      <c r="D852" s="2"/>
      <c r="E852" s="4"/>
      <c r="F852" s="4"/>
      <c r="G852" s="30"/>
      <c r="H852" s="30"/>
      <c r="I852" s="4"/>
      <c r="J852" s="4"/>
      <c r="K852" s="4"/>
      <c r="Q852" s="29"/>
      <c r="U852" s="29"/>
    </row>
    <row r="853" spans="1:21" ht="12.5">
      <c r="A853" s="4"/>
      <c r="B853" s="4"/>
      <c r="C853" s="4"/>
      <c r="D853" s="2"/>
      <c r="E853" s="4"/>
      <c r="F853" s="4"/>
      <c r="G853" s="30"/>
      <c r="H853" s="30"/>
      <c r="I853" s="4"/>
      <c r="J853" s="4"/>
      <c r="K853" s="4"/>
      <c r="Q853" s="29"/>
      <c r="U853" s="29"/>
    </row>
    <row r="854" spans="1:21" ht="12.5">
      <c r="A854" s="4"/>
      <c r="B854" s="4"/>
      <c r="C854" s="4"/>
      <c r="D854" s="2"/>
      <c r="E854" s="4"/>
      <c r="F854" s="4"/>
      <c r="G854" s="30"/>
      <c r="H854" s="30"/>
      <c r="I854" s="4"/>
      <c r="J854" s="4"/>
      <c r="K854" s="4"/>
      <c r="Q854" s="29"/>
      <c r="U854" s="29"/>
    </row>
    <row r="855" spans="1:21" ht="12.5">
      <c r="A855" s="4"/>
      <c r="B855" s="4"/>
      <c r="C855" s="4"/>
      <c r="D855" s="2"/>
      <c r="E855" s="4"/>
      <c r="F855" s="4"/>
      <c r="G855" s="30"/>
      <c r="H855" s="30"/>
      <c r="I855" s="4"/>
      <c r="J855" s="4"/>
      <c r="K855" s="4"/>
      <c r="Q855" s="29"/>
      <c r="U855" s="29"/>
    </row>
    <row r="856" spans="1:21" ht="12.5">
      <c r="A856" s="4"/>
      <c r="B856" s="4"/>
      <c r="C856" s="4"/>
      <c r="D856" s="2"/>
      <c r="E856" s="4"/>
      <c r="F856" s="4"/>
      <c r="G856" s="30"/>
      <c r="H856" s="30"/>
      <c r="I856" s="4"/>
      <c r="J856" s="4"/>
      <c r="K856" s="4"/>
      <c r="Q856" s="29"/>
      <c r="U856" s="29"/>
    </row>
    <row r="857" spans="1:21" ht="12.5">
      <c r="A857" s="4"/>
      <c r="B857" s="4"/>
      <c r="C857" s="4"/>
      <c r="D857" s="2"/>
      <c r="E857" s="4"/>
      <c r="F857" s="4"/>
      <c r="G857" s="30"/>
      <c r="H857" s="30"/>
      <c r="I857" s="4"/>
      <c r="J857" s="4"/>
      <c r="K857" s="4"/>
      <c r="Q857" s="29"/>
      <c r="U857" s="29"/>
    </row>
    <row r="858" spans="1:21" ht="12.5">
      <c r="A858" s="4"/>
      <c r="B858" s="4"/>
      <c r="C858" s="4"/>
      <c r="D858" s="2"/>
      <c r="E858" s="4"/>
      <c r="F858" s="4"/>
      <c r="G858" s="30"/>
      <c r="H858" s="30"/>
      <c r="I858" s="4"/>
      <c r="J858" s="4"/>
      <c r="K858" s="4"/>
      <c r="Q858" s="29"/>
      <c r="U858" s="29"/>
    </row>
    <row r="859" spans="1:21" ht="12.5">
      <c r="A859" s="4"/>
      <c r="B859" s="4"/>
      <c r="C859" s="4"/>
      <c r="D859" s="2"/>
      <c r="E859" s="4"/>
      <c r="F859" s="4"/>
      <c r="G859" s="30"/>
      <c r="H859" s="30"/>
      <c r="I859" s="4"/>
      <c r="J859" s="4"/>
      <c r="K859" s="4"/>
      <c r="Q859" s="29"/>
      <c r="U859" s="29"/>
    </row>
    <row r="860" spans="1:21" ht="12.5">
      <c r="A860" s="4"/>
      <c r="B860" s="4"/>
      <c r="C860" s="4"/>
      <c r="D860" s="2"/>
      <c r="E860" s="4"/>
      <c r="F860" s="4"/>
      <c r="G860" s="30"/>
      <c r="H860" s="30"/>
      <c r="I860" s="4"/>
      <c r="J860" s="4"/>
      <c r="K860" s="4"/>
      <c r="Q860" s="29"/>
      <c r="U860" s="29"/>
    </row>
    <row r="861" spans="1:21" ht="12.5">
      <c r="A861" s="4"/>
      <c r="B861" s="4"/>
      <c r="C861" s="4"/>
      <c r="D861" s="2"/>
      <c r="E861" s="4"/>
      <c r="F861" s="4"/>
      <c r="G861" s="30"/>
      <c r="H861" s="30"/>
      <c r="I861" s="4"/>
      <c r="J861" s="4"/>
      <c r="K861" s="4"/>
      <c r="Q861" s="29"/>
      <c r="U861" s="29"/>
    </row>
    <row r="862" spans="1:21" ht="12.5">
      <c r="A862" s="4"/>
      <c r="B862" s="4"/>
      <c r="C862" s="4"/>
      <c r="D862" s="2"/>
      <c r="E862" s="4"/>
      <c r="F862" s="4"/>
      <c r="G862" s="30"/>
      <c r="H862" s="30"/>
      <c r="I862" s="4"/>
      <c r="J862" s="4"/>
      <c r="K862" s="4"/>
      <c r="Q862" s="29"/>
      <c r="U862" s="29"/>
    </row>
    <row r="863" spans="1:21" ht="12.5">
      <c r="A863" s="4"/>
      <c r="B863" s="4"/>
      <c r="C863" s="4"/>
      <c r="D863" s="2"/>
      <c r="E863" s="4"/>
      <c r="F863" s="4"/>
      <c r="G863" s="30"/>
      <c r="H863" s="30"/>
      <c r="I863" s="4"/>
      <c r="J863" s="4"/>
      <c r="K863" s="4"/>
      <c r="Q863" s="29"/>
      <c r="U863" s="29"/>
    </row>
    <row r="864" spans="1:21" ht="12.5">
      <c r="A864" s="4"/>
      <c r="B864" s="4"/>
      <c r="C864" s="4"/>
      <c r="D864" s="2"/>
      <c r="E864" s="4"/>
      <c r="F864" s="4"/>
      <c r="G864" s="30"/>
      <c r="H864" s="30"/>
      <c r="I864" s="4"/>
      <c r="J864" s="4"/>
      <c r="K864" s="4"/>
      <c r="Q864" s="29"/>
      <c r="U864" s="29"/>
    </row>
    <row r="865" spans="1:21" ht="12.5">
      <c r="A865" s="4"/>
      <c r="B865" s="4"/>
      <c r="C865" s="4"/>
      <c r="D865" s="2"/>
      <c r="E865" s="4"/>
      <c r="F865" s="4"/>
      <c r="G865" s="30"/>
      <c r="H865" s="30"/>
      <c r="I865" s="4"/>
      <c r="J865" s="4"/>
      <c r="K865" s="4"/>
      <c r="Q865" s="29"/>
      <c r="U865" s="29"/>
    </row>
    <row r="866" spans="1:21" ht="12.5">
      <c r="A866" s="4"/>
      <c r="B866" s="4"/>
      <c r="C866" s="4"/>
      <c r="D866" s="2"/>
      <c r="E866" s="4"/>
      <c r="F866" s="4"/>
      <c r="G866" s="30"/>
      <c r="H866" s="30"/>
      <c r="I866" s="4"/>
      <c r="J866" s="4"/>
      <c r="K866" s="4"/>
      <c r="Q866" s="29"/>
      <c r="U866" s="29"/>
    </row>
    <row r="867" spans="1:21" ht="12.5">
      <c r="A867" s="4"/>
      <c r="B867" s="4"/>
      <c r="C867" s="4"/>
      <c r="D867" s="2"/>
      <c r="E867" s="4"/>
      <c r="F867" s="4"/>
      <c r="G867" s="30"/>
      <c r="H867" s="30"/>
      <c r="I867" s="4"/>
      <c r="J867" s="4"/>
      <c r="K867" s="4"/>
      <c r="Q867" s="29"/>
      <c r="U867" s="29"/>
    </row>
    <row r="868" spans="1:21" ht="12.5">
      <c r="A868" s="4"/>
      <c r="B868" s="4"/>
      <c r="C868" s="4"/>
      <c r="D868" s="2"/>
      <c r="E868" s="4"/>
      <c r="F868" s="4"/>
      <c r="G868" s="30"/>
      <c r="H868" s="30"/>
      <c r="I868" s="4"/>
      <c r="J868" s="4"/>
      <c r="K868" s="4"/>
      <c r="Q868" s="29"/>
      <c r="U868" s="29"/>
    </row>
    <row r="869" spans="1:21" ht="12.5">
      <c r="A869" s="4"/>
      <c r="B869" s="4"/>
      <c r="C869" s="4"/>
      <c r="D869" s="2"/>
      <c r="E869" s="4"/>
      <c r="F869" s="4"/>
      <c r="G869" s="30"/>
      <c r="H869" s="30"/>
      <c r="I869" s="4"/>
      <c r="J869" s="4"/>
      <c r="K869" s="4"/>
      <c r="Q869" s="29"/>
      <c r="U869" s="29"/>
    </row>
    <row r="870" spans="1:21" ht="12.5">
      <c r="A870" s="4"/>
      <c r="B870" s="4"/>
      <c r="C870" s="4"/>
      <c r="D870" s="2"/>
      <c r="E870" s="4"/>
      <c r="F870" s="4"/>
      <c r="G870" s="30"/>
      <c r="H870" s="30"/>
      <c r="I870" s="4"/>
      <c r="J870" s="4"/>
      <c r="K870" s="4"/>
      <c r="Q870" s="29"/>
      <c r="U870" s="29"/>
    </row>
    <row r="871" spans="1:21" ht="12.5">
      <c r="A871" s="4"/>
      <c r="B871" s="4"/>
      <c r="C871" s="4"/>
      <c r="D871" s="2"/>
      <c r="E871" s="4"/>
      <c r="F871" s="4"/>
      <c r="G871" s="30"/>
      <c r="H871" s="30"/>
      <c r="I871" s="4"/>
      <c r="J871" s="4"/>
      <c r="K871" s="4"/>
      <c r="Q871" s="29"/>
      <c r="U871" s="29"/>
    </row>
    <row r="872" spans="1:21" ht="12.5">
      <c r="A872" s="4"/>
      <c r="B872" s="4"/>
      <c r="C872" s="4"/>
      <c r="D872" s="2"/>
      <c r="E872" s="4"/>
      <c r="F872" s="4"/>
      <c r="G872" s="30"/>
      <c r="H872" s="30"/>
      <c r="I872" s="4"/>
      <c r="J872" s="4"/>
      <c r="K872" s="4"/>
      <c r="Q872" s="29"/>
      <c r="U872" s="29"/>
    </row>
    <row r="873" spans="1:21" ht="12.5">
      <c r="A873" s="4"/>
      <c r="B873" s="4"/>
      <c r="C873" s="4"/>
      <c r="D873" s="2"/>
      <c r="E873" s="4"/>
      <c r="F873" s="4"/>
      <c r="G873" s="30"/>
      <c r="H873" s="30"/>
      <c r="I873" s="4"/>
      <c r="J873" s="4"/>
      <c r="K873" s="4"/>
      <c r="Q873" s="29"/>
      <c r="U873" s="29"/>
    </row>
    <row r="874" spans="1:21" ht="12.5">
      <c r="A874" s="4"/>
      <c r="B874" s="4"/>
      <c r="C874" s="4"/>
      <c r="D874" s="2"/>
      <c r="E874" s="4"/>
      <c r="F874" s="4"/>
      <c r="G874" s="30"/>
      <c r="H874" s="30"/>
      <c r="I874" s="4"/>
      <c r="J874" s="4"/>
      <c r="K874" s="4"/>
      <c r="Q874" s="29"/>
      <c r="U874" s="29"/>
    </row>
    <row r="875" spans="1:21" ht="12.5">
      <c r="A875" s="4"/>
      <c r="B875" s="4"/>
      <c r="C875" s="4"/>
      <c r="D875" s="2"/>
      <c r="E875" s="4"/>
      <c r="F875" s="4"/>
      <c r="G875" s="30"/>
      <c r="H875" s="30"/>
      <c r="I875" s="4"/>
      <c r="J875" s="4"/>
      <c r="K875" s="4"/>
      <c r="Q875" s="29"/>
      <c r="U875" s="29"/>
    </row>
    <row r="876" spans="1:21" ht="12.5">
      <c r="A876" s="4"/>
      <c r="B876" s="4"/>
      <c r="C876" s="4"/>
      <c r="D876" s="2"/>
      <c r="E876" s="4"/>
      <c r="F876" s="4"/>
      <c r="G876" s="30"/>
      <c r="H876" s="30"/>
      <c r="I876" s="4"/>
      <c r="J876" s="4"/>
      <c r="K876" s="4"/>
      <c r="Q876" s="29"/>
      <c r="U876" s="29"/>
    </row>
    <row r="877" spans="1:21" ht="12.5">
      <c r="A877" s="4"/>
      <c r="B877" s="4"/>
      <c r="C877" s="4"/>
      <c r="D877" s="2"/>
      <c r="E877" s="4"/>
      <c r="F877" s="4"/>
      <c r="G877" s="30"/>
      <c r="H877" s="30"/>
      <c r="I877" s="4"/>
      <c r="J877" s="4"/>
      <c r="K877" s="4"/>
      <c r="Q877" s="29"/>
      <c r="U877" s="29"/>
    </row>
    <row r="878" spans="1:21" ht="12.5">
      <c r="A878" s="4"/>
      <c r="B878" s="4"/>
      <c r="C878" s="4"/>
      <c r="D878" s="2"/>
      <c r="E878" s="4"/>
      <c r="F878" s="4"/>
      <c r="G878" s="30"/>
      <c r="H878" s="30"/>
      <c r="I878" s="4"/>
      <c r="J878" s="4"/>
      <c r="K878" s="4"/>
      <c r="Q878" s="29"/>
      <c r="U878" s="29"/>
    </row>
    <row r="879" spans="1:21" ht="12.5">
      <c r="A879" s="4"/>
      <c r="B879" s="4"/>
      <c r="C879" s="4"/>
      <c r="D879" s="2"/>
      <c r="E879" s="4"/>
      <c r="F879" s="4"/>
      <c r="G879" s="30"/>
      <c r="H879" s="30"/>
      <c r="I879" s="4"/>
      <c r="J879" s="4"/>
      <c r="K879" s="4"/>
      <c r="Q879" s="29"/>
      <c r="U879" s="29"/>
    </row>
    <row r="880" spans="1:21" ht="12.5">
      <c r="A880" s="4"/>
      <c r="B880" s="4"/>
      <c r="C880" s="4"/>
      <c r="D880" s="2"/>
      <c r="E880" s="4"/>
      <c r="F880" s="4"/>
      <c r="G880" s="30"/>
      <c r="H880" s="30"/>
      <c r="I880" s="4"/>
      <c r="J880" s="4"/>
      <c r="K880" s="4"/>
      <c r="Q880" s="29"/>
      <c r="U880" s="29"/>
    </row>
    <row r="881" spans="1:21" ht="12.5">
      <c r="A881" s="4"/>
      <c r="B881" s="4"/>
      <c r="C881" s="4"/>
      <c r="D881" s="2"/>
      <c r="E881" s="4"/>
      <c r="F881" s="4"/>
      <c r="G881" s="30"/>
      <c r="H881" s="30"/>
      <c r="I881" s="4"/>
      <c r="J881" s="4"/>
      <c r="K881" s="4"/>
      <c r="Q881" s="29"/>
      <c r="U881" s="29"/>
    </row>
    <row r="882" spans="1:21" ht="12.5">
      <c r="A882" s="4"/>
      <c r="B882" s="4"/>
      <c r="C882" s="4"/>
      <c r="D882" s="2"/>
      <c r="E882" s="4"/>
      <c r="F882" s="4"/>
      <c r="G882" s="30"/>
      <c r="H882" s="30"/>
      <c r="I882" s="4"/>
      <c r="J882" s="4"/>
      <c r="K882" s="4"/>
      <c r="Q882" s="29"/>
      <c r="U882" s="29"/>
    </row>
    <row r="883" spans="1:21" ht="12.5">
      <c r="A883" s="4"/>
      <c r="B883" s="4"/>
      <c r="C883" s="4"/>
      <c r="D883" s="2"/>
      <c r="E883" s="4"/>
      <c r="F883" s="4"/>
      <c r="G883" s="30"/>
      <c r="H883" s="30"/>
      <c r="I883" s="4"/>
      <c r="J883" s="4"/>
      <c r="K883" s="4"/>
      <c r="Q883" s="29"/>
      <c r="U883" s="29"/>
    </row>
    <row r="884" spans="1:21" ht="12.5">
      <c r="A884" s="4"/>
      <c r="B884" s="4"/>
      <c r="C884" s="4"/>
      <c r="D884" s="2"/>
      <c r="E884" s="4"/>
      <c r="F884" s="4"/>
      <c r="G884" s="30"/>
      <c r="H884" s="30"/>
      <c r="I884" s="4"/>
      <c r="J884" s="4"/>
      <c r="K884" s="4"/>
      <c r="Q884" s="29"/>
      <c r="U884" s="29"/>
    </row>
    <row r="885" spans="1:21" ht="12.5">
      <c r="A885" s="4"/>
      <c r="B885" s="4"/>
      <c r="C885" s="4"/>
      <c r="D885" s="2"/>
      <c r="E885" s="4"/>
      <c r="F885" s="4"/>
      <c r="G885" s="30"/>
      <c r="H885" s="30"/>
      <c r="I885" s="4"/>
      <c r="J885" s="4"/>
      <c r="K885" s="4"/>
      <c r="Q885" s="29"/>
      <c r="U885" s="29"/>
    </row>
    <row r="886" spans="1:21" ht="12.5">
      <c r="A886" s="4"/>
      <c r="B886" s="4"/>
      <c r="C886" s="4"/>
      <c r="D886" s="2"/>
      <c r="E886" s="4"/>
      <c r="F886" s="4"/>
      <c r="G886" s="30"/>
      <c r="H886" s="30"/>
      <c r="I886" s="4"/>
      <c r="J886" s="4"/>
      <c r="K886" s="4"/>
      <c r="Q886" s="29"/>
      <c r="U886" s="29"/>
    </row>
    <row r="887" spans="1:21" ht="12.5">
      <c r="A887" s="4"/>
      <c r="B887" s="4"/>
      <c r="C887" s="4"/>
      <c r="D887" s="2"/>
      <c r="E887" s="4"/>
      <c r="F887" s="4"/>
      <c r="G887" s="30"/>
      <c r="H887" s="30"/>
      <c r="I887" s="4"/>
      <c r="J887" s="4"/>
      <c r="K887" s="4"/>
      <c r="Q887" s="29"/>
      <c r="U887" s="29"/>
    </row>
    <row r="888" spans="1:21" ht="12.5">
      <c r="A888" s="4"/>
      <c r="B888" s="4"/>
      <c r="C888" s="4"/>
      <c r="D888" s="2"/>
      <c r="E888" s="4"/>
      <c r="F888" s="4"/>
      <c r="G888" s="30"/>
      <c r="H888" s="30"/>
      <c r="I888" s="4"/>
      <c r="J888" s="4"/>
      <c r="K888" s="4"/>
      <c r="Q888" s="29"/>
      <c r="U888" s="29"/>
    </row>
    <row r="889" spans="1:21" ht="12.5">
      <c r="A889" s="4"/>
      <c r="B889" s="4"/>
      <c r="C889" s="4"/>
      <c r="D889" s="2"/>
      <c r="E889" s="4"/>
      <c r="F889" s="4"/>
      <c r="G889" s="30"/>
      <c r="H889" s="30"/>
      <c r="I889" s="4"/>
      <c r="J889" s="4"/>
      <c r="K889" s="4"/>
      <c r="Q889" s="29"/>
      <c r="U889" s="29"/>
    </row>
    <row r="890" spans="1:21" ht="12.5">
      <c r="A890" s="4"/>
      <c r="B890" s="4"/>
      <c r="C890" s="4"/>
      <c r="D890" s="2"/>
      <c r="E890" s="4"/>
      <c r="F890" s="4"/>
      <c r="G890" s="30"/>
      <c r="H890" s="30"/>
      <c r="I890" s="4"/>
      <c r="J890" s="4"/>
      <c r="K890" s="4"/>
      <c r="Q890" s="29"/>
      <c r="U890" s="29"/>
    </row>
    <row r="891" spans="1:21" ht="12.5">
      <c r="A891" s="4"/>
      <c r="B891" s="4"/>
      <c r="C891" s="4"/>
      <c r="D891" s="2"/>
      <c r="E891" s="4"/>
      <c r="F891" s="4"/>
      <c r="G891" s="30"/>
      <c r="H891" s="30"/>
      <c r="I891" s="4"/>
      <c r="J891" s="4"/>
      <c r="K891" s="4"/>
      <c r="Q891" s="29"/>
      <c r="U891" s="29"/>
    </row>
    <row r="892" spans="1:21" ht="12.5">
      <c r="A892" s="4"/>
      <c r="B892" s="4"/>
      <c r="C892" s="4"/>
      <c r="D892" s="2"/>
      <c r="E892" s="4"/>
      <c r="F892" s="4"/>
      <c r="G892" s="30"/>
      <c r="H892" s="30"/>
      <c r="I892" s="4"/>
      <c r="J892" s="4"/>
      <c r="K892" s="4"/>
      <c r="Q892" s="29"/>
      <c r="U892" s="29"/>
    </row>
    <row r="893" spans="1:21" ht="12.5">
      <c r="A893" s="4"/>
      <c r="B893" s="4"/>
      <c r="C893" s="4"/>
      <c r="D893" s="2"/>
      <c r="E893" s="4"/>
      <c r="F893" s="4"/>
      <c r="G893" s="30"/>
      <c r="H893" s="30"/>
      <c r="I893" s="4"/>
      <c r="J893" s="4"/>
      <c r="K893" s="4"/>
      <c r="Q893" s="29"/>
      <c r="U893" s="29"/>
    </row>
    <row r="894" spans="1:21" ht="12.5">
      <c r="A894" s="4"/>
      <c r="B894" s="4"/>
      <c r="C894" s="4"/>
      <c r="D894" s="2"/>
      <c r="E894" s="4"/>
      <c r="F894" s="4"/>
      <c r="G894" s="30"/>
      <c r="H894" s="30"/>
      <c r="I894" s="4"/>
      <c r="J894" s="4"/>
      <c r="K894" s="4"/>
      <c r="Q894" s="29"/>
      <c r="U894" s="29"/>
    </row>
    <row r="895" spans="1:21" ht="12.5">
      <c r="A895" s="4"/>
      <c r="B895" s="4"/>
      <c r="C895" s="4"/>
      <c r="D895" s="2"/>
      <c r="E895" s="4"/>
      <c r="F895" s="4"/>
      <c r="G895" s="30"/>
      <c r="H895" s="30"/>
      <c r="I895" s="4"/>
      <c r="J895" s="4"/>
      <c r="K895" s="4"/>
      <c r="Q895" s="29"/>
      <c r="U895" s="29"/>
    </row>
    <row r="896" spans="1:21" ht="12.5">
      <c r="A896" s="4"/>
      <c r="B896" s="4"/>
      <c r="C896" s="4"/>
      <c r="D896" s="2"/>
      <c r="E896" s="4"/>
      <c r="F896" s="4"/>
      <c r="G896" s="30"/>
      <c r="H896" s="30"/>
      <c r="I896" s="4"/>
      <c r="J896" s="4"/>
      <c r="K896" s="4"/>
      <c r="Q896" s="29"/>
      <c r="U896" s="29"/>
    </row>
    <row r="897" spans="1:21" ht="12.5">
      <c r="A897" s="4"/>
      <c r="B897" s="4"/>
      <c r="C897" s="4"/>
      <c r="D897" s="2"/>
      <c r="E897" s="4"/>
      <c r="F897" s="4"/>
      <c r="G897" s="30"/>
      <c r="H897" s="30"/>
      <c r="I897" s="4"/>
      <c r="J897" s="4"/>
      <c r="K897" s="4"/>
      <c r="Q897" s="29"/>
      <c r="U897" s="29"/>
    </row>
    <row r="898" spans="1:21" ht="12.5">
      <c r="A898" s="4"/>
      <c r="B898" s="4"/>
      <c r="C898" s="4"/>
      <c r="D898" s="2"/>
      <c r="E898" s="4"/>
      <c r="F898" s="4"/>
      <c r="G898" s="30"/>
      <c r="H898" s="30"/>
      <c r="I898" s="4"/>
      <c r="J898" s="4"/>
      <c r="K898" s="4"/>
      <c r="Q898" s="29"/>
      <c r="U898" s="29"/>
    </row>
    <row r="899" spans="1:21" ht="12.5">
      <c r="A899" s="4"/>
      <c r="B899" s="4"/>
      <c r="C899" s="4"/>
      <c r="D899" s="2"/>
      <c r="E899" s="4"/>
      <c r="F899" s="4"/>
      <c r="G899" s="30"/>
      <c r="H899" s="30"/>
      <c r="I899" s="4"/>
      <c r="J899" s="4"/>
      <c r="K899" s="4"/>
      <c r="Q899" s="29"/>
      <c r="U899" s="29"/>
    </row>
    <row r="900" spans="1:21" ht="12.5">
      <c r="A900" s="4"/>
      <c r="B900" s="4"/>
      <c r="C900" s="4"/>
      <c r="D900" s="2"/>
      <c r="E900" s="4"/>
      <c r="F900" s="4"/>
      <c r="G900" s="30"/>
      <c r="H900" s="30"/>
      <c r="I900" s="4"/>
      <c r="J900" s="4"/>
      <c r="K900" s="4"/>
      <c r="Q900" s="29"/>
      <c r="U900" s="29"/>
    </row>
    <row r="901" spans="1:21" ht="12.5">
      <c r="A901" s="4"/>
      <c r="B901" s="4"/>
      <c r="C901" s="4"/>
      <c r="D901" s="2"/>
      <c r="E901" s="4"/>
      <c r="F901" s="4"/>
      <c r="G901" s="30"/>
      <c r="H901" s="30"/>
      <c r="I901" s="4"/>
      <c r="J901" s="4"/>
      <c r="K901" s="4"/>
      <c r="Q901" s="29"/>
      <c r="U901" s="29"/>
    </row>
    <row r="902" spans="1:21" ht="12.5">
      <c r="A902" s="4"/>
      <c r="B902" s="4"/>
      <c r="C902" s="4"/>
      <c r="D902" s="2"/>
      <c r="E902" s="4"/>
      <c r="F902" s="4"/>
      <c r="G902" s="30"/>
      <c r="H902" s="30"/>
      <c r="I902" s="4"/>
      <c r="J902" s="4"/>
      <c r="K902" s="4"/>
      <c r="Q902" s="29"/>
      <c r="U902" s="29"/>
    </row>
    <row r="903" spans="1:21" ht="12.5">
      <c r="A903" s="4"/>
      <c r="B903" s="4"/>
      <c r="C903" s="4"/>
      <c r="D903" s="2"/>
      <c r="E903" s="4"/>
      <c r="F903" s="4"/>
      <c r="G903" s="30"/>
      <c r="H903" s="30"/>
      <c r="I903" s="4"/>
      <c r="J903" s="4"/>
      <c r="K903" s="4"/>
      <c r="Q903" s="29"/>
      <c r="U903" s="29"/>
    </row>
    <row r="904" spans="1:21" ht="12.5">
      <c r="A904" s="4"/>
      <c r="B904" s="4"/>
      <c r="C904" s="4"/>
      <c r="D904" s="2"/>
      <c r="E904" s="4"/>
      <c r="F904" s="4"/>
      <c r="G904" s="30"/>
      <c r="H904" s="30"/>
      <c r="I904" s="4"/>
      <c r="J904" s="4"/>
      <c r="K904" s="4"/>
      <c r="Q904" s="29"/>
      <c r="U904" s="29"/>
    </row>
    <row r="905" spans="1:21" ht="12.5">
      <c r="A905" s="4"/>
      <c r="B905" s="4"/>
      <c r="C905" s="4"/>
      <c r="D905" s="2"/>
      <c r="E905" s="4"/>
      <c r="F905" s="4"/>
      <c r="G905" s="30"/>
      <c r="H905" s="30"/>
      <c r="I905" s="4"/>
      <c r="J905" s="4"/>
      <c r="K905" s="4"/>
      <c r="Q905" s="29"/>
      <c r="U905" s="29"/>
    </row>
    <row r="906" spans="1:21" ht="12.5">
      <c r="A906" s="4"/>
      <c r="B906" s="4"/>
      <c r="C906" s="4"/>
      <c r="D906" s="2"/>
      <c r="E906" s="4"/>
      <c r="F906" s="4"/>
      <c r="G906" s="30"/>
      <c r="H906" s="30"/>
      <c r="I906" s="4"/>
      <c r="J906" s="4"/>
      <c r="K906" s="4"/>
      <c r="Q906" s="29"/>
      <c r="U906" s="29"/>
    </row>
    <row r="907" spans="1:21" ht="12.5">
      <c r="A907" s="4"/>
      <c r="B907" s="4"/>
      <c r="C907" s="4"/>
      <c r="D907" s="2"/>
      <c r="E907" s="4"/>
      <c r="F907" s="4"/>
      <c r="G907" s="30"/>
      <c r="H907" s="30"/>
      <c r="I907" s="4"/>
      <c r="J907" s="4"/>
      <c r="K907" s="4"/>
      <c r="Q907" s="29"/>
      <c r="U907" s="29"/>
    </row>
    <row r="908" spans="1:21" ht="12.5">
      <c r="A908" s="4"/>
      <c r="B908" s="4"/>
      <c r="C908" s="4"/>
      <c r="D908" s="2"/>
      <c r="E908" s="4"/>
      <c r="F908" s="4"/>
      <c r="G908" s="30"/>
      <c r="H908" s="30"/>
      <c r="I908" s="4"/>
      <c r="J908" s="4"/>
      <c r="K908" s="4"/>
      <c r="Q908" s="29"/>
      <c r="U908" s="29"/>
    </row>
    <row r="909" spans="1:21" ht="12.5">
      <c r="A909" s="4"/>
      <c r="B909" s="4"/>
      <c r="C909" s="4"/>
      <c r="D909" s="2"/>
      <c r="E909" s="4"/>
      <c r="F909" s="4"/>
      <c r="G909" s="30"/>
      <c r="H909" s="30"/>
      <c r="I909" s="4"/>
      <c r="J909" s="4"/>
      <c r="K909" s="4"/>
      <c r="Q909" s="29"/>
      <c r="U909" s="29"/>
    </row>
    <row r="910" spans="1:21" ht="12.5">
      <c r="A910" s="4"/>
      <c r="B910" s="4"/>
      <c r="C910" s="4"/>
      <c r="D910" s="2"/>
      <c r="E910" s="4"/>
      <c r="F910" s="4"/>
      <c r="G910" s="30"/>
      <c r="H910" s="30"/>
      <c r="I910" s="4"/>
      <c r="J910" s="4"/>
      <c r="K910" s="4"/>
      <c r="Q910" s="29"/>
      <c r="U910" s="29"/>
    </row>
    <row r="911" spans="1:21" ht="12.5">
      <c r="A911" s="4"/>
      <c r="B911" s="4"/>
      <c r="C911" s="4"/>
      <c r="D911" s="2"/>
      <c r="E911" s="4"/>
      <c r="F911" s="4"/>
      <c r="G911" s="30"/>
      <c r="H911" s="30"/>
      <c r="I911" s="4"/>
      <c r="J911" s="4"/>
      <c r="K911" s="4"/>
      <c r="Q911" s="29"/>
      <c r="U911" s="29"/>
    </row>
    <row r="912" spans="1:21" ht="12.5">
      <c r="A912" s="4"/>
      <c r="B912" s="4"/>
      <c r="C912" s="4"/>
      <c r="D912" s="2"/>
      <c r="E912" s="4"/>
      <c r="F912" s="4"/>
      <c r="G912" s="30"/>
      <c r="H912" s="30"/>
      <c r="I912" s="4"/>
      <c r="J912" s="4"/>
      <c r="K912" s="4"/>
      <c r="Q912" s="29"/>
      <c r="U912" s="29"/>
    </row>
    <row r="913" spans="1:21" ht="12.5">
      <c r="A913" s="4"/>
      <c r="B913" s="4"/>
      <c r="C913" s="4"/>
      <c r="D913" s="2"/>
      <c r="E913" s="4"/>
      <c r="F913" s="4"/>
      <c r="G913" s="30"/>
      <c r="H913" s="30"/>
      <c r="I913" s="4"/>
      <c r="J913" s="4"/>
      <c r="K913" s="4"/>
      <c r="Q913" s="29"/>
      <c r="U913" s="29"/>
    </row>
    <row r="914" spans="1:21" ht="12.5">
      <c r="A914" s="4"/>
      <c r="B914" s="4"/>
      <c r="C914" s="4"/>
      <c r="D914" s="2"/>
      <c r="E914" s="4"/>
      <c r="F914" s="4"/>
      <c r="G914" s="30"/>
      <c r="H914" s="30"/>
      <c r="I914" s="4"/>
      <c r="J914" s="4"/>
      <c r="K914" s="4"/>
      <c r="Q914" s="29"/>
      <c r="U914" s="29"/>
    </row>
    <row r="915" spans="1:21" ht="12.5">
      <c r="A915" s="4"/>
      <c r="B915" s="4"/>
      <c r="C915" s="4"/>
      <c r="D915" s="2"/>
      <c r="E915" s="4"/>
      <c r="F915" s="4"/>
      <c r="G915" s="30"/>
      <c r="H915" s="30"/>
      <c r="I915" s="4"/>
      <c r="J915" s="4"/>
      <c r="K915" s="4"/>
      <c r="Q915" s="29"/>
      <c r="U915" s="29"/>
    </row>
    <row r="916" spans="1:21" ht="12.5">
      <c r="A916" s="4"/>
      <c r="B916" s="4"/>
      <c r="C916" s="4"/>
      <c r="D916" s="2"/>
      <c r="E916" s="4"/>
      <c r="F916" s="4"/>
      <c r="G916" s="30"/>
      <c r="H916" s="30"/>
      <c r="I916" s="4"/>
      <c r="J916" s="4"/>
      <c r="K916" s="4"/>
      <c r="Q916" s="29"/>
      <c r="U916" s="29"/>
    </row>
    <row r="917" spans="1:21" ht="12.5">
      <c r="A917" s="4"/>
      <c r="B917" s="4"/>
      <c r="C917" s="4"/>
      <c r="D917" s="2"/>
      <c r="E917" s="4"/>
      <c r="F917" s="4"/>
      <c r="G917" s="30"/>
      <c r="H917" s="30"/>
      <c r="I917" s="4"/>
      <c r="J917" s="4"/>
      <c r="K917" s="4"/>
      <c r="Q917" s="29"/>
      <c r="U917" s="29"/>
    </row>
    <row r="918" spans="1:21" ht="12.5">
      <c r="A918" s="4"/>
      <c r="B918" s="4"/>
      <c r="C918" s="4"/>
      <c r="D918" s="2"/>
      <c r="E918" s="4"/>
      <c r="F918" s="4"/>
      <c r="G918" s="30"/>
      <c r="H918" s="30"/>
      <c r="I918" s="4"/>
      <c r="J918" s="4"/>
      <c r="K918" s="4"/>
      <c r="Q918" s="29"/>
      <c r="U918" s="29"/>
    </row>
    <row r="919" spans="1:21" ht="12.5">
      <c r="A919" s="4"/>
      <c r="B919" s="4"/>
      <c r="C919" s="4"/>
      <c r="D919" s="2"/>
      <c r="E919" s="4"/>
      <c r="F919" s="4"/>
      <c r="G919" s="30"/>
      <c r="H919" s="30"/>
      <c r="I919" s="4"/>
      <c r="J919" s="4"/>
      <c r="K919" s="4"/>
      <c r="Q919" s="29"/>
      <c r="U919" s="29"/>
    </row>
    <row r="920" spans="1:21" ht="12.5">
      <c r="A920" s="4"/>
      <c r="B920" s="4"/>
      <c r="C920" s="4"/>
      <c r="D920" s="2"/>
      <c r="E920" s="4"/>
      <c r="F920" s="4"/>
      <c r="G920" s="30"/>
      <c r="H920" s="30"/>
      <c r="I920" s="4"/>
      <c r="J920" s="4"/>
      <c r="K920" s="4"/>
      <c r="Q920" s="29"/>
      <c r="U920" s="29"/>
    </row>
    <row r="921" spans="1:21" ht="12.5">
      <c r="A921" s="4"/>
      <c r="B921" s="4"/>
      <c r="C921" s="4"/>
      <c r="D921" s="2"/>
      <c r="E921" s="4"/>
      <c r="F921" s="4"/>
      <c r="G921" s="30"/>
      <c r="H921" s="30"/>
      <c r="I921" s="4"/>
      <c r="J921" s="4"/>
      <c r="K921" s="4"/>
      <c r="Q921" s="29"/>
      <c r="U921" s="29"/>
    </row>
    <row r="922" spans="1:21" ht="12.5">
      <c r="A922" s="4"/>
      <c r="B922" s="4"/>
      <c r="C922" s="4"/>
      <c r="D922" s="2"/>
      <c r="E922" s="4"/>
      <c r="F922" s="4"/>
      <c r="G922" s="30"/>
      <c r="H922" s="30"/>
      <c r="I922" s="4"/>
      <c r="J922" s="4"/>
      <c r="K922" s="4"/>
      <c r="Q922" s="29"/>
      <c r="U922" s="29"/>
    </row>
    <row r="923" spans="1:21" ht="12.5">
      <c r="A923" s="4"/>
      <c r="B923" s="4"/>
      <c r="C923" s="4"/>
      <c r="D923" s="2"/>
      <c r="E923" s="4"/>
      <c r="F923" s="4"/>
      <c r="G923" s="30"/>
      <c r="H923" s="30"/>
      <c r="I923" s="4"/>
      <c r="J923" s="4"/>
      <c r="K923" s="4"/>
      <c r="Q923" s="29"/>
      <c r="U923" s="29"/>
    </row>
    <row r="924" spans="1:21" ht="12.5">
      <c r="A924" s="4"/>
      <c r="B924" s="4"/>
      <c r="C924" s="4"/>
      <c r="D924" s="2"/>
      <c r="E924" s="4"/>
      <c r="F924" s="4"/>
      <c r="G924" s="30"/>
      <c r="H924" s="30"/>
      <c r="I924" s="4"/>
      <c r="J924" s="4"/>
      <c r="K924" s="4"/>
      <c r="Q924" s="29"/>
      <c r="U924" s="29"/>
    </row>
    <row r="925" spans="1:21" ht="12.5">
      <c r="A925" s="4"/>
      <c r="B925" s="4"/>
      <c r="C925" s="4"/>
      <c r="D925" s="2"/>
      <c r="E925" s="4"/>
      <c r="F925" s="4"/>
      <c r="G925" s="30"/>
      <c r="H925" s="30"/>
      <c r="I925" s="4"/>
      <c r="J925" s="4"/>
      <c r="K925" s="4"/>
      <c r="Q925" s="29"/>
      <c r="U925" s="29"/>
    </row>
    <row r="926" spans="1:21" ht="12.5">
      <c r="A926" s="4"/>
      <c r="B926" s="4"/>
      <c r="C926" s="4"/>
      <c r="D926" s="2"/>
      <c r="E926" s="4"/>
      <c r="F926" s="4"/>
      <c r="G926" s="30"/>
      <c r="H926" s="30"/>
      <c r="I926" s="4"/>
      <c r="J926" s="4"/>
      <c r="K926" s="4"/>
      <c r="Q926" s="29"/>
      <c r="U926" s="29"/>
    </row>
    <row r="927" spans="1:21" ht="12.5">
      <c r="A927" s="4"/>
      <c r="B927" s="4"/>
      <c r="C927" s="4"/>
      <c r="D927" s="2"/>
      <c r="E927" s="4"/>
      <c r="F927" s="4"/>
      <c r="G927" s="30"/>
      <c r="H927" s="30"/>
      <c r="I927" s="4"/>
      <c r="J927" s="4"/>
      <c r="K927" s="4"/>
      <c r="Q927" s="29"/>
      <c r="U927" s="29"/>
    </row>
    <row r="928" spans="1:21" ht="12.5">
      <c r="A928" s="4"/>
      <c r="B928" s="4"/>
      <c r="C928" s="4"/>
      <c r="D928" s="2"/>
      <c r="E928" s="4"/>
      <c r="F928" s="4"/>
      <c r="G928" s="30"/>
      <c r="H928" s="30"/>
      <c r="I928" s="4"/>
      <c r="J928" s="4"/>
      <c r="K928" s="4"/>
      <c r="Q928" s="29"/>
      <c r="U928" s="29"/>
    </row>
    <row r="929" spans="1:21" ht="12.5">
      <c r="A929" s="4"/>
      <c r="B929" s="4"/>
      <c r="C929" s="4"/>
      <c r="D929" s="2"/>
      <c r="E929" s="4"/>
      <c r="F929" s="4"/>
      <c r="G929" s="30"/>
      <c r="H929" s="30"/>
      <c r="I929" s="4"/>
      <c r="J929" s="4"/>
      <c r="K929" s="4"/>
      <c r="Q929" s="29"/>
      <c r="U929" s="29"/>
    </row>
    <row r="930" spans="1:21" ht="12.5">
      <c r="A930" s="4"/>
      <c r="B930" s="4"/>
      <c r="C930" s="4"/>
      <c r="D930" s="2"/>
      <c r="E930" s="4"/>
      <c r="F930" s="4"/>
      <c r="G930" s="30"/>
      <c r="H930" s="30"/>
      <c r="I930" s="4"/>
      <c r="J930" s="4"/>
      <c r="K930" s="4"/>
      <c r="Q930" s="29"/>
      <c r="U930" s="29"/>
    </row>
    <row r="931" spans="1:21" ht="12.5">
      <c r="A931" s="4"/>
      <c r="B931" s="4"/>
      <c r="C931" s="4"/>
      <c r="D931" s="2"/>
      <c r="E931" s="4"/>
      <c r="F931" s="4"/>
      <c r="G931" s="30"/>
      <c r="H931" s="30"/>
      <c r="I931" s="4"/>
      <c r="J931" s="4"/>
      <c r="K931" s="4"/>
      <c r="Q931" s="29"/>
      <c r="U931" s="29"/>
    </row>
    <row r="932" spans="1:21" ht="12.5">
      <c r="A932" s="4"/>
      <c r="B932" s="4"/>
      <c r="C932" s="4"/>
      <c r="D932" s="2"/>
      <c r="E932" s="4"/>
      <c r="F932" s="4"/>
      <c r="G932" s="30"/>
      <c r="H932" s="30"/>
      <c r="I932" s="4"/>
      <c r="J932" s="4"/>
      <c r="K932" s="4"/>
      <c r="Q932" s="29"/>
      <c r="U932" s="29"/>
    </row>
    <row r="933" spans="1:21" ht="12.5">
      <c r="A933" s="4"/>
      <c r="B933" s="4"/>
      <c r="C933" s="4"/>
      <c r="D933" s="2"/>
      <c r="E933" s="4"/>
      <c r="F933" s="4"/>
      <c r="G933" s="30"/>
      <c r="H933" s="30"/>
      <c r="I933" s="4"/>
      <c r="J933" s="4"/>
      <c r="K933" s="4"/>
      <c r="Q933" s="29"/>
      <c r="U933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102"/>
  <sheetViews>
    <sheetView workbookViewId="0"/>
  </sheetViews>
  <sheetFormatPr defaultColWidth="12.6328125" defaultRowHeight="15.75" customHeight="1"/>
  <cols>
    <col min="1" max="1" width="11" customWidth="1"/>
    <col min="2" max="2" width="9.7265625" customWidth="1"/>
    <col min="3" max="3" width="26.26953125" customWidth="1"/>
  </cols>
  <sheetData>
    <row r="1" spans="1:5" ht="15.75" customHeight="1">
      <c r="A1" s="2" t="s">
        <v>272</v>
      </c>
      <c r="B1" s="2" t="s">
        <v>273</v>
      </c>
      <c r="C1" s="2" t="s">
        <v>1017</v>
      </c>
      <c r="D1" s="1">
        <f t="shared" ref="D1:D255" ca="1" si="0">RAND()</f>
        <v>0.79895365767501014</v>
      </c>
      <c r="E1" s="1">
        <v>1</v>
      </c>
    </row>
    <row r="2" spans="1:5" ht="15.75" customHeight="1">
      <c r="A2" s="2" t="s">
        <v>597</v>
      </c>
      <c r="B2" s="2" t="s">
        <v>598</v>
      </c>
      <c r="C2" s="2" t="s">
        <v>600</v>
      </c>
      <c r="D2" s="1">
        <f t="shared" ca="1" si="0"/>
        <v>0.21925343740266456</v>
      </c>
      <c r="E2" s="1">
        <v>2</v>
      </c>
    </row>
    <row r="3" spans="1:5" ht="15.75" customHeight="1">
      <c r="A3" s="2" t="s">
        <v>532</v>
      </c>
      <c r="B3" s="2" t="s">
        <v>533</v>
      </c>
      <c r="C3" s="2" t="s">
        <v>534</v>
      </c>
      <c r="D3" s="1">
        <f t="shared" ca="1" si="0"/>
        <v>0.8949016558301347</v>
      </c>
      <c r="E3" s="1">
        <v>3</v>
      </c>
    </row>
    <row r="4" spans="1:5" ht="15.75" customHeight="1">
      <c r="A4" s="2" t="s">
        <v>366</v>
      </c>
      <c r="B4" s="1" t="s">
        <v>367</v>
      </c>
      <c r="C4" s="1" t="s">
        <v>369</v>
      </c>
      <c r="D4" s="1">
        <f t="shared" ca="1" si="0"/>
        <v>0.89470358230209146</v>
      </c>
      <c r="E4" s="1">
        <v>4</v>
      </c>
    </row>
    <row r="5" spans="1:5" ht="15.75" customHeight="1">
      <c r="A5" s="4" t="s">
        <v>2072</v>
      </c>
      <c r="B5" s="4" t="s">
        <v>2067</v>
      </c>
      <c r="C5" s="2" t="s">
        <v>2073</v>
      </c>
      <c r="D5" s="1">
        <f t="shared" ca="1" si="0"/>
        <v>0.17232352273208218</v>
      </c>
      <c r="E5" s="1">
        <v>5</v>
      </c>
    </row>
    <row r="6" spans="1:5" ht="15.75" customHeight="1">
      <c r="A6" s="2" t="s">
        <v>543</v>
      </c>
      <c r="B6" s="2" t="s">
        <v>544</v>
      </c>
      <c r="C6" s="2" t="s">
        <v>546</v>
      </c>
      <c r="D6" s="1">
        <f t="shared" ca="1" si="0"/>
        <v>0.70382691184923463</v>
      </c>
      <c r="E6" s="1">
        <v>6</v>
      </c>
    </row>
    <row r="7" spans="1:5" ht="15.75" customHeight="1">
      <c r="A7" s="4" t="s">
        <v>1467</v>
      </c>
      <c r="B7" s="4" t="s">
        <v>1468</v>
      </c>
      <c r="C7" s="1" t="s">
        <v>1470</v>
      </c>
      <c r="D7" s="1">
        <f t="shared" ca="1" si="0"/>
        <v>0.65336547827571467</v>
      </c>
      <c r="E7" s="1">
        <v>7</v>
      </c>
    </row>
    <row r="8" spans="1:5" ht="15.75" customHeight="1">
      <c r="A8" s="4" t="s">
        <v>1497</v>
      </c>
      <c r="B8" s="1" t="s">
        <v>1498</v>
      </c>
      <c r="C8" s="1" t="s">
        <v>1500</v>
      </c>
      <c r="D8" s="1">
        <f t="shared" ca="1" si="0"/>
        <v>0.80724127705150173</v>
      </c>
      <c r="E8" s="1">
        <v>8</v>
      </c>
    </row>
    <row r="9" spans="1:5" ht="15.75" customHeight="1">
      <c r="A9" s="4" t="s">
        <v>2474</v>
      </c>
      <c r="B9" s="1" t="s">
        <v>2469</v>
      </c>
      <c r="C9" s="1" t="s">
        <v>2475</v>
      </c>
      <c r="D9" s="1">
        <f t="shared" ca="1" si="0"/>
        <v>0.44723786256307407</v>
      </c>
      <c r="E9" s="1">
        <v>9</v>
      </c>
    </row>
    <row r="10" spans="1:5" ht="15.75" customHeight="1">
      <c r="A10" s="2" t="s">
        <v>319</v>
      </c>
      <c r="B10" s="2" t="s">
        <v>320</v>
      </c>
      <c r="C10" s="1" t="s">
        <v>322</v>
      </c>
      <c r="D10" s="1">
        <f t="shared" ca="1" si="0"/>
        <v>0.40195015489524211</v>
      </c>
      <c r="E10" s="1">
        <v>10</v>
      </c>
    </row>
    <row r="11" spans="1:5" ht="15.75" customHeight="1">
      <c r="A11" s="2" t="s">
        <v>787</v>
      </c>
      <c r="B11" s="1" t="s">
        <v>788</v>
      </c>
      <c r="C11" s="1" t="s">
        <v>790</v>
      </c>
      <c r="D11" s="1">
        <f t="shared" ca="1" si="0"/>
        <v>0.85925543065651955</v>
      </c>
      <c r="E11" s="1">
        <v>11</v>
      </c>
    </row>
    <row r="12" spans="1:5" ht="15.75" customHeight="1">
      <c r="A12" s="2" t="s">
        <v>260</v>
      </c>
      <c r="B12" s="2" t="s">
        <v>261</v>
      </c>
      <c r="C12" s="2" t="s">
        <v>263</v>
      </c>
      <c r="D12" s="1">
        <f t="shared" ca="1" si="0"/>
        <v>0.90115381582478338</v>
      </c>
      <c r="E12" s="1">
        <v>12</v>
      </c>
    </row>
    <row r="13" spans="1:5" ht="15.75" customHeight="1">
      <c r="A13" s="2" t="s">
        <v>663</v>
      </c>
      <c r="B13" s="2" t="s">
        <v>664</v>
      </c>
      <c r="C13" s="2" t="s">
        <v>666</v>
      </c>
      <c r="D13" s="1">
        <f t="shared" ca="1" si="0"/>
        <v>0.10900767230412522</v>
      </c>
      <c r="E13" s="1">
        <v>13</v>
      </c>
    </row>
    <row r="14" spans="1:5" ht="15.75" customHeight="1">
      <c r="A14" s="2" t="s">
        <v>509</v>
      </c>
      <c r="B14" s="1" t="s">
        <v>510</v>
      </c>
      <c r="C14" s="1" t="s">
        <v>512</v>
      </c>
      <c r="D14" s="1">
        <f t="shared" ca="1" si="0"/>
        <v>0.33009311459145918</v>
      </c>
      <c r="E14" s="1">
        <v>14</v>
      </c>
    </row>
    <row r="15" spans="1:5" ht="15.75" customHeight="1">
      <c r="A15" s="2" t="s">
        <v>810</v>
      </c>
      <c r="B15" s="2" t="s">
        <v>811</v>
      </c>
      <c r="C15" s="2" t="s">
        <v>813</v>
      </c>
      <c r="D15" s="1">
        <f t="shared" ca="1" si="0"/>
        <v>0.26352084741131432</v>
      </c>
      <c r="E15" s="1">
        <v>15</v>
      </c>
    </row>
    <row r="16" spans="1:5" ht="15.75" customHeight="1">
      <c r="A16" s="4" t="s">
        <v>2418</v>
      </c>
      <c r="B16" s="4" t="s">
        <v>2419</v>
      </c>
      <c r="C16" s="2" t="s">
        <v>2421</v>
      </c>
      <c r="D16" s="1">
        <f t="shared" ca="1" si="0"/>
        <v>0.75124598838187173</v>
      </c>
      <c r="E16" s="1">
        <v>16</v>
      </c>
    </row>
    <row r="17" spans="1:5" ht="15.75" customHeight="1">
      <c r="A17" s="4" t="s">
        <v>1667</v>
      </c>
      <c r="B17" s="4" t="s">
        <v>1668</v>
      </c>
      <c r="C17" s="1" t="s">
        <v>1670</v>
      </c>
      <c r="D17" s="1">
        <f t="shared" ca="1" si="0"/>
        <v>0.56559331149448955</v>
      </c>
      <c r="E17" s="1">
        <v>17</v>
      </c>
    </row>
    <row r="18" spans="1:5" ht="15.75" customHeight="1">
      <c r="A18" s="4" t="s">
        <v>1307</v>
      </c>
      <c r="B18" s="4" t="s">
        <v>1302</v>
      </c>
      <c r="C18" s="2" t="s">
        <v>1308</v>
      </c>
      <c r="D18" s="1">
        <f t="shared" ca="1" si="0"/>
        <v>0.67575084870161839</v>
      </c>
      <c r="E18" s="1">
        <v>18</v>
      </c>
    </row>
    <row r="19" spans="1:5" ht="15.75" customHeight="1">
      <c r="A19" s="2" t="s">
        <v>734</v>
      </c>
      <c r="B19" s="2" t="s">
        <v>735</v>
      </c>
      <c r="C19" s="2" t="s">
        <v>737</v>
      </c>
      <c r="D19" s="1">
        <f t="shared" ca="1" si="0"/>
        <v>0.40154697814511686</v>
      </c>
      <c r="E19" s="1">
        <v>19</v>
      </c>
    </row>
    <row r="20" spans="1:5" ht="15.75" customHeight="1">
      <c r="A20" s="4" t="s">
        <v>1120</v>
      </c>
      <c r="B20" s="4" t="s">
        <v>1115</v>
      </c>
      <c r="C20" s="2" t="s">
        <v>1122</v>
      </c>
      <c r="D20" s="1">
        <f t="shared" ca="1" si="0"/>
        <v>6.1951277783161895E-2</v>
      </c>
      <c r="E20" s="1">
        <v>20</v>
      </c>
    </row>
    <row r="21" spans="1:5" ht="15.75" customHeight="1">
      <c r="A21" s="2" t="s">
        <v>39</v>
      </c>
      <c r="B21" s="2" t="s">
        <v>40</v>
      </c>
      <c r="C21" s="2" t="s">
        <v>41</v>
      </c>
      <c r="D21" s="1">
        <f t="shared" ca="1" si="0"/>
        <v>0.21937854252235167</v>
      </c>
      <c r="E21" s="1">
        <v>21</v>
      </c>
    </row>
    <row r="22" spans="1:5" ht="15.75" customHeight="1">
      <c r="A22" s="4" t="s">
        <v>1257</v>
      </c>
      <c r="B22" s="4" t="s">
        <v>1252</v>
      </c>
      <c r="C22" s="2" t="s">
        <v>1258</v>
      </c>
      <c r="D22" s="1">
        <f t="shared" ca="1" si="0"/>
        <v>8.2582506468303896E-3</v>
      </c>
      <c r="E22" s="1">
        <v>22</v>
      </c>
    </row>
    <row r="23" spans="1:5" ht="15.75" customHeight="1">
      <c r="A23" s="4" t="s">
        <v>2149</v>
      </c>
      <c r="B23" s="4" t="s">
        <v>2144</v>
      </c>
      <c r="C23" s="2" t="s">
        <v>2150</v>
      </c>
      <c r="D23" s="1">
        <f t="shared" ca="1" si="0"/>
        <v>0.70888084765599224</v>
      </c>
      <c r="E23" s="1">
        <v>23</v>
      </c>
    </row>
    <row r="24" spans="1:5" ht="12.5">
      <c r="A24" s="4" t="s">
        <v>1880</v>
      </c>
      <c r="B24" s="4" t="s">
        <v>1875</v>
      </c>
      <c r="C24" s="2" t="s">
        <v>1881</v>
      </c>
      <c r="D24" s="1">
        <f t="shared" ca="1" si="0"/>
        <v>0.62761992424488044</v>
      </c>
      <c r="E24" s="1">
        <v>24</v>
      </c>
    </row>
    <row r="25" spans="1:5" ht="12.5">
      <c r="A25" s="4" t="s">
        <v>2384</v>
      </c>
      <c r="B25" s="4" t="s">
        <v>2385</v>
      </c>
      <c r="C25" s="2" t="s">
        <v>2387</v>
      </c>
      <c r="D25" s="1">
        <f t="shared" ca="1" si="0"/>
        <v>0.34642659453007851</v>
      </c>
      <c r="E25" s="1">
        <v>25</v>
      </c>
    </row>
    <row r="26" spans="1:5" ht="12.5">
      <c r="A26" s="4" t="s">
        <v>1543</v>
      </c>
      <c r="B26" s="4" t="s">
        <v>1538</v>
      </c>
      <c r="C26" s="2" t="s">
        <v>1544</v>
      </c>
      <c r="D26" s="1">
        <f t="shared" ca="1" si="0"/>
        <v>0.332819342460696</v>
      </c>
      <c r="E26" s="1">
        <v>26</v>
      </c>
    </row>
    <row r="27" spans="1:5" ht="12.5">
      <c r="A27" s="4" t="s">
        <v>1547</v>
      </c>
      <c r="B27" s="4" t="s">
        <v>1548</v>
      </c>
      <c r="C27" s="1" t="s">
        <v>1550</v>
      </c>
      <c r="D27" s="1">
        <f t="shared" ca="1" si="0"/>
        <v>0.20613105292640965</v>
      </c>
      <c r="E27" s="1">
        <v>27</v>
      </c>
    </row>
    <row r="28" spans="1:5" ht="12.5">
      <c r="A28" s="2" t="s">
        <v>712</v>
      </c>
      <c r="B28" s="2" t="s">
        <v>713</v>
      </c>
      <c r="C28" s="2" t="s">
        <v>715</v>
      </c>
      <c r="D28" s="1">
        <f t="shared" ca="1" si="0"/>
        <v>4.2653540580378624E-2</v>
      </c>
      <c r="E28" s="1">
        <v>28</v>
      </c>
    </row>
    <row r="29" spans="1:5" ht="12.5">
      <c r="A29" s="4" t="s">
        <v>2468</v>
      </c>
      <c r="B29" s="1" t="s">
        <v>2469</v>
      </c>
      <c r="C29" s="1" t="s">
        <v>2471</v>
      </c>
      <c r="D29" s="1">
        <f t="shared" ca="1" si="0"/>
        <v>0.1239871299146118</v>
      </c>
      <c r="E29" s="1">
        <v>29</v>
      </c>
    </row>
    <row r="30" spans="1:5" ht="12.5">
      <c r="A30" s="2" t="s">
        <v>590</v>
      </c>
      <c r="B30" s="23" t="s">
        <v>591</v>
      </c>
      <c r="C30" s="2" t="s">
        <v>593</v>
      </c>
      <c r="D30" s="1">
        <f t="shared" ca="1" si="0"/>
        <v>0.49126111427687225</v>
      </c>
      <c r="E30" s="1">
        <v>30</v>
      </c>
    </row>
    <row r="31" spans="1:5" ht="12.5">
      <c r="A31" s="2" t="s">
        <v>833</v>
      </c>
      <c r="B31" s="2" t="s">
        <v>834</v>
      </c>
      <c r="C31" s="2" t="s">
        <v>836</v>
      </c>
      <c r="D31" s="1">
        <f t="shared" ca="1" si="0"/>
        <v>0.56252978651557639</v>
      </c>
      <c r="E31" s="1">
        <v>31</v>
      </c>
    </row>
    <row r="32" spans="1:5" ht="12.5">
      <c r="A32" s="2" t="s">
        <v>60</v>
      </c>
      <c r="B32" s="2" t="s">
        <v>61</v>
      </c>
      <c r="C32" s="2" t="s">
        <v>63</v>
      </c>
      <c r="D32" s="1">
        <f t="shared" ca="1" si="0"/>
        <v>0.50334212268189071</v>
      </c>
      <c r="E32" s="1">
        <v>32</v>
      </c>
    </row>
    <row r="33" spans="1:5" ht="12.5">
      <c r="A33" s="2" t="s">
        <v>744</v>
      </c>
      <c r="B33" s="2" t="s">
        <v>745</v>
      </c>
      <c r="C33" s="2" t="s">
        <v>747</v>
      </c>
      <c r="D33" s="1">
        <f t="shared" ca="1" si="0"/>
        <v>0.28166434913449956</v>
      </c>
      <c r="E33" s="1">
        <v>33</v>
      </c>
    </row>
    <row r="34" spans="1:5" ht="12.5">
      <c r="A34" s="4" t="s">
        <v>1199</v>
      </c>
      <c r="B34" s="4" t="s">
        <v>1200</v>
      </c>
      <c r="C34" s="1" t="s">
        <v>1202</v>
      </c>
      <c r="D34" s="1">
        <f t="shared" ca="1" si="0"/>
        <v>9.9589460907943073E-2</v>
      </c>
      <c r="E34" s="1">
        <v>34</v>
      </c>
    </row>
    <row r="35" spans="1:5" ht="12.5">
      <c r="A35" s="4" t="s">
        <v>1612</v>
      </c>
      <c r="B35" s="4" t="s">
        <v>1613</v>
      </c>
      <c r="C35" s="2" t="s">
        <v>1615</v>
      </c>
      <c r="D35" s="1">
        <f t="shared" ca="1" si="0"/>
        <v>0.23431463033157784</v>
      </c>
      <c r="E35" s="1">
        <v>35</v>
      </c>
    </row>
    <row r="36" spans="1:5" ht="12.5">
      <c r="A36" s="2" t="s">
        <v>441</v>
      </c>
      <c r="B36" s="1" t="s">
        <v>442</v>
      </c>
      <c r="C36" s="1" t="s">
        <v>1024</v>
      </c>
      <c r="D36" s="1">
        <f t="shared" ca="1" si="0"/>
        <v>9.1660321945501777E-2</v>
      </c>
      <c r="E36" s="1">
        <v>36</v>
      </c>
    </row>
    <row r="37" spans="1:5" ht="12.5">
      <c r="A37" s="2" t="s">
        <v>967</v>
      </c>
      <c r="B37" s="1" t="s">
        <v>968</v>
      </c>
      <c r="C37" s="1" t="s">
        <v>1036</v>
      </c>
      <c r="D37" s="1">
        <f t="shared" ca="1" si="0"/>
        <v>0.84282989991598611</v>
      </c>
      <c r="E37" s="1">
        <v>37</v>
      </c>
    </row>
    <row r="38" spans="1:5" ht="12.5">
      <c r="A38" s="4" t="s">
        <v>2310</v>
      </c>
      <c r="B38" s="1" t="s">
        <v>2311</v>
      </c>
      <c r="C38" s="1" t="s">
        <v>2313</v>
      </c>
      <c r="D38" s="1">
        <f t="shared" ca="1" si="0"/>
        <v>0.34555416579140863</v>
      </c>
      <c r="E38" s="1">
        <v>38</v>
      </c>
    </row>
    <row r="39" spans="1:5" ht="12.5">
      <c r="A39" s="2" t="s">
        <v>984</v>
      </c>
      <c r="B39" s="1" t="s">
        <v>985</v>
      </c>
      <c r="C39" s="1" t="s">
        <v>987</v>
      </c>
      <c r="D39" s="1">
        <f t="shared" ca="1" si="0"/>
        <v>0.32363002219579995</v>
      </c>
      <c r="E39" s="1">
        <v>39</v>
      </c>
    </row>
    <row r="40" spans="1:5" ht="12.5">
      <c r="A40" s="4" t="s">
        <v>1422</v>
      </c>
      <c r="B40" s="4" t="s">
        <v>1416</v>
      </c>
      <c r="C40" s="2" t="s">
        <v>1423</v>
      </c>
      <c r="D40" s="1">
        <f t="shared" ca="1" si="0"/>
        <v>0.10248496083800596</v>
      </c>
      <c r="E40" s="1">
        <v>40</v>
      </c>
    </row>
    <row r="41" spans="1:5" ht="12.5">
      <c r="A41" s="2" t="s">
        <v>728</v>
      </c>
      <c r="B41" s="2" t="s">
        <v>729</v>
      </c>
      <c r="C41" s="2" t="s">
        <v>731</v>
      </c>
      <c r="D41" s="1">
        <f t="shared" ca="1" si="0"/>
        <v>0.23106568322277554</v>
      </c>
      <c r="E41" s="1">
        <v>41</v>
      </c>
    </row>
    <row r="42" spans="1:5" ht="12.5">
      <c r="A42" s="2" t="s">
        <v>693</v>
      </c>
      <c r="B42" s="1" t="s">
        <v>694</v>
      </c>
      <c r="C42" s="1" t="s">
        <v>695</v>
      </c>
      <c r="D42" s="1">
        <f t="shared" ca="1" si="0"/>
        <v>0.96895950407530751</v>
      </c>
      <c r="E42" s="1">
        <v>42</v>
      </c>
    </row>
    <row r="43" spans="1:5" ht="12.5">
      <c r="A43" s="2" t="s">
        <v>572</v>
      </c>
      <c r="B43" s="2" t="s">
        <v>573</v>
      </c>
      <c r="C43" s="2" t="s">
        <v>1027</v>
      </c>
      <c r="D43" s="1">
        <f t="shared" ca="1" si="0"/>
        <v>0.95802467324080087</v>
      </c>
      <c r="E43" s="1">
        <v>43</v>
      </c>
    </row>
    <row r="44" spans="1:5" ht="12.5">
      <c r="A44" s="4" t="s">
        <v>1643</v>
      </c>
      <c r="B44" s="4" t="s">
        <v>1644</v>
      </c>
      <c r="C44" s="2" t="s">
        <v>1646</v>
      </c>
      <c r="D44" s="1">
        <f t="shared" ca="1" si="0"/>
        <v>0.25779235746819418</v>
      </c>
      <c r="E44" s="1">
        <v>44</v>
      </c>
    </row>
    <row r="45" spans="1:5" ht="12.5">
      <c r="A45" s="2" t="s">
        <v>151</v>
      </c>
      <c r="B45" s="2" t="s">
        <v>152</v>
      </c>
      <c r="C45" s="2" t="s">
        <v>154</v>
      </c>
      <c r="D45" s="1">
        <f t="shared" ca="1" si="0"/>
        <v>0.28933426629449821</v>
      </c>
      <c r="E45" s="1">
        <v>45</v>
      </c>
    </row>
    <row r="46" spans="1:5" ht="12.5">
      <c r="A46" s="4" t="s">
        <v>1133</v>
      </c>
      <c r="B46" s="1" t="s">
        <v>1126</v>
      </c>
      <c r="C46" s="1" t="s">
        <v>1134</v>
      </c>
      <c r="D46" s="1">
        <f t="shared" ca="1" si="0"/>
        <v>0.86373828500230942</v>
      </c>
      <c r="E46" s="1">
        <v>46</v>
      </c>
    </row>
    <row r="47" spans="1:5" ht="12.5">
      <c r="A47" s="4" t="s">
        <v>1138</v>
      </c>
      <c r="B47" s="4" t="s">
        <v>1139</v>
      </c>
      <c r="C47" s="1" t="s">
        <v>2592</v>
      </c>
      <c r="D47" s="1">
        <f t="shared" ca="1" si="0"/>
        <v>0.55682796695332148</v>
      </c>
      <c r="E47" s="1">
        <v>47</v>
      </c>
    </row>
    <row r="48" spans="1:5" ht="12.5">
      <c r="A48" s="2" t="s">
        <v>175</v>
      </c>
      <c r="B48" s="2" t="s">
        <v>176</v>
      </c>
      <c r="C48" s="2" t="s">
        <v>178</v>
      </c>
      <c r="D48" s="1">
        <f t="shared" ca="1" si="0"/>
        <v>0.99485998037717516</v>
      </c>
      <c r="E48" s="1">
        <v>48</v>
      </c>
    </row>
    <row r="49" spans="1:5" ht="12.5">
      <c r="A49" s="2" t="s">
        <v>157</v>
      </c>
      <c r="B49" s="2" t="s">
        <v>158</v>
      </c>
      <c r="C49" s="2" t="s">
        <v>160</v>
      </c>
      <c r="D49" s="1">
        <f t="shared" ca="1" si="0"/>
        <v>0.81174230391960556</v>
      </c>
      <c r="E49" s="1">
        <v>49</v>
      </c>
    </row>
    <row r="50" spans="1:5" ht="12.5">
      <c r="A50" s="4" t="s">
        <v>1558</v>
      </c>
      <c r="B50" s="4" t="s">
        <v>1559</v>
      </c>
      <c r="C50" s="1" t="s">
        <v>1561</v>
      </c>
      <c r="D50" s="1">
        <f t="shared" ca="1" si="0"/>
        <v>0.70047929305493317</v>
      </c>
      <c r="E50" s="1">
        <v>50</v>
      </c>
    </row>
    <row r="51" spans="1:5" ht="12.5">
      <c r="A51" s="4" t="s">
        <v>1391</v>
      </c>
      <c r="B51" s="4" t="s">
        <v>1386</v>
      </c>
      <c r="C51" s="2" t="s">
        <v>1392</v>
      </c>
      <c r="D51" s="1">
        <f t="shared" ca="1" si="0"/>
        <v>0.97542744833493511</v>
      </c>
      <c r="E51" s="1">
        <v>51</v>
      </c>
    </row>
    <row r="52" spans="1:5" ht="12.5">
      <c r="A52" s="2" t="s">
        <v>243</v>
      </c>
      <c r="B52" s="1" t="s">
        <v>244</v>
      </c>
      <c r="C52" s="1" t="s">
        <v>246</v>
      </c>
      <c r="D52" s="1">
        <f t="shared" ca="1" si="0"/>
        <v>0.94278594354239043</v>
      </c>
      <c r="E52" s="1">
        <v>52</v>
      </c>
    </row>
    <row r="53" spans="1:5" ht="12.5">
      <c r="A53" s="4" t="s">
        <v>1618</v>
      </c>
      <c r="B53" s="4" t="s">
        <v>1613</v>
      </c>
      <c r="C53" s="2" t="s">
        <v>1619</v>
      </c>
      <c r="D53" s="1">
        <f t="shared" ca="1" si="0"/>
        <v>0.46641457805206832</v>
      </c>
      <c r="E53" s="1">
        <v>53</v>
      </c>
    </row>
    <row r="54" spans="1:5" ht="12.5">
      <c r="A54" s="4" t="s">
        <v>1230</v>
      </c>
      <c r="B54" s="4" t="s">
        <v>1231</v>
      </c>
      <c r="C54" s="2" t="s">
        <v>1233</v>
      </c>
      <c r="D54" s="1">
        <f t="shared" ca="1" si="0"/>
        <v>0.26901513035547642</v>
      </c>
      <c r="E54" s="1">
        <v>54</v>
      </c>
    </row>
    <row r="55" spans="1:5" ht="12.5">
      <c r="A55" s="4" t="s">
        <v>1569</v>
      </c>
      <c r="B55" s="4" t="s">
        <v>1570</v>
      </c>
      <c r="C55" s="2" t="s">
        <v>1572</v>
      </c>
      <c r="D55" s="1">
        <f t="shared" ca="1" si="0"/>
        <v>0.22773453135696486</v>
      </c>
      <c r="E55" s="1">
        <v>55</v>
      </c>
    </row>
    <row r="56" spans="1:5" ht="12.5">
      <c r="A56" s="2" t="s">
        <v>215</v>
      </c>
      <c r="B56" s="1" t="s">
        <v>216</v>
      </c>
      <c r="C56" s="1" t="s">
        <v>218</v>
      </c>
      <c r="D56" s="1">
        <f t="shared" ca="1" si="0"/>
        <v>0.41766145916419106</v>
      </c>
      <c r="E56" s="1">
        <v>56</v>
      </c>
    </row>
    <row r="57" spans="1:5" ht="12.5">
      <c r="A57" s="4" t="s">
        <v>1226</v>
      </c>
      <c r="B57" s="4" t="s">
        <v>1221</v>
      </c>
      <c r="C57" s="2" t="s">
        <v>1227</v>
      </c>
      <c r="D57" s="1">
        <f t="shared" ca="1" si="0"/>
        <v>0.9119582177363128</v>
      </c>
      <c r="E57" s="1">
        <v>57</v>
      </c>
    </row>
    <row r="58" spans="1:5" ht="12.5">
      <c r="A58" s="4" t="s">
        <v>1527</v>
      </c>
      <c r="B58" s="1" t="s">
        <v>1528</v>
      </c>
      <c r="C58" s="1" t="s">
        <v>1530</v>
      </c>
      <c r="D58" s="1">
        <f t="shared" ca="1" si="0"/>
        <v>0.5102133576742065</v>
      </c>
      <c r="E58" s="1">
        <v>58</v>
      </c>
    </row>
    <row r="59" spans="1:5" ht="12.5">
      <c r="A59" s="4" t="s">
        <v>1159</v>
      </c>
      <c r="B59" s="4" t="s">
        <v>1160</v>
      </c>
      <c r="C59" s="2" t="s">
        <v>1162</v>
      </c>
      <c r="D59" s="1">
        <f t="shared" ca="1" si="0"/>
        <v>0.71365374111655533</v>
      </c>
      <c r="E59" s="1">
        <v>59</v>
      </c>
    </row>
    <row r="60" spans="1:5" ht="12.5">
      <c r="A60" s="4" t="s">
        <v>1175</v>
      </c>
      <c r="B60" s="1" t="s">
        <v>1170</v>
      </c>
      <c r="C60" s="1" t="s">
        <v>1176</v>
      </c>
      <c r="D60" s="1">
        <f t="shared" ca="1" si="0"/>
        <v>0.71205952561729102</v>
      </c>
      <c r="E60" s="1">
        <v>60</v>
      </c>
    </row>
    <row r="61" spans="1:5" ht="12.5">
      <c r="A61" s="2" t="s">
        <v>77</v>
      </c>
      <c r="B61" s="2" t="s">
        <v>78</v>
      </c>
      <c r="C61" s="2" t="s">
        <v>80</v>
      </c>
      <c r="D61" s="1">
        <f t="shared" ca="1" si="0"/>
        <v>0.20062654917687184</v>
      </c>
      <c r="E61" s="1">
        <v>61</v>
      </c>
    </row>
    <row r="62" spans="1:5" ht="12.5">
      <c r="A62" s="4" t="s">
        <v>1114</v>
      </c>
      <c r="B62" s="4" t="s">
        <v>1115</v>
      </c>
      <c r="C62" s="1" t="s">
        <v>1117</v>
      </c>
      <c r="D62" s="1">
        <f t="shared" ca="1" si="0"/>
        <v>0.11215917106425999</v>
      </c>
      <c r="E62" s="1">
        <v>62</v>
      </c>
    </row>
    <row r="63" spans="1:5" ht="12.5">
      <c r="A63" s="2" t="s">
        <v>308</v>
      </c>
      <c r="B63" s="2" t="s">
        <v>309</v>
      </c>
      <c r="C63" s="2" t="s">
        <v>311</v>
      </c>
      <c r="D63" s="1">
        <f t="shared" ca="1" si="0"/>
        <v>0.71487480492409106</v>
      </c>
      <c r="E63" s="1">
        <v>63</v>
      </c>
    </row>
    <row r="64" spans="1:5" ht="12.5">
      <c r="A64" s="2" t="s">
        <v>186</v>
      </c>
      <c r="B64" s="2" t="s">
        <v>187</v>
      </c>
      <c r="C64" s="2" t="s">
        <v>1015</v>
      </c>
      <c r="D64" s="1">
        <f t="shared" ca="1" si="0"/>
        <v>0.19040086824015789</v>
      </c>
      <c r="E64" s="1">
        <v>64</v>
      </c>
    </row>
    <row r="65" spans="1:5" ht="12.5">
      <c r="A65" s="2" t="s">
        <v>493</v>
      </c>
      <c r="B65" s="1" t="s">
        <v>494</v>
      </c>
      <c r="C65" s="1" t="s">
        <v>495</v>
      </c>
      <c r="D65" s="1">
        <f t="shared" ca="1" si="0"/>
        <v>6.378554478790277E-2</v>
      </c>
      <c r="E65" s="1">
        <v>65</v>
      </c>
    </row>
    <row r="66" spans="1:5" ht="12.5">
      <c r="A66" s="2" t="s">
        <v>839</v>
      </c>
      <c r="B66" s="1" t="s">
        <v>840</v>
      </c>
      <c r="C66" s="1" t="s">
        <v>842</v>
      </c>
      <c r="D66" s="1">
        <f t="shared" ca="1" si="0"/>
        <v>0.30624839471662602</v>
      </c>
      <c r="E66" s="1">
        <v>66</v>
      </c>
    </row>
    <row r="67" spans="1:5" ht="12.5">
      <c r="A67" s="2" t="s">
        <v>223</v>
      </c>
      <c r="B67" s="1" t="s">
        <v>224</v>
      </c>
      <c r="C67" s="1" t="s">
        <v>226</v>
      </c>
      <c r="D67" s="1">
        <f t="shared" ca="1" si="0"/>
        <v>0.91477368087769728</v>
      </c>
      <c r="E67" s="1">
        <v>67</v>
      </c>
    </row>
    <row r="68" spans="1:5" ht="12.5">
      <c r="A68" s="4" t="s">
        <v>1608</v>
      </c>
      <c r="B68" s="4" t="s">
        <v>1603</v>
      </c>
      <c r="C68" s="2" t="s">
        <v>1609</v>
      </c>
      <c r="D68" s="1">
        <f t="shared" ca="1" si="0"/>
        <v>0.75158501274135914</v>
      </c>
      <c r="E68" s="1">
        <v>68</v>
      </c>
    </row>
    <row r="69" spans="1:5" ht="12.5">
      <c r="A69" s="2" t="s">
        <v>378</v>
      </c>
      <c r="B69" s="1" t="s">
        <v>379</v>
      </c>
      <c r="C69" s="1" t="s">
        <v>381</v>
      </c>
      <c r="D69" s="1">
        <f t="shared" ca="1" si="0"/>
        <v>0.8099173938922275</v>
      </c>
      <c r="E69" s="1">
        <v>69</v>
      </c>
    </row>
    <row r="70" spans="1:5" ht="12.5">
      <c r="A70" s="2" t="s">
        <v>325</v>
      </c>
      <c r="B70" s="1" t="s">
        <v>326</v>
      </c>
      <c r="C70" s="1" t="s">
        <v>328</v>
      </c>
      <c r="D70" s="1">
        <f t="shared" ca="1" si="0"/>
        <v>8.3720609546956481E-2</v>
      </c>
      <c r="E70" s="1">
        <v>70</v>
      </c>
    </row>
    <row r="71" spans="1:5" ht="12.5">
      <c r="A71" s="2" t="s">
        <v>937</v>
      </c>
      <c r="B71" s="1" t="s">
        <v>938</v>
      </c>
      <c r="C71" s="1" t="s">
        <v>940</v>
      </c>
      <c r="D71" s="1">
        <f t="shared" ca="1" si="0"/>
        <v>0.2911026702175078</v>
      </c>
      <c r="E71" s="1">
        <v>71</v>
      </c>
    </row>
    <row r="72" spans="1:5" ht="12.5">
      <c r="A72" s="2" t="s">
        <v>407</v>
      </c>
      <c r="B72" s="1" t="s">
        <v>408</v>
      </c>
      <c r="C72" s="1" t="s">
        <v>410</v>
      </c>
      <c r="D72" s="1">
        <f t="shared" ca="1" si="0"/>
        <v>0.91062352587435214</v>
      </c>
      <c r="E72" s="1">
        <v>72</v>
      </c>
    </row>
    <row r="73" spans="1:5" ht="12.5">
      <c r="A73" s="4" t="s">
        <v>1411</v>
      </c>
      <c r="B73" s="1" t="s">
        <v>1406</v>
      </c>
      <c r="C73" s="1" t="s">
        <v>1412</v>
      </c>
      <c r="D73" s="1">
        <f t="shared" ca="1" si="0"/>
        <v>0.33708506363745572</v>
      </c>
      <c r="E73" s="1">
        <v>73</v>
      </c>
    </row>
    <row r="74" spans="1:5" ht="12.5">
      <c r="A74" s="2" t="s">
        <v>139</v>
      </c>
      <c r="B74" s="2" t="s">
        <v>140</v>
      </c>
      <c r="C74" s="2" t="s">
        <v>142</v>
      </c>
      <c r="D74" s="1">
        <f t="shared" ca="1" si="0"/>
        <v>0.69596161150264113</v>
      </c>
      <c r="E74" s="1">
        <v>74</v>
      </c>
    </row>
    <row r="75" spans="1:5" ht="12.5">
      <c r="A75" s="2" t="s">
        <v>503</v>
      </c>
      <c r="B75" s="1" t="s">
        <v>504</v>
      </c>
      <c r="C75" s="1" t="s">
        <v>506</v>
      </c>
      <c r="D75" s="1">
        <f t="shared" ca="1" si="0"/>
        <v>0.91685107137898791</v>
      </c>
      <c r="E75" s="1">
        <v>75</v>
      </c>
    </row>
    <row r="76" spans="1:5" ht="12.5">
      <c r="A76" s="4" t="s">
        <v>1195</v>
      </c>
      <c r="B76" s="4" t="s">
        <v>1190</v>
      </c>
      <c r="C76" s="2" t="s">
        <v>1196</v>
      </c>
      <c r="D76" s="1">
        <f t="shared" ca="1" si="0"/>
        <v>0.83948444831832258</v>
      </c>
      <c r="E76" s="1">
        <v>76</v>
      </c>
    </row>
    <row r="77" spans="1:5" ht="12.5">
      <c r="A77" s="4" t="s">
        <v>1371</v>
      </c>
      <c r="B77" s="4" t="s">
        <v>1366</v>
      </c>
      <c r="C77" s="2" t="s">
        <v>2599</v>
      </c>
      <c r="D77" s="1">
        <f t="shared" ca="1" si="0"/>
        <v>0.18556130565566908</v>
      </c>
      <c r="E77" s="1">
        <v>77</v>
      </c>
    </row>
    <row r="78" spans="1:5" ht="12.5">
      <c r="A78" s="4" t="s">
        <v>1673</v>
      </c>
      <c r="B78" s="4" t="s">
        <v>1668</v>
      </c>
      <c r="C78" s="2" t="s">
        <v>1674</v>
      </c>
      <c r="D78" s="1">
        <f t="shared" ca="1" si="0"/>
        <v>0.28690534957169389</v>
      </c>
      <c r="E78" s="1">
        <v>78</v>
      </c>
    </row>
    <row r="79" spans="1:5" ht="12.5">
      <c r="A79" s="2" t="s">
        <v>425</v>
      </c>
      <c r="B79" s="1" t="s">
        <v>426</v>
      </c>
      <c r="C79" s="1" t="s">
        <v>1023</v>
      </c>
      <c r="D79" s="1">
        <f t="shared" ca="1" si="0"/>
        <v>0.72929529827945261</v>
      </c>
      <c r="E79" s="1">
        <v>79</v>
      </c>
    </row>
    <row r="80" spans="1:5" ht="12.5">
      <c r="A80" s="2" t="s">
        <v>973</v>
      </c>
      <c r="B80" s="1" t="s">
        <v>974</v>
      </c>
      <c r="C80" s="1" t="s">
        <v>975</v>
      </c>
      <c r="D80" s="1">
        <f t="shared" ca="1" si="0"/>
        <v>0.9852756319281547</v>
      </c>
      <c r="E80" s="1">
        <v>80</v>
      </c>
    </row>
    <row r="81" spans="1:5" ht="12.5">
      <c r="A81" s="4" t="s">
        <v>1169</v>
      </c>
      <c r="B81" s="1" t="s">
        <v>1170</v>
      </c>
      <c r="C81" s="1" t="s">
        <v>1172</v>
      </c>
      <c r="D81" s="1">
        <f t="shared" ca="1" si="0"/>
        <v>0.51316524875301728</v>
      </c>
      <c r="E81" s="1">
        <v>81</v>
      </c>
    </row>
    <row r="82" spans="1:5" ht="12.5">
      <c r="A82" s="2" t="s">
        <v>26</v>
      </c>
      <c r="B82" s="2" t="s">
        <v>27</v>
      </c>
      <c r="C82" s="2" t="s">
        <v>29</v>
      </c>
      <c r="D82" s="1">
        <f t="shared" ca="1" si="0"/>
        <v>0.85593413852644118</v>
      </c>
      <c r="E82" s="1">
        <v>82</v>
      </c>
    </row>
    <row r="83" spans="1:5" ht="12.5">
      <c r="A83" s="2" t="s">
        <v>419</v>
      </c>
      <c r="B83" s="1" t="s">
        <v>420</v>
      </c>
      <c r="C83" s="1" t="s">
        <v>422</v>
      </c>
      <c r="D83" s="1">
        <f t="shared" ca="1" si="0"/>
        <v>0.55799808825174058</v>
      </c>
      <c r="E83" s="1">
        <v>83</v>
      </c>
    </row>
    <row r="84" spans="1:5" ht="12.5">
      <c r="A84" s="2" t="s">
        <v>302</v>
      </c>
      <c r="B84" s="2" t="s">
        <v>303</v>
      </c>
      <c r="C84" s="2" t="s">
        <v>305</v>
      </c>
      <c r="D84" s="1">
        <f t="shared" ca="1" si="0"/>
        <v>0.40264942280629079</v>
      </c>
      <c r="E84" s="1">
        <v>84</v>
      </c>
    </row>
    <row r="85" spans="1:5" ht="12.5">
      <c r="A85" s="4" t="s">
        <v>2464</v>
      </c>
      <c r="B85" s="4" t="s">
        <v>2459</v>
      </c>
      <c r="C85" s="2" t="s">
        <v>2466</v>
      </c>
      <c r="D85" s="1">
        <f t="shared" ca="1" si="0"/>
        <v>0.11037387936528686</v>
      </c>
      <c r="E85" s="1">
        <v>85</v>
      </c>
    </row>
    <row r="86" spans="1:5" ht="12.5">
      <c r="A86" s="2" t="s">
        <v>914</v>
      </c>
      <c r="B86" s="1" t="s">
        <v>915</v>
      </c>
      <c r="C86" s="1" t="s">
        <v>916</v>
      </c>
      <c r="D86" s="1">
        <f t="shared" ca="1" si="0"/>
        <v>0.7511384022253913</v>
      </c>
      <c r="E86" s="1">
        <v>86</v>
      </c>
    </row>
    <row r="87" spans="1:5" ht="12.5">
      <c r="A87" s="2" t="s">
        <v>53</v>
      </c>
      <c r="B87" s="2" t="s">
        <v>54</v>
      </c>
      <c r="C87" s="2" t="s">
        <v>56</v>
      </c>
      <c r="D87" s="1">
        <f t="shared" ca="1" si="0"/>
        <v>0.6022364084740367</v>
      </c>
      <c r="E87" s="1">
        <v>87</v>
      </c>
    </row>
    <row r="88" spans="1:5" ht="12.5">
      <c r="A88" s="2" t="s">
        <v>816</v>
      </c>
      <c r="B88" s="2" t="s">
        <v>817</v>
      </c>
      <c r="C88" s="2" t="s">
        <v>819</v>
      </c>
      <c r="D88" s="1">
        <f t="shared" ca="1" si="0"/>
        <v>0.36471608374126452</v>
      </c>
      <c r="E88" s="1">
        <v>88</v>
      </c>
    </row>
    <row r="89" spans="1:5" ht="12.5">
      <c r="A89" s="4" t="s">
        <v>1650</v>
      </c>
      <c r="B89" s="4" t="s">
        <v>1644</v>
      </c>
      <c r="C89" s="2" t="s">
        <v>1652</v>
      </c>
      <c r="D89" s="1">
        <f t="shared" ca="1" si="0"/>
        <v>0.37225648325608174</v>
      </c>
      <c r="E89" s="1">
        <v>89</v>
      </c>
    </row>
    <row r="90" spans="1:5" ht="12.5">
      <c r="A90" s="4" t="s">
        <v>1344</v>
      </c>
      <c r="B90" s="1" t="s">
        <v>1345</v>
      </c>
      <c r="C90" s="1" t="s">
        <v>1347</v>
      </c>
      <c r="D90" s="1">
        <f t="shared" ca="1" si="0"/>
        <v>0.12817829949669035</v>
      </c>
      <c r="E90" s="1">
        <v>90</v>
      </c>
    </row>
    <row r="91" spans="1:5" ht="12.5">
      <c r="A91" s="2" t="s">
        <v>845</v>
      </c>
      <c r="B91" s="2" t="s">
        <v>846</v>
      </c>
      <c r="C91" s="2" t="s">
        <v>848</v>
      </c>
      <c r="D91" s="1">
        <f t="shared" ca="1" si="0"/>
        <v>0.69876107442993929</v>
      </c>
      <c r="E91" s="1">
        <v>91</v>
      </c>
    </row>
    <row r="92" spans="1:5" ht="12.5">
      <c r="A92" s="2" t="s">
        <v>108</v>
      </c>
      <c r="B92" s="2" t="s">
        <v>109</v>
      </c>
      <c r="C92" s="2" t="s">
        <v>2593</v>
      </c>
      <c r="D92" s="1">
        <f t="shared" ca="1" si="0"/>
        <v>0.38849385683050397</v>
      </c>
      <c r="E92" s="1">
        <v>92</v>
      </c>
    </row>
    <row r="93" spans="1:5" ht="12.5">
      <c r="A93" s="2" t="s">
        <v>284</v>
      </c>
      <c r="B93" s="2" t="s">
        <v>285</v>
      </c>
      <c r="C93" s="2" t="s">
        <v>286</v>
      </c>
      <c r="D93" s="1">
        <f t="shared" ca="1" si="0"/>
        <v>0.89006482052327329</v>
      </c>
      <c r="E93" s="1">
        <v>93</v>
      </c>
    </row>
    <row r="94" spans="1:5" ht="12.5">
      <c r="A94" s="2" t="s">
        <v>198</v>
      </c>
      <c r="B94" s="2" t="s">
        <v>199</v>
      </c>
      <c r="C94" s="2" t="s">
        <v>201</v>
      </c>
      <c r="D94" s="1">
        <f t="shared" ca="1" si="0"/>
        <v>0.49522212091651119</v>
      </c>
      <c r="E94" s="1">
        <v>94</v>
      </c>
    </row>
    <row r="95" spans="1:5" ht="12.5">
      <c r="A95" s="2" t="s">
        <v>314</v>
      </c>
      <c r="B95" s="2" t="s">
        <v>315</v>
      </c>
      <c r="C95" s="2" t="s">
        <v>316</v>
      </c>
      <c r="D95" s="1">
        <f t="shared" ca="1" si="0"/>
        <v>0.11624860478390031</v>
      </c>
      <c r="E95" s="1">
        <v>95</v>
      </c>
    </row>
    <row r="96" spans="1:5" ht="12.5">
      <c r="A96" s="2" t="s">
        <v>925</v>
      </c>
      <c r="B96" s="1" t="s">
        <v>926</v>
      </c>
      <c r="C96" s="1" t="s">
        <v>928</v>
      </c>
      <c r="D96" s="1">
        <f t="shared" ca="1" si="0"/>
        <v>0.69790173807734823</v>
      </c>
      <c r="E96" s="1">
        <v>96</v>
      </c>
    </row>
    <row r="97" spans="1:5" ht="12.5">
      <c r="A97" s="2" t="s">
        <v>90</v>
      </c>
      <c r="B97" s="2" t="s">
        <v>91</v>
      </c>
      <c r="C97" s="2" t="s">
        <v>92</v>
      </c>
      <c r="D97" s="1">
        <f t="shared" ca="1" si="0"/>
        <v>0.10223258435238669</v>
      </c>
      <c r="E97" s="1">
        <v>97</v>
      </c>
    </row>
    <row r="98" spans="1:5" ht="12.5">
      <c r="A98" s="4" t="s">
        <v>2040</v>
      </c>
      <c r="B98" s="4" t="s">
        <v>2041</v>
      </c>
      <c r="C98" s="2" t="s">
        <v>2043</v>
      </c>
      <c r="D98" s="1">
        <f t="shared" ca="1" si="0"/>
        <v>0.21184872789955023</v>
      </c>
      <c r="E98" s="1">
        <v>98</v>
      </c>
    </row>
    <row r="99" spans="1:5" ht="12.5">
      <c r="A99" s="2" t="s">
        <v>887</v>
      </c>
      <c r="B99" s="1" t="s">
        <v>888</v>
      </c>
      <c r="C99" s="1" t="s">
        <v>890</v>
      </c>
      <c r="D99" s="1">
        <f t="shared" ca="1" si="0"/>
        <v>0.27337927632476777</v>
      </c>
      <c r="E99" s="1">
        <v>99</v>
      </c>
    </row>
    <row r="100" spans="1:5" ht="12.5">
      <c r="A100" s="2" t="s">
        <v>822</v>
      </c>
      <c r="B100" s="2" t="s">
        <v>823</v>
      </c>
      <c r="C100" s="23" t="s">
        <v>824</v>
      </c>
      <c r="D100" s="1">
        <f t="shared" ca="1" si="0"/>
        <v>0.82346723910919695</v>
      </c>
      <c r="E100" s="1">
        <v>100</v>
      </c>
    </row>
    <row r="101" spans="1:5" ht="12.5">
      <c r="A101" s="4" t="s">
        <v>2550</v>
      </c>
      <c r="B101" s="4" t="s">
        <v>2545</v>
      </c>
      <c r="C101" s="2" t="s">
        <v>2551</v>
      </c>
      <c r="D101" s="1">
        <f t="shared" ca="1" si="0"/>
        <v>0.34764595738562032</v>
      </c>
      <c r="E101" s="1">
        <v>101</v>
      </c>
    </row>
    <row r="102" spans="1:5" ht="12.5">
      <c r="A102" s="4" t="s">
        <v>1523</v>
      </c>
      <c r="B102" s="1" t="s">
        <v>1518</v>
      </c>
      <c r="C102" s="1" t="s">
        <v>1524</v>
      </c>
      <c r="D102" s="1">
        <f t="shared" ca="1" si="0"/>
        <v>0.53610635851646349</v>
      </c>
      <c r="E102" s="1">
        <v>102</v>
      </c>
    </row>
    <row r="103" spans="1:5" ht="12.5">
      <c r="A103" s="2" t="s">
        <v>793</v>
      </c>
      <c r="B103" s="1" t="s">
        <v>794</v>
      </c>
      <c r="C103" s="1" t="s">
        <v>796</v>
      </c>
      <c r="D103" s="1">
        <f t="shared" ca="1" si="0"/>
        <v>0.42955187251397853</v>
      </c>
      <c r="E103" s="1">
        <v>103</v>
      </c>
    </row>
    <row r="104" spans="1:5" ht="12.5">
      <c r="A104" s="2" t="s">
        <v>990</v>
      </c>
      <c r="B104" s="1" t="s">
        <v>991</v>
      </c>
      <c r="C104" s="1" t="s">
        <v>993</v>
      </c>
      <c r="D104" s="1">
        <f t="shared" ca="1" si="0"/>
        <v>0.75990721394100846</v>
      </c>
      <c r="E104" s="1">
        <v>104</v>
      </c>
    </row>
    <row r="105" spans="1:5" ht="12.5">
      <c r="A105" s="2" t="s">
        <v>33</v>
      </c>
      <c r="B105" s="2" t="s">
        <v>34</v>
      </c>
      <c r="C105" s="2" t="s">
        <v>35</v>
      </c>
      <c r="D105" s="1">
        <f t="shared" ca="1" si="0"/>
        <v>0.52081303912106847</v>
      </c>
      <c r="E105" s="1">
        <v>105</v>
      </c>
    </row>
    <row r="106" spans="1:5" ht="12.5">
      <c r="A106" s="4" t="s">
        <v>1405</v>
      </c>
      <c r="B106" s="1" t="s">
        <v>1406</v>
      </c>
      <c r="C106" s="1" t="s">
        <v>1408</v>
      </c>
      <c r="D106" s="1">
        <f t="shared" ca="1" si="0"/>
        <v>0.17273845776467522</v>
      </c>
      <c r="E106" s="1">
        <v>106</v>
      </c>
    </row>
    <row r="107" spans="1:5" ht="12.5">
      <c r="A107" s="4" t="s">
        <v>1236</v>
      </c>
      <c r="B107" s="4" t="s">
        <v>1231</v>
      </c>
      <c r="C107" s="1" t="s">
        <v>1237</v>
      </c>
      <c r="D107" s="1">
        <f t="shared" ca="1" si="0"/>
        <v>0.68018571184707854</v>
      </c>
      <c r="E107" s="1">
        <v>107</v>
      </c>
    </row>
    <row r="108" spans="1:5" ht="12.5">
      <c r="A108" s="2" t="s">
        <v>639</v>
      </c>
      <c r="B108" s="2" t="s">
        <v>640</v>
      </c>
      <c r="C108" s="2" t="s">
        <v>642</v>
      </c>
      <c r="D108" s="1">
        <f t="shared" ca="1" si="0"/>
        <v>0.66694952243798067</v>
      </c>
      <c r="E108" s="1">
        <v>108</v>
      </c>
    </row>
    <row r="109" spans="1:5" ht="12.5">
      <c r="A109" s="4" t="s">
        <v>1339</v>
      </c>
      <c r="B109" s="4" t="s">
        <v>1333</v>
      </c>
      <c r="C109" s="2" t="s">
        <v>1341</v>
      </c>
      <c r="D109" s="1">
        <f t="shared" ca="1" si="0"/>
        <v>0.48029077039233947</v>
      </c>
      <c r="E109" s="1">
        <v>109</v>
      </c>
    </row>
    <row r="110" spans="1:5" ht="12.5">
      <c r="A110" s="2" t="s">
        <v>401</v>
      </c>
      <c r="B110" s="1" t="s">
        <v>402</v>
      </c>
      <c r="C110" s="1" t="s">
        <v>1022</v>
      </c>
      <c r="D110" s="1">
        <f t="shared" ca="1" si="0"/>
        <v>0.94796440104048851</v>
      </c>
      <c r="E110" s="1">
        <v>110</v>
      </c>
    </row>
    <row r="111" spans="1:5" ht="12.5">
      <c r="A111" s="4" t="s">
        <v>1097</v>
      </c>
      <c r="B111" s="4" t="s">
        <v>1090</v>
      </c>
      <c r="C111" s="2" t="s">
        <v>1098</v>
      </c>
      <c r="D111" s="1">
        <f t="shared" ca="1" si="0"/>
        <v>0.36640165494636812</v>
      </c>
      <c r="E111" s="1">
        <v>111</v>
      </c>
    </row>
    <row r="112" spans="1:5" ht="12.5">
      <c r="A112" s="4" t="s">
        <v>1874</v>
      </c>
      <c r="B112" s="4" t="s">
        <v>1875</v>
      </c>
      <c r="C112" s="2" t="s">
        <v>1877</v>
      </c>
      <c r="D112" s="1">
        <f t="shared" ca="1" si="0"/>
        <v>0.32318659415608442</v>
      </c>
      <c r="E112" s="1">
        <v>112</v>
      </c>
    </row>
    <row r="113" spans="1:5" ht="12.5">
      <c r="A113" s="4" t="s">
        <v>1206</v>
      </c>
      <c r="B113" s="4" t="s">
        <v>1200</v>
      </c>
      <c r="C113" s="2" t="s">
        <v>1207</v>
      </c>
      <c r="D113" s="1">
        <f t="shared" ca="1" si="0"/>
        <v>0.24885511581827224</v>
      </c>
      <c r="E113" s="1">
        <v>113</v>
      </c>
    </row>
    <row r="114" spans="1:5" ht="12.5">
      <c r="A114" s="2" t="s">
        <v>850</v>
      </c>
      <c r="B114" s="1" t="s">
        <v>851</v>
      </c>
      <c r="C114" s="1" t="s">
        <v>1031</v>
      </c>
      <c r="D114" s="1">
        <f t="shared" ca="1" si="0"/>
        <v>0.87938119369480394</v>
      </c>
      <c r="E114" s="1">
        <v>114</v>
      </c>
    </row>
    <row r="115" spans="1:5" ht="12.5">
      <c r="A115" s="2" t="s">
        <v>627</v>
      </c>
      <c r="B115" s="2" t="s">
        <v>628</v>
      </c>
      <c r="C115" s="2" t="s">
        <v>630</v>
      </c>
      <c r="D115" s="1">
        <f t="shared" ca="1" si="0"/>
        <v>8.0104754759043773E-2</v>
      </c>
      <c r="E115" s="1">
        <v>115</v>
      </c>
    </row>
    <row r="116" spans="1:5" ht="12.5">
      <c r="A116" s="2" t="s">
        <v>121</v>
      </c>
      <c r="B116" s="2" t="s">
        <v>122</v>
      </c>
      <c r="C116" s="2" t="s">
        <v>124</v>
      </c>
      <c r="D116" s="1">
        <f t="shared" ca="1" si="0"/>
        <v>0.43837070507973286</v>
      </c>
      <c r="E116" s="1">
        <v>116</v>
      </c>
    </row>
    <row r="117" spans="1:5" ht="12.5">
      <c r="A117" s="2" t="s">
        <v>114</v>
      </c>
      <c r="B117" s="2" t="s">
        <v>115</v>
      </c>
      <c r="C117" s="2" t="s">
        <v>2594</v>
      </c>
      <c r="D117" s="1">
        <f t="shared" ca="1" si="0"/>
        <v>0.88182016030328902</v>
      </c>
      <c r="E117" s="1">
        <v>117</v>
      </c>
    </row>
    <row r="118" spans="1:5" ht="12.5">
      <c r="A118" s="4" t="s">
        <v>1375</v>
      </c>
      <c r="B118" s="4" t="s">
        <v>1376</v>
      </c>
      <c r="C118" s="2" t="s">
        <v>1378</v>
      </c>
      <c r="D118" s="1">
        <f t="shared" ca="1" si="0"/>
        <v>7.4814960180480838E-2</v>
      </c>
      <c r="E118" s="1">
        <v>118</v>
      </c>
    </row>
    <row r="119" spans="1:5" ht="12.5">
      <c r="A119" s="4" t="s">
        <v>1503</v>
      </c>
      <c r="B119" s="1" t="s">
        <v>1498</v>
      </c>
      <c r="C119" s="1" t="s">
        <v>1504</v>
      </c>
      <c r="D119" s="1">
        <f t="shared" ca="1" si="0"/>
        <v>0.94534430897083099</v>
      </c>
      <c r="E119" s="1">
        <v>119</v>
      </c>
    </row>
    <row r="120" spans="1:5" ht="12.5">
      <c r="A120" s="2" t="s">
        <v>805</v>
      </c>
      <c r="B120" s="1" t="s">
        <v>806</v>
      </c>
      <c r="C120" s="1" t="s">
        <v>808</v>
      </c>
      <c r="D120" s="1">
        <f t="shared" ca="1" si="0"/>
        <v>0.90784894895098933</v>
      </c>
      <c r="E120" s="1">
        <v>120</v>
      </c>
    </row>
    <row r="121" spans="1:5" ht="12.5">
      <c r="A121" s="4" t="s">
        <v>1311</v>
      </c>
      <c r="B121" s="1" t="s">
        <v>1312</v>
      </c>
      <c r="C121" s="1" t="s">
        <v>1314</v>
      </c>
      <c r="D121" s="1">
        <f t="shared" ca="1" si="0"/>
        <v>0.23770868046161531</v>
      </c>
      <c r="E121" s="1">
        <v>121</v>
      </c>
    </row>
    <row r="122" spans="1:5" ht="12.5">
      <c r="A122" s="4" t="s">
        <v>1189</v>
      </c>
      <c r="B122" s="4" t="s">
        <v>1190</v>
      </c>
      <c r="C122" s="2" t="s">
        <v>1192</v>
      </c>
      <c r="D122" s="1">
        <f t="shared" ca="1" si="0"/>
        <v>0.29174736335535911</v>
      </c>
      <c r="E122" s="1">
        <v>122</v>
      </c>
    </row>
    <row r="123" spans="1:5" ht="12.5">
      <c r="A123" s="4" t="s">
        <v>1165</v>
      </c>
      <c r="B123" s="4" t="s">
        <v>1160</v>
      </c>
      <c r="C123" s="1" t="s">
        <v>1166</v>
      </c>
      <c r="D123" s="1">
        <f t="shared" ca="1" si="0"/>
        <v>0.34147513970235466</v>
      </c>
      <c r="E123" s="1">
        <v>123</v>
      </c>
    </row>
    <row r="124" spans="1:5" ht="12.5">
      <c r="A124" s="4" t="s">
        <v>1477</v>
      </c>
      <c r="B124" s="4" t="s">
        <v>1478</v>
      </c>
      <c r="C124" s="2" t="s">
        <v>1480</v>
      </c>
      <c r="D124" s="1">
        <f t="shared" ca="1" si="0"/>
        <v>6.2573018617306797E-3</v>
      </c>
      <c r="E124" s="1">
        <v>124</v>
      </c>
    </row>
    <row r="125" spans="1:5" ht="12.5">
      <c r="A125" s="2" t="s">
        <v>978</v>
      </c>
      <c r="B125" s="1" t="s">
        <v>979</v>
      </c>
      <c r="C125" s="1" t="s">
        <v>981</v>
      </c>
      <c r="D125" s="1">
        <f t="shared" ca="1" si="0"/>
        <v>0.88797147352827566</v>
      </c>
      <c r="E125" s="1">
        <v>125</v>
      </c>
    </row>
    <row r="126" spans="1:5" ht="12.5">
      <c r="A126" s="2" t="s">
        <v>651</v>
      </c>
      <c r="B126" s="2" t="s">
        <v>652</v>
      </c>
      <c r="C126" s="2" t="s">
        <v>654</v>
      </c>
      <c r="D126" s="1">
        <f t="shared" ca="1" si="0"/>
        <v>4.8209086028960346E-2</v>
      </c>
      <c r="E126" s="1">
        <v>126</v>
      </c>
    </row>
    <row r="127" spans="1:5" ht="12.5">
      <c r="A127" s="2" t="s">
        <v>487</v>
      </c>
      <c r="B127" s="1" t="s">
        <v>488</v>
      </c>
      <c r="C127" s="1" t="s">
        <v>490</v>
      </c>
      <c r="D127" s="1">
        <f t="shared" ca="1" si="0"/>
        <v>0.58406545931298937</v>
      </c>
      <c r="E127" s="1">
        <v>127</v>
      </c>
    </row>
    <row r="128" spans="1:5" ht="12.5">
      <c r="A128" s="2" t="s">
        <v>723</v>
      </c>
      <c r="B128" s="2" t="s">
        <v>724</v>
      </c>
      <c r="C128" s="2" t="s">
        <v>726</v>
      </c>
      <c r="D128" s="1">
        <f t="shared" ca="1" si="0"/>
        <v>0.91373240089440644</v>
      </c>
      <c r="E128" s="1">
        <v>128</v>
      </c>
    </row>
    <row r="129" spans="1:5" ht="12.5">
      <c r="A129" s="2" t="s">
        <v>854</v>
      </c>
      <c r="B129" s="1" t="s">
        <v>855</v>
      </c>
      <c r="C129" s="1" t="s">
        <v>857</v>
      </c>
      <c r="D129" s="1">
        <f t="shared" ca="1" si="0"/>
        <v>0.31147227066229199</v>
      </c>
      <c r="E129" s="1">
        <v>129</v>
      </c>
    </row>
    <row r="130" spans="1:5" ht="12.5">
      <c r="A130" s="2" t="s">
        <v>361</v>
      </c>
      <c r="B130" s="1" t="s">
        <v>362</v>
      </c>
      <c r="C130" s="1" t="s">
        <v>364</v>
      </c>
      <c r="D130" s="1">
        <f t="shared" ca="1" si="0"/>
        <v>0.18926057080991099</v>
      </c>
      <c r="E130" s="1">
        <v>130</v>
      </c>
    </row>
    <row r="131" spans="1:5" ht="12.5">
      <c r="A131" s="4" t="s">
        <v>1457</v>
      </c>
      <c r="B131" s="1" t="s">
        <v>1458</v>
      </c>
      <c r="C131" s="1" t="s">
        <v>1460</v>
      </c>
      <c r="D131" s="1">
        <f t="shared" ca="1" si="0"/>
        <v>0.45168094852239526</v>
      </c>
      <c r="E131" s="1">
        <v>131</v>
      </c>
    </row>
    <row r="132" spans="1:5" ht="12.5">
      <c r="A132" s="4" t="s">
        <v>1537</v>
      </c>
      <c r="B132" s="4" t="s">
        <v>1538</v>
      </c>
      <c r="C132" s="2" t="s">
        <v>1540</v>
      </c>
      <c r="D132" s="1">
        <f t="shared" ca="1" si="0"/>
        <v>0.19743582882138488</v>
      </c>
      <c r="E132" s="1">
        <v>132</v>
      </c>
    </row>
    <row r="133" spans="1:5" ht="12.5">
      <c r="A133" s="2" t="s">
        <v>436</v>
      </c>
      <c r="B133" s="1" t="s">
        <v>437</v>
      </c>
      <c r="C133" s="1" t="s">
        <v>439</v>
      </c>
      <c r="D133" s="1">
        <f t="shared" ca="1" si="0"/>
        <v>0.27580720252368884</v>
      </c>
      <c r="E133" s="1">
        <v>133</v>
      </c>
    </row>
    <row r="134" spans="1:5" ht="12.5">
      <c r="A134" s="4" t="s">
        <v>1148</v>
      </c>
      <c r="B134" s="4" t="s">
        <v>1149</v>
      </c>
      <c r="C134" s="2" t="s">
        <v>1151</v>
      </c>
      <c r="D134" s="1">
        <f t="shared" ca="1" si="0"/>
        <v>6.302465046758321E-2</v>
      </c>
      <c r="E134" s="1">
        <v>134</v>
      </c>
    </row>
    <row r="135" spans="1:5" ht="12.5">
      <c r="A135" s="4" t="s">
        <v>1332</v>
      </c>
      <c r="B135" s="4" t="s">
        <v>1333</v>
      </c>
      <c r="C135" s="2" t="s">
        <v>1335</v>
      </c>
      <c r="D135" s="1">
        <f t="shared" ca="1" si="0"/>
        <v>0.11751109214454969</v>
      </c>
      <c r="E135" s="1">
        <v>135</v>
      </c>
    </row>
    <row r="136" spans="1:5" ht="12.5">
      <c r="A136" s="4" t="s">
        <v>1251</v>
      </c>
      <c r="B136" s="4" t="s">
        <v>1252</v>
      </c>
      <c r="C136" s="2" t="s">
        <v>1254</v>
      </c>
      <c r="D136" s="1">
        <f t="shared" ca="1" si="0"/>
        <v>4.0963706722487059E-2</v>
      </c>
      <c r="E136" s="1">
        <v>136</v>
      </c>
    </row>
    <row r="137" spans="1:5" ht="12.5">
      <c r="A137" s="2" t="s">
        <v>192</v>
      </c>
      <c r="B137" s="2" t="s">
        <v>193</v>
      </c>
      <c r="C137" s="2" t="s">
        <v>195</v>
      </c>
      <c r="D137" s="1">
        <f t="shared" ca="1" si="0"/>
        <v>0.175231487633002</v>
      </c>
      <c r="E137" s="1">
        <v>137</v>
      </c>
    </row>
    <row r="138" spans="1:5" ht="12.5">
      <c r="A138" s="4" t="s">
        <v>1354</v>
      </c>
      <c r="B138" s="1" t="s">
        <v>1355</v>
      </c>
      <c r="C138" s="1" t="s">
        <v>1357</v>
      </c>
      <c r="D138" s="1">
        <f t="shared" ca="1" si="0"/>
        <v>0.79728935529813694</v>
      </c>
      <c r="E138" s="1">
        <v>138</v>
      </c>
    </row>
    <row r="139" spans="1:5" ht="12.5">
      <c r="A139" s="2" t="s">
        <v>751</v>
      </c>
      <c r="B139" s="2" t="s">
        <v>752</v>
      </c>
      <c r="C139" s="2" t="s">
        <v>753</v>
      </c>
      <c r="D139" s="1">
        <f t="shared" ca="1" si="0"/>
        <v>0.40015539347795404</v>
      </c>
      <c r="E139" s="1">
        <v>139</v>
      </c>
    </row>
    <row r="140" spans="1:5" ht="12.5">
      <c r="A140" s="2" t="s">
        <v>584</v>
      </c>
      <c r="B140" s="2" t="s">
        <v>585</v>
      </c>
      <c r="C140" s="2" t="s">
        <v>587</v>
      </c>
      <c r="D140" s="1">
        <f t="shared" ca="1" si="0"/>
        <v>0.66698272732823971</v>
      </c>
      <c r="E140" s="1">
        <v>140</v>
      </c>
    </row>
    <row r="141" spans="1:5" ht="12.5">
      <c r="A141" s="2" t="s">
        <v>702</v>
      </c>
      <c r="B141" s="2" t="s">
        <v>703</v>
      </c>
      <c r="C141" s="2" t="s">
        <v>704</v>
      </c>
      <c r="D141" s="1">
        <f t="shared" ca="1" si="0"/>
        <v>0.44563592619731218</v>
      </c>
      <c r="E141" s="1">
        <v>141</v>
      </c>
    </row>
    <row r="142" spans="1:5" ht="12.5">
      <c r="A142" s="2" t="s">
        <v>943</v>
      </c>
      <c r="B142" s="1" t="s">
        <v>944</v>
      </c>
      <c r="C142" s="1" t="s">
        <v>946</v>
      </c>
      <c r="D142" s="1">
        <f t="shared" ca="1" si="0"/>
        <v>0.55985202635358011</v>
      </c>
      <c r="E142" s="1">
        <v>142</v>
      </c>
    </row>
    <row r="143" spans="1:5" ht="12.5">
      <c r="A143" s="2" t="s">
        <v>763</v>
      </c>
      <c r="B143" s="2" t="s">
        <v>764</v>
      </c>
      <c r="C143" s="1" t="s">
        <v>1030</v>
      </c>
      <c r="D143" s="1">
        <f t="shared" ca="1" si="0"/>
        <v>0.20340302332270488</v>
      </c>
      <c r="E143" s="1">
        <v>143</v>
      </c>
    </row>
    <row r="144" spans="1:5" ht="12.5">
      <c r="A144" s="2" t="s">
        <v>769</v>
      </c>
      <c r="B144" s="1" t="s">
        <v>770</v>
      </c>
      <c r="C144" s="1" t="s">
        <v>772</v>
      </c>
      <c r="D144" s="1">
        <f t="shared" ca="1" si="0"/>
        <v>0.62919664464379288</v>
      </c>
      <c r="E144" s="1">
        <v>144</v>
      </c>
    </row>
    <row r="145" spans="1:5" ht="12.5">
      <c r="A145" s="4" t="s">
        <v>1291</v>
      </c>
      <c r="B145" s="1" t="s">
        <v>1292</v>
      </c>
      <c r="C145" s="1" t="s">
        <v>1294</v>
      </c>
      <c r="D145" s="1">
        <f t="shared" ca="1" si="0"/>
        <v>0.95327548925810535</v>
      </c>
      <c r="E145" s="1">
        <v>145</v>
      </c>
    </row>
    <row r="146" spans="1:5" ht="12.5">
      <c r="A146" s="2" t="s">
        <v>682</v>
      </c>
      <c r="B146" s="1" t="s">
        <v>683</v>
      </c>
      <c r="C146" s="1" t="s">
        <v>685</v>
      </c>
      <c r="D146" s="1">
        <f t="shared" ca="1" si="0"/>
        <v>0.36793524402717204</v>
      </c>
      <c r="E146" s="1">
        <v>146</v>
      </c>
    </row>
    <row r="147" spans="1:5" ht="12.5">
      <c r="A147" s="4" t="s">
        <v>1089</v>
      </c>
      <c r="B147" s="4" t="s">
        <v>1090</v>
      </c>
      <c r="C147" s="1" t="s">
        <v>1092</v>
      </c>
      <c r="D147" s="1">
        <f t="shared" ca="1" si="0"/>
        <v>0.65954757848169854</v>
      </c>
      <c r="E147" s="1">
        <v>147</v>
      </c>
    </row>
    <row r="148" spans="1:5" ht="12.5">
      <c r="A148" s="2" t="s">
        <v>145</v>
      </c>
      <c r="B148" s="2" t="s">
        <v>146</v>
      </c>
      <c r="C148" s="2" t="s">
        <v>148</v>
      </c>
      <c r="D148" s="1">
        <f t="shared" ca="1" si="0"/>
        <v>0.64087333360418608</v>
      </c>
      <c r="E148" s="1">
        <v>148</v>
      </c>
    </row>
    <row r="149" spans="1:5" ht="12.5">
      <c r="A149" s="2" t="s">
        <v>554</v>
      </c>
      <c r="B149" s="2" t="s">
        <v>555</v>
      </c>
      <c r="C149" s="2" t="s">
        <v>557</v>
      </c>
      <c r="D149" s="1">
        <f t="shared" ca="1" si="0"/>
        <v>0.23373748252623461</v>
      </c>
      <c r="E149" s="1">
        <v>149</v>
      </c>
    </row>
    <row r="150" spans="1:5" ht="12.5">
      <c r="A150" s="2" t="s">
        <v>799</v>
      </c>
      <c r="B150" s="1" t="s">
        <v>800</v>
      </c>
      <c r="C150" s="1" t="s">
        <v>802</v>
      </c>
      <c r="D150" s="1">
        <f t="shared" ca="1" si="0"/>
        <v>0.13990943355460905</v>
      </c>
      <c r="E150" s="1">
        <v>150</v>
      </c>
    </row>
    <row r="151" spans="1:5" ht="12.5">
      <c r="A151" s="2" t="s">
        <v>459</v>
      </c>
      <c r="B151" s="1" t="s">
        <v>460</v>
      </c>
      <c r="C151" s="1" t="s">
        <v>1025</v>
      </c>
      <c r="D151" s="1">
        <f t="shared" ca="1" si="0"/>
        <v>0.40228960288260496</v>
      </c>
      <c r="E151" s="1">
        <v>151</v>
      </c>
    </row>
    <row r="152" spans="1:5" ht="12.5">
      <c r="A152" s="4" t="s">
        <v>2390</v>
      </c>
      <c r="B152" s="4" t="s">
        <v>2385</v>
      </c>
      <c r="C152" s="2" t="s">
        <v>2391</v>
      </c>
      <c r="D152" s="1">
        <f t="shared" ca="1" si="0"/>
        <v>0.29574238041468948</v>
      </c>
      <c r="E152" s="1">
        <v>152</v>
      </c>
    </row>
    <row r="153" spans="1:5" ht="12.5">
      <c r="A153" s="2" t="s">
        <v>871</v>
      </c>
      <c r="B153" s="1" t="s">
        <v>872</v>
      </c>
      <c r="C153" s="1" t="s">
        <v>874</v>
      </c>
      <c r="D153" s="1">
        <f t="shared" ca="1" si="0"/>
        <v>0.86795189250618643</v>
      </c>
      <c r="E153" s="1">
        <v>153</v>
      </c>
    </row>
    <row r="154" spans="1:5" ht="12.5">
      <c r="A154" s="4" t="s">
        <v>1385</v>
      </c>
      <c r="B154" s="4" t="s">
        <v>1386</v>
      </c>
      <c r="C154" s="2" t="s">
        <v>1388</v>
      </c>
      <c r="D154" s="1">
        <f t="shared" ca="1" si="0"/>
        <v>0.71109005540614822</v>
      </c>
      <c r="E154" s="1">
        <v>154</v>
      </c>
    </row>
    <row r="155" spans="1:5" ht="12.5">
      <c r="A155" s="4" t="s">
        <v>2066</v>
      </c>
      <c r="B155" s="4" t="s">
        <v>2067</v>
      </c>
      <c r="C155" s="1" t="s">
        <v>2069</v>
      </c>
      <c r="D155" s="1">
        <f t="shared" ca="1" si="0"/>
        <v>0.61423951688698675</v>
      </c>
      <c r="E155" s="1">
        <v>155</v>
      </c>
    </row>
    <row r="156" spans="1:5" ht="12.5">
      <c r="A156" s="4" t="s">
        <v>2046</v>
      </c>
      <c r="B156" s="4" t="s">
        <v>2041</v>
      </c>
      <c r="C156" s="2" t="s">
        <v>2047</v>
      </c>
      <c r="D156" s="1">
        <f t="shared" ca="1" si="0"/>
        <v>0.83866829529517273</v>
      </c>
      <c r="E156" s="1">
        <v>156</v>
      </c>
    </row>
    <row r="157" spans="1:5" ht="12.5">
      <c r="A157" s="2" t="s">
        <v>827</v>
      </c>
      <c r="B157" s="2" t="s">
        <v>828</v>
      </c>
      <c r="C157" s="23" t="s">
        <v>830</v>
      </c>
      <c r="D157" s="1">
        <f t="shared" ca="1" si="0"/>
        <v>0.29290829451924305</v>
      </c>
      <c r="E157" s="1">
        <v>157</v>
      </c>
    </row>
    <row r="158" spans="1:5" ht="12.5">
      <c r="A158" s="4" t="s">
        <v>1287</v>
      </c>
      <c r="B158" s="1" t="s">
        <v>1282</v>
      </c>
      <c r="C158" s="1" t="s">
        <v>1288</v>
      </c>
      <c r="D158" s="1">
        <f t="shared" ca="1" si="0"/>
        <v>0.21975861936288865</v>
      </c>
      <c r="E158" s="1">
        <v>158</v>
      </c>
    </row>
    <row r="159" spans="1:5" ht="12.5">
      <c r="A159" s="2" t="s">
        <v>169</v>
      </c>
      <c r="B159" s="2" t="s">
        <v>170</v>
      </c>
      <c r="C159" s="2" t="s">
        <v>1014</v>
      </c>
      <c r="D159" s="1">
        <f t="shared" ca="1" si="0"/>
        <v>0.34006315305184309</v>
      </c>
      <c r="E159" s="1">
        <v>159</v>
      </c>
    </row>
    <row r="160" spans="1:5" ht="12.5">
      <c r="A160" s="2" t="s">
        <v>355</v>
      </c>
      <c r="B160" s="1" t="s">
        <v>356</v>
      </c>
      <c r="C160" s="1" t="s">
        <v>358</v>
      </c>
      <c r="D160" s="1">
        <f t="shared" ca="1" si="0"/>
        <v>0.85668360823029788</v>
      </c>
      <c r="E160" s="1">
        <v>160</v>
      </c>
    </row>
    <row r="161" spans="1:5" ht="12.5">
      <c r="A161" s="2" t="s">
        <v>447</v>
      </c>
      <c r="B161" s="1" t="s">
        <v>448</v>
      </c>
      <c r="C161" s="1" t="s">
        <v>450</v>
      </c>
      <c r="D161" s="1">
        <f t="shared" ca="1" si="0"/>
        <v>6.3616619974664057E-2</v>
      </c>
      <c r="E161" s="1">
        <v>161</v>
      </c>
    </row>
    <row r="162" spans="1:5" ht="12.5">
      <c r="A162" s="4" t="s">
        <v>1483</v>
      </c>
      <c r="B162" s="4" t="s">
        <v>1478</v>
      </c>
      <c r="C162" s="2" t="s">
        <v>1484</v>
      </c>
      <c r="D162" s="1">
        <f t="shared" ca="1" si="0"/>
        <v>0.38155550167175745</v>
      </c>
      <c r="E162" s="1">
        <v>162</v>
      </c>
    </row>
    <row r="163" spans="1:5" ht="12.5">
      <c r="A163" s="4" t="s">
        <v>1897</v>
      </c>
      <c r="B163" s="1" t="s">
        <v>1892</v>
      </c>
      <c r="C163" s="1" t="s">
        <v>1898</v>
      </c>
      <c r="D163" s="1">
        <f t="shared" ca="1" si="0"/>
        <v>0.58861695938683534</v>
      </c>
      <c r="E163" s="1">
        <v>163</v>
      </c>
    </row>
    <row r="164" spans="1:5" ht="12.5">
      <c r="A164" s="4" t="s">
        <v>1328</v>
      </c>
      <c r="B164" s="1" t="s">
        <v>1323</v>
      </c>
      <c r="C164" s="1" t="s">
        <v>1329</v>
      </c>
      <c r="D164" s="1">
        <f t="shared" ca="1" si="0"/>
        <v>0.90752270380312261</v>
      </c>
      <c r="E164" s="1">
        <v>164</v>
      </c>
    </row>
    <row r="165" spans="1:5" ht="12.5">
      <c r="A165" s="2" t="s">
        <v>278</v>
      </c>
      <c r="B165" s="2" t="s">
        <v>279</v>
      </c>
      <c r="C165" s="2" t="s">
        <v>281</v>
      </c>
      <c r="D165" s="1">
        <f t="shared" ca="1" si="0"/>
        <v>0.68506896620126334</v>
      </c>
      <c r="E165" s="1">
        <v>165</v>
      </c>
    </row>
    <row r="166" spans="1:5" ht="12.5">
      <c r="A166" s="2" t="s">
        <v>909</v>
      </c>
      <c r="B166" s="1" t="s">
        <v>910</v>
      </c>
      <c r="C166" s="1" t="s">
        <v>911</v>
      </c>
      <c r="D166" s="1">
        <f t="shared" ca="1" si="0"/>
        <v>0.45821084908552456</v>
      </c>
      <c r="E166" s="1">
        <v>166</v>
      </c>
    </row>
    <row r="167" spans="1:5" ht="12.5">
      <c r="A167" s="4" t="s">
        <v>1453</v>
      </c>
      <c r="B167" s="4" t="s">
        <v>1448</v>
      </c>
      <c r="C167" s="2" t="s">
        <v>1454</v>
      </c>
      <c r="D167" s="1">
        <f t="shared" ca="1" si="0"/>
        <v>0.25756204532833793</v>
      </c>
      <c r="E167" s="1">
        <v>167</v>
      </c>
    </row>
    <row r="168" spans="1:5" ht="12.5">
      <c r="A168" s="4" t="s">
        <v>1102</v>
      </c>
      <c r="B168" s="4" t="s">
        <v>1103</v>
      </c>
      <c r="C168" s="1" t="s">
        <v>1105</v>
      </c>
      <c r="D168" s="1">
        <f t="shared" ca="1" si="0"/>
        <v>0.52613111337255958</v>
      </c>
      <c r="E168" s="1">
        <v>168</v>
      </c>
    </row>
    <row r="169" spans="1:5" ht="12.5">
      <c r="A169" s="2" t="s">
        <v>882</v>
      </c>
      <c r="B169" s="1" t="s">
        <v>883</v>
      </c>
      <c r="C169" s="1" t="s">
        <v>1033</v>
      </c>
      <c r="D169" s="1">
        <f t="shared" ca="1" si="0"/>
        <v>0.35954749590744906</v>
      </c>
      <c r="E169" s="1">
        <v>169</v>
      </c>
    </row>
    <row r="170" spans="1:5" ht="12.5">
      <c r="A170" s="4" t="s">
        <v>1043</v>
      </c>
      <c r="B170" s="4" t="s">
        <v>1044</v>
      </c>
      <c r="C170" s="2" t="s">
        <v>1046</v>
      </c>
      <c r="D170" s="1">
        <f t="shared" ca="1" si="0"/>
        <v>0.81908316940326031</v>
      </c>
      <c r="E170" s="1">
        <v>170</v>
      </c>
    </row>
    <row r="171" spans="1:5" ht="12.5">
      <c r="A171" s="4" t="s">
        <v>1533</v>
      </c>
      <c r="B171" s="1" t="s">
        <v>1528</v>
      </c>
      <c r="C171" s="1" t="s">
        <v>1534</v>
      </c>
      <c r="D171" s="1">
        <f t="shared" ca="1" si="0"/>
        <v>0.44853585919293881</v>
      </c>
      <c r="E171" s="1">
        <v>171</v>
      </c>
    </row>
    <row r="172" spans="1:5" ht="12.5">
      <c r="A172" s="2" t="s">
        <v>14</v>
      </c>
      <c r="B172" s="2" t="s">
        <v>15</v>
      </c>
      <c r="C172" s="2" t="s">
        <v>17</v>
      </c>
      <c r="D172" s="1">
        <f t="shared" ca="1" si="0"/>
        <v>0.30827318802850501</v>
      </c>
      <c r="E172" s="1">
        <v>172</v>
      </c>
    </row>
    <row r="173" spans="1:5" ht="12.5">
      <c r="A173" s="4" t="s">
        <v>1602</v>
      </c>
      <c r="B173" s="4" t="s">
        <v>1603</v>
      </c>
      <c r="C173" s="1" t="s">
        <v>1605</v>
      </c>
      <c r="D173" s="1">
        <f t="shared" ca="1" si="0"/>
        <v>0.87234390554561325</v>
      </c>
      <c r="E173" s="1">
        <v>173</v>
      </c>
    </row>
    <row r="174" spans="1:5" ht="12.5">
      <c r="A174" s="2" t="s">
        <v>204</v>
      </c>
      <c r="B174" s="2" t="s">
        <v>205</v>
      </c>
      <c r="C174" s="2" t="s">
        <v>207</v>
      </c>
      <c r="D174" s="1">
        <f t="shared" ca="1" si="0"/>
        <v>0.89280489878909497</v>
      </c>
      <c r="E174" s="1">
        <v>174</v>
      </c>
    </row>
    <row r="175" spans="1:5" ht="12.5">
      <c r="A175" s="2" t="s">
        <v>470</v>
      </c>
      <c r="B175" s="1" t="s">
        <v>471</v>
      </c>
      <c r="C175" s="1" t="s">
        <v>472</v>
      </c>
      <c r="D175" s="1">
        <f t="shared" ca="1" si="0"/>
        <v>8.2919408139069839E-2</v>
      </c>
      <c r="E175" s="1">
        <v>175</v>
      </c>
    </row>
    <row r="176" spans="1:5" ht="12.5">
      <c r="A176" s="2" t="s">
        <v>45</v>
      </c>
      <c r="B176" s="2" t="s">
        <v>46</v>
      </c>
      <c r="C176" s="2" t="s">
        <v>48</v>
      </c>
      <c r="D176" s="1">
        <f t="shared" ca="1" si="0"/>
        <v>0.48331638096304008</v>
      </c>
      <c r="E176" s="1">
        <v>176</v>
      </c>
    </row>
    <row r="177" spans="1:5" ht="12.5">
      <c r="A177" s="2" t="s">
        <v>413</v>
      </c>
      <c r="B177" s="1" t="s">
        <v>414</v>
      </c>
      <c r="C177" s="1" t="s">
        <v>416</v>
      </c>
      <c r="D177" s="1">
        <f t="shared" ca="1" si="0"/>
        <v>0.12634843670748952</v>
      </c>
      <c r="E177" s="1">
        <v>177</v>
      </c>
    </row>
    <row r="178" spans="1:5" ht="12.5">
      <c r="A178" s="4" t="s">
        <v>1246</v>
      </c>
      <c r="B178" s="4" t="s">
        <v>1241</v>
      </c>
      <c r="C178" s="2" t="s">
        <v>1248</v>
      </c>
      <c r="D178" s="1">
        <f t="shared" ca="1" si="0"/>
        <v>0.23149567965690365</v>
      </c>
      <c r="E178" s="1">
        <v>178</v>
      </c>
    </row>
    <row r="179" spans="1:5" ht="12.5">
      <c r="A179" s="4" t="s">
        <v>1365</v>
      </c>
      <c r="B179" s="4" t="s">
        <v>1366</v>
      </c>
      <c r="C179" s="2" t="s">
        <v>1368</v>
      </c>
      <c r="D179" s="1">
        <f t="shared" ca="1" si="0"/>
        <v>0.42291836651373782</v>
      </c>
      <c r="E179" s="1">
        <v>179</v>
      </c>
    </row>
    <row r="180" spans="1:5" ht="12.5">
      <c r="A180" s="2" t="s">
        <v>521</v>
      </c>
      <c r="B180" s="2" t="s">
        <v>522</v>
      </c>
      <c r="C180" s="2" t="s">
        <v>1026</v>
      </c>
      <c r="D180" s="1">
        <f t="shared" ca="1" si="0"/>
        <v>0.79222173469856882</v>
      </c>
      <c r="E180" s="1">
        <v>180</v>
      </c>
    </row>
    <row r="181" spans="1:5" ht="12.5">
      <c r="A181" s="4" t="s">
        <v>1360</v>
      </c>
      <c r="B181" s="1" t="s">
        <v>1355</v>
      </c>
      <c r="C181" s="1" t="s">
        <v>1361</v>
      </c>
      <c r="D181" s="1">
        <f t="shared" ca="1" si="0"/>
        <v>0.90750912933748018</v>
      </c>
      <c r="E181" s="1">
        <v>181</v>
      </c>
    </row>
    <row r="182" spans="1:5" ht="12.5">
      <c r="A182" s="2" t="s">
        <v>566</v>
      </c>
      <c r="B182" s="2" t="s">
        <v>567</v>
      </c>
      <c r="C182" s="2" t="s">
        <v>569</v>
      </c>
      <c r="D182" s="1">
        <f t="shared" ca="1" si="0"/>
        <v>0.21087320024334544</v>
      </c>
      <c r="E182" s="1">
        <v>182</v>
      </c>
    </row>
    <row r="183" spans="1:5" ht="12.5">
      <c r="A183" s="2" t="s">
        <v>996</v>
      </c>
      <c r="B183" s="1" t="s">
        <v>997</v>
      </c>
      <c r="C183" s="1" t="s">
        <v>999</v>
      </c>
      <c r="D183" s="1">
        <f t="shared" ca="1" si="0"/>
        <v>0.76664753796300533</v>
      </c>
      <c r="E183" s="1">
        <v>183</v>
      </c>
    </row>
    <row r="184" spans="1:5" ht="12.5">
      <c r="A184" s="4" t="s">
        <v>1318</v>
      </c>
      <c r="B184" s="1" t="s">
        <v>1312</v>
      </c>
      <c r="C184" s="1" t="s">
        <v>1319</v>
      </c>
      <c r="D184" s="1">
        <f t="shared" ca="1" si="0"/>
        <v>0.32182297455647269</v>
      </c>
      <c r="E184" s="1">
        <v>184</v>
      </c>
    </row>
    <row r="185" spans="1:5" ht="12.5">
      <c r="A185" s="4" t="s">
        <v>1155</v>
      </c>
      <c r="B185" s="4" t="s">
        <v>1149</v>
      </c>
      <c r="C185" s="2" t="s">
        <v>1156</v>
      </c>
      <c r="D185" s="1">
        <f t="shared" ca="1" si="0"/>
        <v>0.33306603762027431</v>
      </c>
      <c r="E185" s="1">
        <v>185</v>
      </c>
    </row>
    <row r="186" spans="1:5" ht="12.5">
      <c r="A186" s="2" t="s">
        <v>238</v>
      </c>
      <c r="B186" s="1" t="s">
        <v>239</v>
      </c>
      <c r="C186" s="1" t="s">
        <v>240</v>
      </c>
      <c r="D186" s="1">
        <f t="shared" ca="1" si="0"/>
        <v>0.97593463780375589</v>
      </c>
      <c r="E186" s="1">
        <v>186</v>
      </c>
    </row>
    <row r="187" spans="1:5" ht="12.5">
      <c r="A187" s="2" t="s">
        <v>101</v>
      </c>
      <c r="B187" s="2" t="s">
        <v>102</v>
      </c>
      <c r="C187" s="2" t="s">
        <v>104</v>
      </c>
      <c r="D187" s="1">
        <f t="shared" ca="1" si="0"/>
        <v>0.68067214402309428</v>
      </c>
      <c r="E187" s="1">
        <v>187</v>
      </c>
    </row>
    <row r="188" spans="1:5" ht="12.5">
      <c r="A188" s="2" t="s">
        <v>615</v>
      </c>
      <c r="B188" s="2" t="s">
        <v>616</v>
      </c>
      <c r="C188" s="2" t="s">
        <v>1028</v>
      </c>
      <c r="D188" s="1">
        <f t="shared" ca="1" si="0"/>
        <v>0.4711114751456531</v>
      </c>
      <c r="E188" s="1">
        <v>188</v>
      </c>
    </row>
    <row r="189" spans="1:5" ht="12.5">
      <c r="A189" s="2" t="s">
        <v>756</v>
      </c>
      <c r="B189" s="2" t="s">
        <v>757</v>
      </c>
      <c r="C189" s="2" t="s">
        <v>759</v>
      </c>
      <c r="D189" s="1">
        <f t="shared" ca="1" si="0"/>
        <v>0.2904929051124806</v>
      </c>
      <c r="E189" s="1">
        <v>189</v>
      </c>
    </row>
    <row r="190" spans="1:5" ht="12.5">
      <c r="A190" s="4" t="s">
        <v>1350</v>
      </c>
      <c r="B190" s="1" t="s">
        <v>1345</v>
      </c>
      <c r="C190" s="1" t="s">
        <v>1351</v>
      </c>
      <c r="D190" s="1">
        <f t="shared" ca="1" si="0"/>
        <v>0.82576219607189749</v>
      </c>
      <c r="E190" s="1">
        <v>190</v>
      </c>
    </row>
    <row r="191" spans="1:5" ht="12.5">
      <c r="A191" s="4" t="s">
        <v>2143</v>
      </c>
      <c r="B191" s="4" t="s">
        <v>2144</v>
      </c>
      <c r="C191" s="2" t="s">
        <v>2146</v>
      </c>
      <c r="D191" s="1">
        <f t="shared" ca="1" si="0"/>
        <v>0.73061107189792707</v>
      </c>
      <c r="E191" s="1">
        <v>191</v>
      </c>
    </row>
    <row r="192" spans="1:5" ht="12.5">
      <c r="A192" s="2" t="s">
        <v>248</v>
      </c>
      <c r="B192" s="2" t="s">
        <v>249</v>
      </c>
      <c r="C192" s="2" t="s">
        <v>251</v>
      </c>
      <c r="D192" s="1">
        <f t="shared" ca="1" si="0"/>
        <v>0.33211819152814048</v>
      </c>
      <c r="E192" s="1">
        <v>192</v>
      </c>
    </row>
    <row r="193" spans="1:5" ht="12.5">
      <c r="A193" s="4" t="s">
        <v>1240</v>
      </c>
      <c r="B193" s="4" t="s">
        <v>1241</v>
      </c>
      <c r="C193" s="2" t="s">
        <v>1243</v>
      </c>
      <c r="D193" s="1">
        <f t="shared" ca="1" si="0"/>
        <v>0.31246144735625059</v>
      </c>
      <c r="E193" s="1">
        <v>193</v>
      </c>
    </row>
    <row r="194" spans="1:5" ht="12.5">
      <c r="A194" s="4" t="s">
        <v>1923</v>
      </c>
      <c r="B194" s="4" t="s">
        <v>1918</v>
      </c>
      <c r="C194" s="2" t="s">
        <v>1925</v>
      </c>
      <c r="D194" s="1">
        <f t="shared" ca="1" si="0"/>
        <v>0.62026783749253966</v>
      </c>
      <c r="E194" s="1">
        <v>194</v>
      </c>
    </row>
    <row r="195" spans="1:5" ht="12.5">
      <c r="A195" s="2" t="s">
        <v>578</v>
      </c>
      <c r="B195" s="2" t="s">
        <v>579</v>
      </c>
      <c r="C195" s="2" t="s">
        <v>581</v>
      </c>
      <c r="D195" s="1">
        <f t="shared" ca="1" si="0"/>
        <v>0.69052072460134517</v>
      </c>
      <c r="E195" s="1">
        <v>195</v>
      </c>
    </row>
    <row r="196" spans="1:5" ht="12.5">
      <c r="A196" s="2" t="s">
        <v>657</v>
      </c>
      <c r="B196" s="2" t="s">
        <v>658</v>
      </c>
      <c r="C196" s="2" t="s">
        <v>660</v>
      </c>
      <c r="D196" s="1">
        <f t="shared" ca="1" si="0"/>
        <v>0.98639717689841533</v>
      </c>
      <c r="E196" s="1">
        <v>196</v>
      </c>
    </row>
    <row r="197" spans="1:5" ht="12.5">
      <c r="A197" s="2" t="s">
        <v>961</v>
      </c>
      <c r="B197" s="1" t="s">
        <v>962</v>
      </c>
      <c r="C197" s="1" t="s">
        <v>964</v>
      </c>
      <c r="D197" s="1">
        <f t="shared" ca="1" si="0"/>
        <v>0.47239716045771141</v>
      </c>
      <c r="E197" s="1">
        <v>197</v>
      </c>
    </row>
    <row r="198" spans="1:5" ht="12.5">
      <c r="A198" s="4" t="s">
        <v>1597</v>
      </c>
      <c r="B198" s="4" t="s">
        <v>1591</v>
      </c>
      <c r="C198" s="2" t="s">
        <v>1599</v>
      </c>
      <c r="D198" s="1">
        <f t="shared" ca="1" si="0"/>
        <v>0.36240126271958217</v>
      </c>
      <c r="E198" s="1">
        <v>198</v>
      </c>
    </row>
    <row r="199" spans="1:5" ht="12.5">
      <c r="A199" s="4" t="s">
        <v>1553</v>
      </c>
      <c r="B199" s="4" t="s">
        <v>1548</v>
      </c>
      <c r="C199" s="2" t="s">
        <v>1555</v>
      </c>
      <c r="D199" s="1">
        <f t="shared" ca="1" si="0"/>
        <v>0.57695266898797148</v>
      </c>
      <c r="E199" s="1">
        <v>199</v>
      </c>
    </row>
    <row r="200" spans="1:5" ht="12.5">
      <c r="A200" s="2" t="s">
        <v>919</v>
      </c>
      <c r="B200" s="1" t="s">
        <v>920</v>
      </c>
      <c r="C200" s="1" t="s">
        <v>922</v>
      </c>
      <c r="D200" s="1">
        <f t="shared" ca="1" si="0"/>
        <v>0.43922762361958645</v>
      </c>
      <c r="E200" s="1">
        <v>200</v>
      </c>
    </row>
    <row r="201" spans="1:5" ht="12.5">
      <c r="A201" s="2" t="s">
        <v>877</v>
      </c>
      <c r="B201" s="1" t="s">
        <v>878</v>
      </c>
      <c r="C201" s="1" t="s">
        <v>879</v>
      </c>
      <c r="D201" s="1">
        <f t="shared" ca="1" si="0"/>
        <v>0.42469562417479745</v>
      </c>
      <c r="E201" s="1">
        <v>201</v>
      </c>
    </row>
    <row r="202" spans="1:5" ht="12.5">
      <c r="A202" s="2" t="s">
        <v>349</v>
      </c>
      <c r="B202" s="1" t="s">
        <v>350</v>
      </c>
      <c r="C202" s="1" t="s">
        <v>1020</v>
      </c>
      <c r="D202" s="1">
        <f t="shared" ca="1" si="0"/>
        <v>9.8963669534570808E-3</v>
      </c>
      <c r="E202" s="1">
        <v>202</v>
      </c>
    </row>
    <row r="203" spans="1:5" ht="12.5">
      <c r="A203" s="2" t="s">
        <v>180</v>
      </c>
      <c r="B203" s="2" t="s">
        <v>181</v>
      </c>
      <c r="C203" s="2" t="s">
        <v>183</v>
      </c>
      <c r="D203" s="1">
        <f t="shared" ca="1" si="0"/>
        <v>0.93996023609773172</v>
      </c>
      <c r="E203" s="1">
        <v>203</v>
      </c>
    </row>
    <row r="204" spans="1:5" ht="12.5">
      <c r="A204" s="2" t="s">
        <v>537</v>
      </c>
      <c r="B204" s="2" t="s">
        <v>538</v>
      </c>
      <c r="C204" s="2" t="s">
        <v>540</v>
      </c>
      <c r="D204" s="1">
        <f t="shared" ca="1" si="0"/>
        <v>0.66454909462299461</v>
      </c>
      <c r="E204" s="1">
        <v>204</v>
      </c>
    </row>
    <row r="205" spans="1:5" ht="12.5">
      <c r="A205" s="2" t="s">
        <v>549</v>
      </c>
      <c r="B205" s="2" t="s">
        <v>550</v>
      </c>
      <c r="C205" s="2" t="s">
        <v>551</v>
      </c>
      <c r="D205" s="1">
        <f t="shared" ca="1" si="0"/>
        <v>0.80997004021720431</v>
      </c>
      <c r="E205" s="1">
        <v>205</v>
      </c>
    </row>
    <row r="206" spans="1:5" ht="12.5">
      <c r="A206" s="2" t="s">
        <v>560</v>
      </c>
      <c r="B206" s="2" t="s">
        <v>561</v>
      </c>
      <c r="C206" s="2" t="s">
        <v>563</v>
      </c>
      <c r="D206" s="1">
        <f t="shared" ca="1" si="0"/>
        <v>0.61463478698115048</v>
      </c>
      <c r="E206" s="1">
        <v>206</v>
      </c>
    </row>
    <row r="207" spans="1:5" ht="12.5">
      <c r="A207" s="2" t="s">
        <v>865</v>
      </c>
      <c r="B207" s="1" t="s">
        <v>866</v>
      </c>
      <c r="C207" s="1" t="s">
        <v>1032</v>
      </c>
      <c r="D207" s="1">
        <f t="shared" ca="1" si="0"/>
        <v>0.22812369747186889</v>
      </c>
      <c r="E207" s="1">
        <v>207</v>
      </c>
    </row>
    <row r="208" spans="1:5" ht="12.5">
      <c r="A208" s="4" t="s">
        <v>1656</v>
      </c>
      <c r="B208" s="4" t="s">
        <v>1657</v>
      </c>
      <c r="C208" s="2" t="s">
        <v>1659</v>
      </c>
      <c r="D208" s="1">
        <f t="shared" ca="1" si="0"/>
        <v>0.8682505651677066</v>
      </c>
      <c r="E208" s="1">
        <v>208</v>
      </c>
    </row>
    <row r="209" spans="1:5" ht="12.5">
      <c r="A209" s="4" t="s">
        <v>1891</v>
      </c>
      <c r="B209" s="1" t="s">
        <v>1892</v>
      </c>
      <c r="C209" s="1" t="s">
        <v>1894</v>
      </c>
      <c r="D209" s="1">
        <f t="shared" ca="1" si="0"/>
        <v>0.26126826404006576</v>
      </c>
      <c r="E209" s="1">
        <v>209</v>
      </c>
    </row>
    <row r="210" spans="1:5" ht="12.5">
      <c r="A210" s="4" t="s">
        <v>1297</v>
      </c>
      <c r="B210" s="1" t="s">
        <v>1292</v>
      </c>
      <c r="C210" s="1" t="s">
        <v>1298</v>
      </c>
      <c r="D210" s="1">
        <f t="shared" ca="1" si="0"/>
        <v>0.21697316643482567</v>
      </c>
      <c r="E210" s="1">
        <v>210</v>
      </c>
    </row>
    <row r="211" spans="1:5" ht="12.5">
      <c r="A211" s="2" t="s">
        <v>717</v>
      </c>
      <c r="B211" s="2" t="s">
        <v>718</v>
      </c>
      <c r="C211" s="2" t="s">
        <v>2597</v>
      </c>
      <c r="D211" s="1">
        <f t="shared" ca="1" si="0"/>
        <v>0.99313972469894685</v>
      </c>
      <c r="E211" s="1">
        <v>211</v>
      </c>
    </row>
    <row r="212" spans="1:5" ht="12.5">
      <c r="A212" s="2" t="s">
        <v>430</v>
      </c>
      <c r="B212" s="1" t="s">
        <v>431</v>
      </c>
      <c r="C212" s="1" t="s">
        <v>433</v>
      </c>
      <c r="D212" s="1">
        <f t="shared" ca="1" si="0"/>
        <v>0.79190469248282591</v>
      </c>
      <c r="E212" s="1">
        <v>212</v>
      </c>
    </row>
    <row r="213" spans="1:5" ht="12.5">
      <c r="A213" s="2" t="s">
        <v>526</v>
      </c>
      <c r="B213" s="2" t="s">
        <v>527</v>
      </c>
      <c r="C213" s="2" t="s">
        <v>529</v>
      </c>
      <c r="D213" s="1">
        <f t="shared" ca="1" si="0"/>
        <v>0.78133861051459585</v>
      </c>
      <c r="E213" s="1">
        <v>213</v>
      </c>
    </row>
    <row r="214" spans="1:5" ht="12.5">
      <c r="A214" s="2" t="s">
        <v>621</v>
      </c>
      <c r="B214" s="2" t="s">
        <v>622</v>
      </c>
      <c r="C214" s="2" t="s">
        <v>1029</v>
      </c>
      <c r="D214" s="1">
        <f t="shared" ca="1" si="0"/>
        <v>0.56761066756444523</v>
      </c>
      <c r="E214" s="1">
        <v>214</v>
      </c>
    </row>
    <row r="215" spans="1:5" ht="12.5">
      <c r="A215" s="4" t="s">
        <v>1517</v>
      </c>
      <c r="B215" s="1" t="s">
        <v>1518</v>
      </c>
      <c r="C215" s="1" t="s">
        <v>1520</v>
      </c>
      <c r="D215" s="1">
        <f t="shared" ca="1" si="0"/>
        <v>5.7709069586287631E-2</v>
      </c>
      <c r="E215" s="1">
        <v>215</v>
      </c>
    </row>
    <row r="216" spans="1:5" ht="12.5">
      <c r="A216" s="2" t="s">
        <v>955</v>
      </c>
      <c r="B216" s="1" t="s">
        <v>956</v>
      </c>
      <c r="C216" s="1" t="s">
        <v>1035</v>
      </c>
      <c r="D216" s="1">
        <f t="shared" ca="1" si="0"/>
        <v>0.86799392681494936</v>
      </c>
      <c r="E216" s="1">
        <v>216</v>
      </c>
    </row>
    <row r="217" spans="1:5" ht="12.5">
      <c r="A217" s="2" t="s">
        <v>707</v>
      </c>
      <c r="B217" s="2" t="s">
        <v>708</v>
      </c>
      <c r="C217" s="2" t="s">
        <v>710</v>
      </c>
      <c r="D217" s="1">
        <f t="shared" ca="1" si="0"/>
        <v>0.46930950282293971</v>
      </c>
      <c r="E217" s="1">
        <v>217</v>
      </c>
    </row>
    <row r="218" spans="1:5" ht="12.5">
      <c r="A218" s="4" t="s">
        <v>1447</v>
      </c>
      <c r="B218" s="4" t="s">
        <v>1448</v>
      </c>
      <c r="C218" s="2" t="s">
        <v>1450</v>
      </c>
      <c r="D218" s="1">
        <f t="shared" ca="1" si="0"/>
        <v>0.96611283401511727</v>
      </c>
      <c r="E218" s="1">
        <v>218</v>
      </c>
    </row>
    <row r="219" spans="1:5" ht="12.5">
      <c r="A219" s="2" t="s">
        <v>289</v>
      </c>
      <c r="B219" s="2" t="s">
        <v>290</v>
      </c>
      <c r="C219" s="2" t="s">
        <v>1018</v>
      </c>
      <c r="D219" s="1">
        <f t="shared" ca="1" si="0"/>
        <v>0.6109732620009195</v>
      </c>
      <c r="E219" s="1">
        <v>219</v>
      </c>
    </row>
    <row r="220" spans="1:5" ht="12.5">
      <c r="A220" s="4" t="s">
        <v>2423</v>
      </c>
      <c r="B220" s="4" t="s">
        <v>2419</v>
      </c>
      <c r="C220" s="2" t="s">
        <v>2424</v>
      </c>
      <c r="D220" s="1">
        <f t="shared" ca="1" si="0"/>
        <v>0.25361080888577503</v>
      </c>
      <c r="E220" s="1">
        <v>220</v>
      </c>
    </row>
    <row r="221" spans="1:5" ht="12.5">
      <c r="A221" s="4" t="s">
        <v>1473</v>
      </c>
      <c r="B221" s="4" t="s">
        <v>1468</v>
      </c>
      <c r="C221" s="2" t="s">
        <v>1474</v>
      </c>
      <c r="D221" s="1">
        <f t="shared" ca="1" si="0"/>
        <v>0.56271862118888127</v>
      </c>
      <c r="E221" s="1">
        <v>221</v>
      </c>
    </row>
    <row r="222" spans="1:5" ht="12.5">
      <c r="A222" s="2" t="s">
        <v>949</v>
      </c>
      <c r="B222" s="1" t="s">
        <v>950</v>
      </c>
      <c r="C222" s="1" t="s">
        <v>952</v>
      </c>
      <c r="D222" s="1">
        <f t="shared" ca="1" si="0"/>
        <v>0.72983964613359875</v>
      </c>
      <c r="E222" s="1">
        <v>222</v>
      </c>
    </row>
    <row r="223" spans="1:5" ht="12.5">
      <c r="A223" s="2" t="s">
        <v>372</v>
      </c>
      <c r="B223" s="2" t="s">
        <v>373</v>
      </c>
      <c r="C223" s="2" t="s">
        <v>375</v>
      </c>
      <c r="D223" s="1">
        <f t="shared" ca="1" si="0"/>
        <v>0.70059187552871116</v>
      </c>
      <c r="E223" s="1">
        <v>223</v>
      </c>
    </row>
    <row r="224" spans="1:5" ht="12.5">
      <c r="A224" s="4" t="s">
        <v>1575</v>
      </c>
      <c r="B224" s="4" t="s">
        <v>1570</v>
      </c>
      <c r="C224" s="2" t="s">
        <v>1577</v>
      </c>
      <c r="D224" s="1">
        <f t="shared" ca="1" si="0"/>
        <v>0.99721125761878759</v>
      </c>
      <c r="E224" s="1">
        <v>224</v>
      </c>
    </row>
    <row r="225" spans="1:5" ht="12.5">
      <c r="A225" s="2" t="s">
        <v>475</v>
      </c>
      <c r="B225" s="1" t="s">
        <v>476</v>
      </c>
      <c r="C225" s="1" t="s">
        <v>478</v>
      </c>
      <c r="D225" s="1">
        <f t="shared" ca="1" si="0"/>
        <v>0.36528802917446979</v>
      </c>
      <c r="E225" s="1">
        <v>225</v>
      </c>
    </row>
    <row r="226" spans="1:5" ht="12.5">
      <c r="A226" s="2" t="s">
        <v>210</v>
      </c>
      <c r="B226" s="2" t="s">
        <v>211</v>
      </c>
      <c r="C226" s="2" t="s">
        <v>212</v>
      </c>
      <c r="D226" s="1">
        <f t="shared" ca="1" si="0"/>
        <v>0.74649501481658709</v>
      </c>
      <c r="E226" s="1">
        <v>226</v>
      </c>
    </row>
    <row r="227" spans="1:5" ht="12.5">
      <c r="A227" s="2" t="s">
        <v>266</v>
      </c>
      <c r="B227" s="2" t="s">
        <v>267</v>
      </c>
      <c r="C227" s="2" t="s">
        <v>269</v>
      </c>
      <c r="D227" s="1">
        <f t="shared" ca="1" si="0"/>
        <v>9.8596613288648993E-2</v>
      </c>
      <c r="E227" s="1">
        <v>227</v>
      </c>
    </row>
    <row r="228" spans="1:5" ht="12.5">
      <c r="A228" s="2" t="s">
        <v>633</v>
      </c>
      <c r="B228" s="2" t="s">
        <v>634</v>
      </c>
      <c r="C228" s="2" t="s">
        <v>636</v>
      </c>
      <c r="D228" s="1">
        <f t="shared" ca="1" si="0"/>
        <v>0.34263144132195433</v>
      </c>
      <c r="E228" s="1">
        <v>228</v>
      </c>
    </row>
    <row r="229" spans="1:5" ht="12.5">
      <c r="A229" s="2" t="s">
        <v>20</v>
      </c>
      <c r="B229" s="2" t="s">
        <v>21</v>
      </c>
      <c r="C229" s="2" t="s">
        <v>22</v>
      </c>
      <c r="D229" s="1">
        <f t="shared" ca="1" si="0"/>
        <v>0.11105021807589166</v>
      </c>
      <c r="E229" s="1">
        <v>229</v>
      </c>
    </row>
    <row r="230" spans="1:5" ht="12.5">
      <c r="A230" s="4" t="s">
        <v>1125</v>
      </c>
      <c r="B230" s="1" t="s">
        <v>1126</v>
      </c>
      <c r="C230" s="1" t="s">
        <v>1128</v>
      </c>
      <c r="D230" s="1">
        <f t="shared" ca="1" si="0"/>
        <v>0.35951679997705666</v>
      </c>
      <c r="E230" s="1">
        <v>230</v>
      </c>
    </row>
    <row r="231" spans="1:5" ht="12.5">
      <c r="A231" s="4" t="s">
        <v>1144</v>
      </c>
      <c r="B231" s="4" t="s">
        <v>1139</v>
      </c>
      <c r="C231" s="2" t="s">
        <v>1145</v>
      </c>
      <c r="D231" s="1">
        <f t="shared" ca="1" si="0"/>
        <v>0.17650810520569893</v>
      </c>
      <c r="E231" s="1">
        <v>231</v>
      </c>
    </row>
    <row r="232" spans="1:5" ht="12.5">
      <c r="A232" s="2" t="s">
        <v>677</v>
      </c>
      <c r="B232" s="2" t="s">
        <v>678</v>
      </c>
      <c r="C232" s="2" t="s">
        <v>679</v>
      </c>
      <c r="D232" s="1">
        <f t="shared" ca="1" si="0"/>
        <v>0.94612510730268895</v>
      </c>
      <c r="E232" s="1">
        <v>232</v>
      </c>
    </row>
    <row r="233" spans="1:5" ht="12.5">
      <c r="A233" s="2" t="s">
        <v>609</v>
      </c>
      <c r="B233" s="2" t="s">
        <v>610</v>
      </c>
      <c r="C233" s="2" t="s">
        <v>2596</v>
      </c>
      <c r="D233" s="1">
        <f t="shared" ca="1" si="0"/>
        <v>0.36217036718239781</v>
      </c>
      <c r="E233" s="1">
        <v>233</v>
      </c>
    </row>
    <row r="234" spans="1:5" ht="12.5">
      <c r="A234" s="2" t="s">
        <v>72</v>
      </c>
      <c r="B234" s="2" t="s">
        <v>73</v>
      </c>
      <c r="C234" s="2" t="s">
        <v>74</v>
      </c>
      <c r="D234" s="1">
        <f t="shared" ca="1" si="0"/>
        <v>0.16481917973185545</v>
      </c>
      <c r="E234" s="1">
        <v>234</v>
      </c>
    </row>
    <row r="235" spans="1:5" ht="12.5">
      <c r="A235" s="4" t="s">
        <v>1914</v>
      </c>
      <c r="B235" s="4" t="s">
        <v>1909</v>
      </c>
      <c r="C235" s="2" t="s">
        <v>1915</v>
      </c>
      <c r="D235" s="1">
        <f t="shared" ca="1" si="0"/>
        <v>0.22255216137901568</v>
      </c>
      <c r="E235" s="1">
        <v>235</v>
      </c>
    </row>
    <row r="236" spans="1:5" ht="12.5">
      <c r="A236" s="2" t="s">
        <v>337</v>
      </c>
      <c r="B236" s="1" t="s">
        <v>338</v>
      </c>
      <c r="C236" s="1" t="s">
        <v>340</v>
      </c>
      <c r="D236" s="1">
        <f t="shared" ca="1" si="0"/>
        <v>0.48372674128137683</v>
      </c>
      <c r="E236" s="1">
        <v>236</v>
      </c>
    </row>
    <row r="237" spans="1:5" ht="12.5">
      <c r="A237" s="4" t="s">
        <v>1281</v>
      </c>
      <c r="B237" s="1" t="s">
        <v>1282</v>
      </c>
      <c r="C237" s="1" t="s">
        <v>1284</v>
      </c>
      <c r="D237" s="1">
        <f t="shared" ca="1" si="0"/>
        <v>0.76042194288574749</v>
      </c>
      <c r="E237" s="1">
        <v>237</v>
      </c>
    </row>
    <row r="238" spans="1:5" ht="12.5">
      <c r="A238" s="2" t="s">
        <v>515</v>
      </c>
      <c r="B238" s="2" t="s">
        <v>516</v>
      </c>
      <c r="C238" s="2" t="s">
        <v>518</v>
      </c>
      <c r="D238" s="1">
        <f t="shared" ca="1" si="0"/>
        <v>0.39693850096659855</v>
      </c>
      <c r="E238" s="1">
        <v>238</v>
      </c>
    </row>
    <row r="239" spans="1:5" ht="12.5">
      <c r="A239" s="2" t="s">
        <v>385</v>
      </c>
      <c r="B239" s="1" t="s">
        <v>386</v>
      </c>
      <c r="C239" s="1" t="s">
        <v>388</v>
      </c>
      <c r="D239" s="1">
        <f t="shared" ca="1" si="0"/>
        <v>0.25750767318945778</v>
      </c>
      <c r="E239" s="1">
        <v>239</v>
      </c>
    </row>
    <row r="240" spans="1:5" ht="12.5">
      <c r="A240" s="2" t="s">
        <v>697</v>
      </c>
      <c r="B240" s="1" t="s">
        <v>698</v>
      </c>
      <c r="C240" s="1" t="s">
        <v>699</v>
      </c>
      <c r="D240" s="1">
        <f t="shared" ca="1" si="0"/>
        <v>0.3594069125228907</v>
      </c>
      <c r="E240" s="1">
        <v>240</v>
      </c>
    </row>
    <row r="241" spans="1:5" ht="12.5">
      <c r="A241" s="2" t="s">
        <v>396</v>
      </c>
      <c r="B241" s="1" t="s">
        <v>397</v>
      </c>
      <c r="C241" s="1" t="s">
        <v>1021</v>
      </c>
      <c r="D241" s="1">
        <f t="shared" ca="1" si="0"/>
        <v>0.71601552237965849</v>
      </c>
      <c r="E241" s="1">
        <v>241</v>
      </c>
    </row>
    <row r="242" spans="1:5" ht="12.5">
      <c r="A242" s="2" t="s">
        <v>775</v>
      </c>
      <c r="B242" s="1" t="s">
        <v>776</v>
      </c>
      <c r="C242" s="1" t="s">
        <v>778</v>
      </c>
      <c r="D242" s="1">
        <f t="shared" ca="1" si="0"/>
        <v>4.6853222992898624E-3</v>
      </c>
      <c r="E242" s="1">
        <v>242</v>
      </c>
    </row>
    <row r="243" spans="1:5" ht="12.5">
      <c r="A243" s="4" t="s">
        <v>1908</v>
      </c>
      <c r="B243" s="4" t="s">
        <v>1909</v>
      </c>
      <c r="C243" s="2" t="s">
        <v>1911</v>
      </c>
      <c r="D243" s="1">
        <f t="shared" ca="1" si="0"/>
        <v>0.12650765992263058</v>
      </c>
      <c r="E243" s="1">
        <v>243</v>
      </c>
    </row>
    <row r="244" spans="1:5" ht="12.5">
      <c r="A244" s="2" t="s">
        <v>481</v>
      </c>
      <c r="B244" s="1" t="s">
        <v>482</v>
      </c>
      <c r="C244" s="1" t="s">
        <v>484</v>
      </c>
      <c r="D244" s="1">
        <f t="shared" ca="1" si="0"/>
        <v>0.45384188438593254</v>
      </c>
      <c r="E244" s="1">
        <v>244</v>
      </c>
    </row>
    <row r="245" spans="1:5" ht="12.5">
      <c r="A245" s="2" t="s">
        <v>84</v>
      </c>
      <c r="B245" s="2" t="s">
        <v>85</v>
      </c>
      <c r="C245" s="2" t="s">
        <v>87</v>
      </c>
      <c r="D245" s="1">
        <f t="shared" ca="1" si="0"/>
        <v>0.81838222141556038</v>
      </c>
      <c r="E245" s="1">
        <v>245</v>
      </c>
    </row>
    <row r="246" spans="1:5" ht="12.5">
      <c r="A246" s="4" t="s">
        <v>1565</v>
      </c>
      <c r="B246" s="4" t="s">
        <v>1559</v>
      </c>
      <c r="C246" s="1" t="s">
        <v>1566</v>
      </c>
      <c r="D246" s="1">
        <f t="shared" ca="1" si="0"/>
        <v>0.58077280115526642</v>
      </c>
      <c r="E246" s="1">
        <v>246</v>
      </c>
    </row>
    <row r="247" spans="1:5" ht="12.5">
      <c r="A247" s="2" t="s">
        <v>234</v>
      </c>
      <c r="B247" s="1" t="s">
        <v>235</v>
      </c>
      <c r="C247" s="1" t="s">
        <v>236</v>
      </c>
      <c r="D247" s="1">
        <f t="shared" ca="1" si="0"/>
        <v>0.57001475483720254</v>
      </c>
      <c r="E247" s="1">
        <v>247</v>
      </c>
    </row>
    <row r="248" spans="1:5" ht="12.5">
      <c r="A248" s="2" t="s">
        <v>343</v>
      </c>
      <c r="B248" s="1" t="s">
        <v>344</v>
      </c>
      <c r="C248" s="1" t="s">
        <v>346</v>
      </c>
      <c r="D248" s="1">
        <f t="shared" ca="1" si="0"/>
        <v>0.23180484894893516</v>
      </c>
      <c r="E248" s="1">
        <v>248</v>
      </c>
    </row>
    <row r="249" spans="1:5" ht="12.5">
      <c r="A249" s="4" t="s">
        <v>1054</v>
      </c>
      <c r="B249" s="4" t="s">
        <v>1044</v>
      </c>
      <c r="C249" s="2" t="s">
        <v>1056</v>
      </c>
      <c r="D249" s="1">
        <f t="shared" ca="1" si="0"/>
        <v>0.92456386541024271</v>
      </c>
      <c r="E249" s="1">
        <v>249</v>
      </c>
    </row>
    <row r="250" spans="1:5" ht="12.5">
      <c r="A250" s="4" t="s">
        <v>1590</v>
      </c>
      <c r="B250" s="4" t="s">
        <v>1591</v>
      </c>
      <c r="C250" s="2" t="s">
        <v>1593</v>
      </c>
      <c r="D250" s="1">
        <f t="shared" ca="1" si="0"/>
        <v>0.9217684977387739</v>
      </c>
      <c r="E250" s="1">
        <v>250</v>
      </c>
    </row>
    <row r="251" spans="1:5" ht="12.5">
      <c r="A251" s="2" t="s">
        <v>94</v>
      </c>
      <c r="B251" s="2" t="s">
        <v>95</v>
      </c>
      <c r="C251" s="2" t="s">
        <v>97</v>
      </c>
      <c r="D251" s="1">
        <f t="shared" ca="1" si="0"/>
        <v>0.71016534048465285</v>
      </c>
      <c r="E251" s="1">
        <v>251</v>
      </c>
    </row>
    <row r="252" spans="1:5" ht="12.5">
      <c r="A252" s="4" t="s">
        <v>1662</v>
      </c>
      <c r="B252" s="4" t="s">
        <v>1657</v>
      </c>
      <c r="C252" s="2" t="s">
        <v>1664</v>
      </c>
      <c r="D252" s="1">
        <f t="shared" ca="1" si="0"/>
        <v>0.98893976272902029</v>
      </c>
      <c r="E252" s="1">
        <v>252</v>
      </c>
    </row>
    <row r="253" spans="1:5" ht="12.5">
      <c r="A253" s="2" t="s">
        <v>645</v>
      </c>
      <c r="B253" s="2" t="s">
        <v>646</v>
      </c>
      <c r="C253" s="2" t="s">
        <v>648</v>
      </c>
      <c r="D253" s="1">
        <f t="shared" ca="1" si="0"/>
        <v>0.68363514791755897</v>
      </c>
      <c r="E253" s="1">
        <v>253</v>
      </c>
    </row>
    <row r="254" spans="1:5" ht="12.5">
      <c r="A254" s="2" t="s">
        <v>898</v>
      </c>
      <c r="B254" s="1" t="s">
        <v>899</v>
      </c>
      <c r="C254" s="1" t="s">
        <v>1037</v>
      </c>
      <c r="D254" s="1">
        <f t="shared" ca="1" si="0"/>
        <v>0.13975472158198843</v>
      </c>
      <c r="E254" s="1">
        <v>254</v>
      </c>
    </row>
    <row r="255" spans="1:5" ht="12.5">
      <c r="A255" s="2" t="s">
        <v>931</v>
      </c>
      <c r="B255" s="1" t="s">
        <v>932</v>
      </c>
      <c r="C255" s="1" t="s">
        <v>934</v>
      </c>
      <c r="D255" s="1">
        <f t="shared" ca="1" si="0"/>
        <v>0.98383779428414764</v>
      </c>
      <c r="E255" s="1">
        <v>255</v>
      </c>
    </row>
    <row r="256" spans="1:5" ht="12.5">
      <c r="A256" s="2" t="s">
        <v>295</v>
      </c>
      <c r="B256" s="2" t="s">
        <v>296</v>
      </c>
      <c r="C256" s="2" t="s">
        <v>1019</v>
      </c>
      <c r="D256" s="1">
        <f t="shared" ref="D256:D290" ca="1" si="1">RAND()</f>
        <v>0.10185598500497828</v>
      </c>
      <c r="E256" s="1">
        <v>256</v>
      </c>
    </row>
    <row r="257" spans="1:5" ht="12.5">
      <c r="A257" s="4" t="s">
        <v>1301</v>
      </c>
      <c r="B257" s="4" t="s">
        <v>1302</v>
      </c>
      <c r="C257" s="1" t="s">
        <v>1304</v>
      </c>
      <c r="D257" s="1">
        <f t="shared" ca="1" si="1"/>
        <v>0.51816132416797056</v>
      </c>
      <c r="E257" s="1">
        <v>257</v>
      </c>
    </row>
    <row r="258" spans="1:5" ht="12.5">
      <c r="A258" s="4" t="s">
        <v>2544</v>
      </c>
      <c r="B258" s="4" t="s">
        <v>2545</v>
      </c>
      <c r="C258" s="2" t="s">
        <v>2547</v>
      </c>
      <c r="D258" s="1">
        <f t="shared" ca="1" si="1"/>
        <v>0.61973187550447206</v>
      </c>
      <c r="E258" s="1">
        <v>258</v>
      </c>
    </row>
    <row r="259" spans="1:5" ht="12.5">
      <c r="A259" s="2" t="s">
        <v>254</v>
      </c>
      <c r="B259" s="2" t="s">
        <v>255</v>
      </c>
      <c r="C259" s="2" t="s">
        <v>257</v>
      </c>
      <c r="D259" s="1">
        <f t="shared" ca="1" si="1"/>
        <v>0.64133124105825634</v>
      </c>
      <c r="E259" s="1">
        <v>259</v>
      </c>
    </row>
    <row r="260" spans="1:5" ht="12.5">
      <c r="A260" s="4" t="s">
        <v>1463</v>
      </c>
      <c r="B260" s="1" t="s">
        <v>1458</v>
      </c>
      <c r="C260" s="1" t="s">
        <v>1464</v>
      </c>
      <c r="D260" s="1">
        <f t="shared" ca="1" si="1"/>
        <v>0.19658394298251125</v>
      </c>
      <c r="E260" s="1">
        <v>260</v>
      </c>
    </row>
    <row r="261" spans="1:5" ht="12.5">
      <c r="A261" s="4" t="s">
        <v>1322</v>
      </c>
      <c r="B261" s="1" t="s">
        <v>1323</v>
      </c>
      <c r="C261" s="1" t="s">
        <v>1325</v>
      </c>
      <c r="D261" s="1">
        <f t="shared" ca="1" si="1"/>
        <v>0.32202008575787189</v>
      </c>
      <c r="E261" s="1">
        <v>261</v>
      </c>
    </row>
    <row r="262" spans="1:5" ht="12.5">
      <c r="A262" s="4" t="s">
        <v>1210</v>
      </c>
      <c r="B262" s="4" t="s">
        <v>1211</v>
      </c>
      <c r="C262" s="2" t="s">
        <v>1213</v>
      </c>
      <c r="D262" s="1">
        <f t="shared" ca="1" si="1"/>
        <v>0.90371949505228011</v>
      </c>
      <c r="E262" s="1">
        <v>262</v>
      </c>
    </row>
    <row r="263" spans="1:5" ht="12.5">
      <c r="A263" s="2" t="s">
        <v>127</v>
      </c>
      <c r="B263" s="2" t="s">
        <v>128</v>
      </c>
      <c r="C263" s="2" t="s">
        <v>2595</v>
      </c>
      <c r="D263" s="1">
        <f t="shared" ca="1" si="1"/>
        <v>0.16119692322380597</v>
      </c>
      <c r="E263" s="1">
        <v>263</v>
      </c>
    </row>
    <row r="264" spans="1:5" ht="12.5">
      <c r="A264" s="2" t="s">
        <v>453</v>
      </c>
      <c r="B264" s="1" t="s">
        <v>454</v>
      </c>
      <c r="C264" s="1" t="s">
        <v>456</v>
      </c>
      <c r="D264" s="1">
        <f t="shared" ca="1" si="1"/>
        <v>0.49229526721535433</v>
      </c>
      <c r="E264" s="1">
        <v>264</v>
      </c>
    </row>
    <row r="265" spans="1:5" ht="12.5">
      <c r="A265" s="4" t="s">
        <v>1436</v>
      </c>
      <c r="B265" s="4" t="s">
        <v>1437</v>
      </c>
      <c r="C265" s="2" t="s">
        <v>1439</v>
      </c>
      <c r="D265" s="1">
        <f t="shared" ca="1" si="1"/>
        <v>0.78766105507623141</v>
      </c>
      <c r="E265" s="1">
        <v>265</v>
      </c>
    </row>
    <row r="266" spans="1:5" ht="12.5">
      <c r="A266" s="2" t="s">
        <v>498</v>
      </c>
      <c r="B266" s="1" t="s">
        <v>499</v>
      </c>
      <c r="C266" s="1" t="s">
        <v>500</v>
      </c>
      <c r="D266" s="1">
        <f t="shared" ca="1" si="1"/>
        <v>7.3069456283857637E-2</v>
      </c>
      <c r="E266" s="1">
        <v>266</v>
      </c>
    </row>
    <row r="267" spans="1:5" ht="12.5">
      <c r="A267" s="4" t="s">
        <v>1415</v>
      </c>
      <c r="B267" s="4" t="s">
        <v>1416</v>
      </c>
      <c r="C267" s="2" t="s">
        <v>1418</v>
      </c>
      <c r="D267" s="1">
        <f t="shared" ca="1" si="1"/>
        <v>0.66103394556455097</v>
      </c>
      <c r="E267" s="1">
        <v>267</v>
      </c>
    </row>
    <row r="268" spans="1:5" ht="12.5">
      <c r="A268" s="2" t="s">
        <v>390</v>
      </c>
      <c r="B268" s="2" t="s">
        <v>391</v>
      </c>
      <c r="C268" s="2" t="s">
        <v>393</v>
      </c>
      <c r="D268" s="1">
        <f t="shared" ca="1" si="1"/>
        <v>9.0974852693428865E-2</v>
      </c>
      <c r="E268" s="1">
        <v>268</v>
      </c>
    </row>
    <row r="269" spans="1:5" ht="12.5">
      <c r="A269" s="4" t="s">
        <v>2316</v>
      </c>
      <c r="B269" s="1" t="s">
        <v>2311</v>
      </c>
      <c r="C269" s="1" t="s">
        <v>2317</v>
      </c>
      <c r="D269" s="1">
        <f t="shared" ca="1" si="1"/>
        <v>0.80383225016256898</v>
      </c>
      <c r="E269" s="1">
        <v>269</v>
      </c>
    </row>
    <row r="270" spans="1:5" ht="12.5">
      <c r="A270" s="2" t="s">
        <v>687</v>
      </c>
      <c r="B270" s="1" t="s">
        <v>688</v>
      </c>
      <c r="C270" s="1" t="s">
        <v>690</v>
      </c>
      <c r="D270" s="1">
        <f t="shared" ca="1" si="1"/>
        <v>0.80394710934610281</v>
      </c>
      <c r="E270" s="1">
        <v>270</v>
      </c>
    </row>
    <row r="271" spans="1:5" ht="12.5">
      <c r="A271" s="4" t="s">
        <v>2458</v>
      </c>
      <c r="B271" s="4" t="s">
        <v>2459</v>
      </c>
      <c r="C271" s="1" t="s">
        <v>2461</v>
      </c>
      <c r="D271" s="1">
        <f t="shared" ca="1" si="1"/>
        <v>2.7842305530134337E-2</v>
      </c>
      <c r="E271" s="1">
        <v>271</v>
      </c>
    </row>
    <row r="272" spans="1:5" ht="12.5">
      <c r="A272" s="2" t="s">
        <v>465</v>
      </c>
      <c r="B272" s="1" t="s">
        <v>466</v>
      </c>
      <c r="C272" s="1" t="s">
        <v>467</v>
      </c>
      <c r="D272" s="1">
        <f t="shared" ca="1" si="1"/>
        <v>0.86435615198995519</v>
      </c>
      <c r="E272" s="1">
        <v>272</v>
      </c>
    </row>
    <row r="273" spans="1:5" ht="12.5">
      <c r="A273" s="2" t="s">
        <v>66</v>
      </c>
      <c r="B273" s="2" t="s">
        <v>67</v>
      </c>
      <c r="C273" s="2" t="s">
        <v>69</v>
      </c>
      <c r="D273" s="1">
        <f t="shared" ca="1" si="1"/>
        <v>0.30527528918609881</v>
      </c>
      <c r="E273" s="1">
        <v>273</v>
      </c>
    </row>
    <row r="274" spans="1:5" ht="12.5">
      <c r="A274" s="2" t="s">
        <v>229</v>
      </c>
      <c r="B274" s="1" t="s">
        <v>230</v>
      </c>
      <c r="C274" s="1" t="s">
        <v>231</v>
      </c>
      <c r="D274" s="1">
        <f t="shared" ca="1" si="1"/>
        <v>0.75775769993143616</v>
      </c>
      <c r="E274" s="1">
        <v>274</v>
      </c>
    </row>
    <row r="275" spans="1:5" ht="12.5">
      <c r="A275" s="2" t="s">
        <v>603</v>
      </c>
      <c r="B275" s="2" t="s">
        <v>604</v>
      </c>
      <c r="C275" s="2" t="s">
        <v>606</v>
      </c>
      <c r="D275" s="1">
        <f t="shared" ca="1" si="1"/>
        <v>0.27019984030575439</v>
      </c>
      <c r="E275" s="1">
        <v>275</v>
      </c>
    </row>
    <row r="276" spans="1:5" ht="12.5">
      <c r="A276" s="2" t="s">
        <v>331</v>
      </c>
      <c r="B276" s="1" t="s">
        <v>332</v>
      </c>
      <c r="C276" s="1" t="s">
        <v>334</v>
      </c>
      <c r="D276" s="1">
        <f t="shared" ca="1" si="1"/>
        <v>0.28119797651509548</v>
      </c>
      <c r="E276" s="1">
        <v>276</v>
      </c>
    </row>
    <row r="277" spans="1:5" ht="12.5">
      <c r="A277" s="2" t="s">
        <v>893</v>
      </c>
      <c r="B277" s="1" t="s">
        <v>894</v>
      </c>
      <c r="C277" s="1" t="s">
        <v>1034</v>
      </c>
      <c r="D277" s="1">
        <f t="shared" ca="1" si="1"/>
        <v>0.99079284837981929</v>
      </c>
      <c r="E277" s="1">
        <v>277</v>
      </c>
    </row>
    <row r="278" spans="1:5" ht="12.5">
      <c r="A278" s="2" t="s">
        <v>860</v>
      </c>
      <c r="B278" s="1" t="s">
        <v>861</v>
      </c>
      <c r="C278" s="1" t="s">
        <v>862</v>
      </c>
      <c r="D278" s="1">
        <f t="shared" ca="1" si="1"/>
        <v>0.38500920575901287</v>
      </c>
      <c r="E278" s="1">
        <v>278</v>
      </c>
    </row>
    <row r="279" spans="1:5" ht="12.5">
      <c r="A279" s="2" t="s">
        <v>163</v>
      </c>
      <c r="B279" s="2" t="s">
        <v>164</v>
      </c>
      <c r="C279" s="2" t="s">
        <v>166</v>
      </c>
      <c r="D279" s="1">
        <f t="shared" ca="1" si="1"/>
        <v>0.95957822426041783</v>
      </c>
      <c r="E279" s="1">
        <v>279</v>
      </c>
    </row>
    <row r="280" spans="1:5" ht="12.5">
      <c r="A280" s="2" t="s">
        <v>670</v>
      </c>
      <c r="B280" s="2" t="s">
        <v>671</v>
      </c>
      <c r="C280" s="2" t="s">
        <v>673</v>
      </c>
      <c r="D280" s="1">
        <f t="shared" ca="1" si="1"/>
        <v>0.13483043964756536</v>
      </c>
      <c r="E280" s="1">
        <v>280</v>
      </c>
    </row>
    <row r="281" spans="1:5" ht="12.5">
      <c r="A281" s="4" t="s">
        <v>1381</v>
      </c>
      <c r="B281" s="4" t="s">
        <v>1376</v>
      </c>
      <c r="C281" s="2" t="s">
        <v>2591</v>
      </c>
      <c r="D281" s="1">
        <f t="shared" ca="1" si="1"/>
        <v>0.78047635252335701</v>
      </c>
      <c r="E281" s="1">
        <v>281</v>
      </c>
    </row>
    <row r="282" spans="1:5" ht="12.5">
      <c r="A282" s="4" t="s">
        <v>1917</v>
      </c>
      <c r="B282" s="4" t="s">
        <v>1918</v>
      </c>
      <c r="C282" s="2" t="s">
        <v>1920</v>
      </c>
      <c r="D282" s="1">
        <f t="shared" ca="1" si="1"/>
        <v>0.40104130015767792</v>
      </c>
      <c r="E282" s="1">
        <v>282</v>
      </c>
    </row>
    <row r="283" spans="1:5" ht="12.5">
      <c r="A283" s="4" t="s">
        <v>1442</v>
      </c>
      <c r="B283" s="4" t="s">
        <v>1437</v>
      </c>
      <c r="C283" s="2" t="s">
        <v>1444</v>
      </c>
      <c r="D283" s="1">
        <f t="shared" ca="1" si="1"/>
        <v>9.8089765075051072E-2</v>
      </c>
      <c r="E283" s="1">
        <v>283</v>
      </c>
    </row>
    <row r="284" spans="1:5" ht="12.5">
      <c r="A284" s="4" t="s">
        <v>1220</v>
      </c>
      <c r="B284" s="4" t="s">
        <v>1221</v>
      </c>
      <c r="C284" s="2" t="s">
        <v>1223</v>
      </c>
      <c r="D284" s="1">
        <f t="shared" ca="1" si="1"/>
        <v>0.83747710458996216</v>
      </c>
      <c r="E284" s="1">
        <v>284</v>
      </c>
    </row>
    <row r="285" spans="1:5" ht="12.5">
      <c r="A285" s="2" t="s">
        <v>133</v>
      </c>
      <c r="B285" s="2" t="s">
        <v>134</v>
      </c>
      <c r="C285" s="2" t="s">
        <v>136</v>
      </c>
      <c r="D285" s="1">
        <f t="shared" ca="1" si="1"/>
        <v>0.50699010711046444</v>
      </c>
      <c r="E285" s="1">
        <v>285</v>
      </c>
    </row>
    <row r="286" spans="1:5" ht="12.5">
      <c r="A286" s="2" t="s">
        <v>902</v>
      </c>
      <c r="B286" s="1" t="s">
        <v>903</v>
      </c>
      <c r="C286" s="1" t="s">
        <v>2598</v>
      </c>
      <c r="D286" s="1">
        <f t="shared" ca="1" si="1"/>
        <v>7.8784679436799121E-2</v>
      </c>
      <c r="E286" s="1">
        <v>286</v>
      </c>
    </row>
    <row r="287" spans="1:5" ht="12.5">
      <c r="A287" s="4" t="s">
        <v>1109</v>
      </c>
      <c r="B287" s="4" t="s">
        <v>1103</v>
      </c>
      <c r="C287" s="2" t="s">
        <v>1110</v>
      </c>
      <c r="D287" s="1">
        <f t="shared" ca="1" si="1"/>
        <v>0.21811931110222993</v>
      </c>
      <c r="E287" s="1">
        <v>287</v>
      </c>
    </row>
    <row r="288" spans="1:5" ht="12.5">
      <c r="A288" s="2" t="s">
        <v>781</v>
      </c>
      <c r="B288" s="1" t="s">
        <v>782</v>
      </c>
      <c r="C288" s="1" t="s">
        <v>784</v>
      </c>
      <c r="D288" s="1">
        <f t="shared" ca="1" si="1"/>
        <v>0.51273674369723465</v>
      </c>
      <c r="E288" s="1">
        <v>288</v>
      </c>
    </row>
    <row r="289" spans="1:5" ht="12.5">
      <c r="A289" s="4" t="s">
        <v>1216</v>
      </c>
      <c r="B289" s="4" t="s">
        <v>1211</v>
      </c>
      <c r="C289" s="2" t="s">
        <v>1217</v>
      </c>
      <c r="D289" s="1">
        <f t="shared" ca="1" si="1"/>
        <v>0.53055231071133913</v>
      </c>
      <c r="E289" s="1">
        <v>289</v>
      </c>
    </row>
    <row r="290" spans="1:5" ht="12.5">
      <c r="A290" s="2" t="s">
        <v>740</v>
      </c>
      <c r="B290" s="2" t="s">
        <v>741</v>
      </c>
      <c r="C290" s="2" t="s">
        <v>742</v>
      </c>
      <c r="D290" s="1">
        <f t="shared" ca="1" si="1"/>
        <v>0.97793460828160239</v>
      </c>
      <c r="E290" s="1">
        <v>290</v>
      </c>
    </row>
    <row r="291" spans="1:5" ht="12.5">
      <c r="A291" s="4"/>
    </row>
    <row r="292" spans="1:5" ht="12.5">
      <c r="A292" s="2"/>
    </row>
    <row r="293" spans="1:5" ht="12.5">
      <c r="A293" s="4"/>
    </row>
    <row r="294" spans="1:5" ht="12.5">
      <c r="A294" s="4"/>
      <c r="B294" s="2"/>
    </row>
    <row r="295" spans="1:5" ht="12.5">
      <c r="A295" s="4"/>
      <c r="B295" s="2"/>
    </row>
    <row r="296" spans="1:5" ht="12.5">
      <c r="A296" s="2"/>
      <c r="B296" s="2"/>
    </row>
    <row r="297" spans="1:5" ht="12.5">
      <c r="A297" s="2"/>
      <c r="B297" s="2"/>
    </row>
    <row r="298" spans="1:5" ht="12.5">
      <c r="A298" s="4"/>
      <c r="B298" s="2"/>
    </row>
    <row r="299" spans="1:5" ht="12.5">
      <c r="A299" s="2"/>
    </row>
    <row r="300" spans="1:5" ht="12.5">
      <c r="A300" s="2"/>
    </row>
    <row r="301" spans="1:5" ht="12.5">
      <c r="A301" s="4"/>
    </row>
    <row r="302" spans="1:5" ht="12.5">
      <c r="A302" s="4"/>
    </row>
    <row r="303" spans="1:5" ht="12.5">
      <c r="A303" s="4"/>
      <c r="B303" s="2"/>
    </row>
    <row r="304" spans="1:5" ht="12.5">
      <c r="A304" s="4"/>
      <c r="B304" s="2"/>
    </row>
    <row r="305" spans="1:2" ht="12.5">
      <c r="A305" s="2"/>
      <c r="B305" s="2"/>
    </row>
    <row r="306" spans="1:2" ht="12.5">
      <c r="A306" s="4"/>
      <c r="B306" s="2"/>
    </row>
    <row r="307" spans="1:2" ht="12.5">
      <c r="A307" s="4"/>
    </row>
    <row r="308" spans="1:2" ht="12.5">
      <c r="A308" s="4"/>
    </row>
    <row r="309" spans="1:2" ht="12.5">
      <c r="A309" s="4"/>
    </row>
    <row r="310" spans="1:2" ht="12.5">
      <c r="A310" s="4"/>
    </row>
    <row r="311" spans="1:2" ht="12.5">
      <c r="A311" s="2"/>
      <c r="B311" s="2"/>
    </row>
    <row r="312" spans="1:2" ht="12.5">
      <c r="A312" s="2"/>
      <c r="B312" s="2"/>
    </row>
    <row r="313" spans="1:2" ht="12.5">
      <c r="A313" s="2"/>
    </row>
    <row r="314" spans="1:2" ht="12.5">
      <c r="A314" s="4"/>
    </row>
    <row r="315" spans="1:2" ht="12.5">
      <c r="A315" s="2"/>
    </row>
    <row r="316" spans="1:2" ht="12.5">
      <c r="A316" s="2"/>
      <c r="B316" s="2"/>
    </row>
    <row r="317" spans="1:2" ht="12.5">
      <c r="A317" s="4"/>
      <c r="B317" s="2"/>
    </row>
    <row r="318" spans="1:2" ht="12.5">
      <c r="A318" s="4"/>
      <c r="B318" s="2"/>
    </row>
    <row r="319" spans="1:2" ht="12.5">
      <c r="A319" s="4"/>
      <c r="B319" s="2"/>
    </row>
    <row r="320" spans="1:2" ht="12.5">
      <c r="A320" s="4"/>
      <c r="B320" s="2"/>
    </row>
    <row r="321" spans="1:2" ht="12.5">
      <c r="A321" s="4"/>
      <c r="B321" s="2"/>
    </row>
    <row r="322" spans="1:2" ht="12.5">
      <c r="A322" s="4"/>
    </row>
    <row r="323" spans="1:2" ht="12.5">
      <c r="A323" s="4"/>
      <c r="B323" s="2"/>
    </row>
    <row r="324" spans="1:2" ht="12.5">
      <c r="A324" s="4"/>
      <c r="B324" s="2"/>
    </row>
    <row r="325" spans="1:2" ht="12.5">
      <c r="A325" s="2"/>
      <c r="B325" s="2"/>
    </row>
    <row r="326" spans="1:2" ht="12.5">
      <c r="A326" s="4"/>
      <c r="B326" s="2"/>
    </row>
    <row r="327" spans="1:2" ht="12.5">
      <c r="A327" s="4"/>
    </row>
    <row r="328" spans="1:2" ht="12.5">
      <c r="A328" s="4"/>
      <c r="B328" s="2"/>
    </row>
    <row r="329" spans="1:2" ht="12.5">
      <c r="A329" s="4"/>
      <c r="B329" s="2"/>
    </row>
    <row r="330" spans="1:2" ht="12.5">
      <c r="A330" s="4"/>
    </row>
    <row r="331" spans="1:2" ht="12.5">
      <c r="A331" s="4"/>
    </row>
    <row r="332" spans="1:2" ht="12.5">
      <c r="A332" s="4"/>
      <c r="B332" s="2"/>
    </row>
    <row r="333" spans="1:2" ht="12.5">
      <c r="A333" s="2"/>
      <c r="B333" s="2"/>
    </row>
    <row r="334" spans="1:2" ht="12.5">
      <c r="A334" s="4"/>
    </row>
    <row r="335" spans="1:2" ht="12.5">
      <c r="A335" s="4"/>
      <c r="B335" s="2"/>
    </row>
    <row r="336" spans="1:2" ht="12.5">
      <c r="A336" s="4"/>
      <c r="B336" s="49"/>
    </row>
    <row r="337" spans="1:2" ht="12.5">
      <c r="A337" s="4"/>
      <c r="B337" s="2"/>
    </row>
    <row r="338" spans="1:2" ht="12.5">
      <c r="A338" s="4"/>
    </row>
    <row r="339" spans="1:2" ht="12.5">
      <c r="A339" s="4"/>
    </row>
    <row r="340" spans="1:2" ht="12.5">
      <c r="A340" s="2"/>
    </row>
    <row r="341" spans="1:2" ht="12.5">
      <c r="A341" s="4"/>
      <c r="B341" s="2"/>
    </row>
    <row r="342" spans="1:2" ht="12.5">
      <c r="A342" s="2"/>
    </row>
    <row r="343" spans="1:2" ht="12.5">
      <c r="A343" s="2"/>
      <c r="B343" s="2"/>
    </row>
    <row r="344" spans="1:2" ht="12.5">
      <c r="A344" s="2"/>
    </row>
    <row r="345" spans="1:2" ht="12.5">
      <c r="A345" s="4"/>
    </row>
    <row r="346" spans="1:2" ht="12.5">
      <c r="A346" s="2"/>
    </row>
    <row r="347" spans="1:2" ht="12.5">
      <c r="A347" s="4"/>
      <c r="B347" s="2"/>
    </row>
    <row r="348" spans="1:2" ht="12.5">
      <c r="A348" s="2"/>
    </row>
    <row r="349" spans="1:2" ht="12.5">
      <c r="A349" s="4"/>
    </row>
    <row r="350" spans="1:2" ht="12.5">
      <c r="A350" s="4"/>
      <c r="B350" s="2"/>
    </row>
    <row r="351" spans="1:2" ht="12.5">
      <c r="A351" s="2"/>
      <c r="B351" s="2"/>
    </row>
    <row r="352" spans="1:2" ht="12.5">
      <c r="A352" s="4"/>
      <c r="B352" s="2"/>
    </row>
    <row r="353" spans="1:2" ht="12.5">
      <c r="A353" s="2"/>
    </row>
    <row r="354" spans="1:2" ht="12.5">
      <c r="A354" s="4"/>
    </row>
    <row r="355" spans="1:2" ht="12.5">
      <c r="A355" s="2"/>
      <c r="B355" s="2"/>
    </row>
    <row r="356" spans="1:2" ht="12.5">
      <c r="A356" s="4"/>
      <c r="B356" s="2"/>
    </row>
    <row r="357" spans="1:2" ht="12.5">
      <c r="A357" s="4"/>
      <c r="B357" s="2"/>
    </row>
    <row r="358" spans="1:2" ht="12.5">
      <c r="A358" s="4"/>
      <c r="B358" s="2"/>
    </row>
    <row r="359" spans="1:2" ht="12.5">
      <c r="A359" s="4"/>
    </row>
    <row r="360" spans="1:2" ht="12.5">
      <c r="A360" s="4"/>
    </row>
    <row r="361" spans="1:2" ht="12.5">
      <c r="A361" s="2"/>
      <c r="B361" s="2"/>
    </row>
    <row r="362" spans="1:2" ht="12.5">
      <c r="A362" s="2"/>
      <c r="B362" s="2"/>
    </row>
    <row r="363" spans="1:2" ht="12.5">
      <c r="A363" s="4"/>
    </row>
    <row r="364" spans="1:2" ht="12.5">
      <c r="A364" s="4"/>
      <c r="B364" s="2"/>
    </row>
    <row r="365" spans="1:2" ht="12.5">
      <c r="A365" s="4"/>
      <c r="B365" s="2"/>
    </row>
    <row r="366" spans="1:2" ht="12.5">
      <c r="A366" s="4"/>
      <c r="B366" s="2"/>
    </row>
    <row r="367" spans="1:2" ht="12.5">
      <c r="A367" s="2"/>
      <c r="B367" s="2"/>
    </row>
    <row r="368" spans="1:2" ht="12.5">
      <c r="A368" s="4"/>
      <c r="B368" s="2"/>
    </row>
    <row r="369" spans="1:2" ht="12.5">
      <c r="A369" s="4"/>
    </row>
    <row r="370" spans="1:2" ht="12.5">
      <c r="A370" s="4"/>
    </row>
    <row r="371" spans="1:2" ht="12.5">
      <c r="A371" s="4"/>
      <c r="B371" s="2"/>
    </row>
    <row r="372" spans="1:2" ht="12.5">
      <c r="A372" s="4"/>
      <c r="B372" s="2"/>
    </row>
    <row r="373" spans="1:2" ht="12.5">
      <c r="A373" s="4"/>
      <c r="B373" s="2"/>
    </row>
    <row r="374" spans="1:2" ht="12.5">
      <c r="A374" s="2"/>
    </row>
    <row r="375" spans="1:2" ht="12.5">
      <c r="A375" s="4"/>
    </row>
    <row r="376" spans="1:2" ht="12.5">
      <c r="A376" s="4"/>
      <c r="B376" s="2"/>
    </row>
    <row r="377" spans="1:2" ht="12.5">
      <c r="A377" s="4"/>
    </row>
    <row r="378" spans="1:2" ht="12.5">
      <c r="A378" s="4"/>
      <c r="B378" s="2"/>
    </row>
    <row r="379" spans="1:2" ht="12.5">
      <c r="A379" s="2"/>
      <c r="B379" s="2"/>
    </row>
    <row r="380" spans="1:2" ht="12.5">
      <c r="A380" s="4"/>
    </row>
    <row r="381" spans="1:2" ht="12.5">
      <c r="A381" s="4"/>
    </row>
    <row r="382" spans="1:2" ht="12.5">
      <c r="A382" s="2"/>
      <c r="B382" s="2"/>
    </row>
    <row r="383" spans="1:2" ht="12.5">
      <c r="A383" s="2"/>
      <c r="B383" s="2"/>
    </row>
    <row r="384" spans="1:2" ht="12.5">
      <c r="A384" s="2"/>
      <c r="B384" s="2"/>
    </row>
    <row r="385" spans="1:2" ht="12.5">
      <c r="A385" s="4"/>
      <c r="B385" s="2"/>
    </row>
    <row r="386" spans="1:2" ht="12.5">
      <c r="A386" s="4"/>
      <c r="B386" s="2"/>
    </row>
    <row r="387" spans="1:2" ht="12.5">
      <c r="A387" s="2"/>
      <c r="B387" s="2"/>
    </row>
    <row r="388" spans="1:2" ht="12.5">
      <c r="A388" s="4"/>
    </row>
    <row r="389" spans="1:2" ht="12.5">
      <c r="A389" s="2"/>
      <c r="B389" s="2"/>
    </row>
    <row r="390" spans="1:2" ht="12.5">
      <c r="A390" s="4"/>
      <c r="B390" s="2"/>
    </row>
    <row r="391" spans="1:2" ht="12.5">
      <c r="A391" s="4"/>
      <c r="B391" s="2"/>
    </row>
    <row r="392" spans="1:2" ht="12.5">
      <c r="A392" s="4"/>
    </row>
    <row r="393" spans="1:2" ht="12.5">
      <c r="A393" s="2"/>
    </row>
    <row r="394" spans="1:2" ht="12.5">
      <c r="A394" s="2"/>
      <c r="B394" s="2"/>
    </row>
    <row r="395" spans="1:2" ht="12.5">
      <c r="A395" s="4"/>
      <c r="B395" s="2"/>
    </row>
    <row r="396" spans="1:2" ht="12.5">
      <c r="A396" s="2"/>
    </row>
    <row r="397" spans="1:2" ht="12.5">
      <c r="A397" s="2"/>
    </row>
    <row r="398" spans="1:2" ht="12.5">
      <c r="A398" s="4"/>
      <c r="B398" s="2"/>
    </row>
    <row r="399" spans="1:2" ht="12.5">
      <c r="A399" s="4"/>
      <c r="B399" s="2"/>
    </row>
    <row r="400" spans="1:2" ht="12.5">
      <c r="A400" s="4"/>
    </row>
    <row r="401" spans="1:2" ht="12.5">
      <c r="A401" s="4"/>
      <c r="B401" s="2"/>
    </row>
    <row r="402" spans="1:2" ht="12.5">
      <c r="A402" s="2"/>
    </row>
    <row r="403" spans="1:2" ht="12.5">
      <c r="A403" s="2"/>
      <c r="B403" s="2"/>
    </row>
    <row r="404" spans="1:2" ht="12.5">
      <c r="A404" s="2"/>
      <c r="B404" s="2"/>
    </row>
    <row r="405" spans="1:2" ht="12.5">
      <c r="A405" s="4"/>
      <c r="B405" s="2"/>
    </row>
    <row r="406" spans="1:2" ht="12.5">
      <c r="A406" s="4"/>
    </row>
    <row r="407" spans="1:2" ht="12.5">
      <c r="A407" s="4"/>
      <c r="B407" s="2"/>
    </row>
    <row r="408" spans="1:2" ht="12.5">
      <c r="A408" s="4"/>
      <c r="B408" s="2"/>
    </row>
    <row r="409" spans="1:2" ht="12.5">
      <c r="A409" s="4"/>
      <c r="B409" s="2"/>
    </row>
    <row r="410" spans="1:2" ht="12.5">
      <c r="A410" s="4"/>
      <c r="B410" s="2"/>
    </row>
    <row r="411" spans="1:2" ht="12.5">
      <c r="A411" s="2"/>
      <c r="B411" s="2"/>
    </row>
    <row r="412" spans="1:2" ht="12.5">
      <c r="A412" s="2"/>
      <c r="B412" s="2"/>
    </row>
    <row r="413" spans="1:2" ht="12.5">
      <c r="A413" s="4"/>
    </row>
    <row r="414" spans="1:2" ht="12.5">
      <c r="A414" s="4"/>
      <c r="B414" s="2"/>
    </row>
    <row r="415" spans="1:2" ht="12.5">
      <c r="A415" s="2"/>
      <c r="B415" s="2"/>
    </row>
    <row r="416" spans="1:2" ht="12.5">
      <c r="A416" s="4"/>
    </row>
    <row r="417" spans="1:2" ht="12.5">
      <c r="A417" s="4"/>
      <c r="B417" s="2"/>
    </row>
    <row r="418" spans="1:2" ht="12.5">
      <c r="A418" s="2"/>
    </row>
    <row r="419" spans="1:2" ht="12.5">
      <c r="A419" s="4"/>
      <c r="B419" s="2"/>
    </row>
    <row r="420" spans="1:2" ht="12.5">
      <c r="A420" s="2"/>
    </row>
    <row r="421" spans="1:2" ht="12.5">
      <c r="A421" s="2"/>
    </row>
    <row r="422" spans="1:2" ht="12.5">
      <c r="A422" s="4"/>
      <c r="B422" s="2"/>
    </row>
    <row r="423" spans="1:2" ht="12.5">
      <c r="A423" s="4"/>
      <c r="B423" s="2"/>
    </row>
    <row r="424" spans="1:2" ht="12.5">
      <c r="A424" s="4"/>
    </row>
    <row r="425" spans="1:2" ht="12.5">
      <c r="A425" s="4"/>
    </row>
    <row r="426" spans="1:2" ht="12.5">
      <c r="A426" s="4"/>
    </row>
    <row r="427" spans="1:2" ht="12.5">
      <c r="A427" s="2"/>
      <c r="B427" s="2"/>
    </row>
    <row r="428" spans="1:2" ht="12.5">
      <c r="A428" s="2"/>
      <c r="B428" s="2"/>
    </row>
    <row r="429" spans="1:2" ht="12.5">
      <c r="A429" s="4"/>
      <c r="B429" s="2"/>
    </row>
    <row r="430" spans="1:2" ht="12.5">
      <c r="A430" s="4"/>
      <c r="B430" s="2"/>
    </row>
    <row r="431" spans="1:2" ht="12.5">
      <c r="A431" s="2"/>
    </row>
    <row r="432" spans="1:2" ht="12.5">
      <c r="A432" s="4"/>
    </row>
    <row r="433" spans="1:2" ht="12.5">
      <c r="A433" s="4"/>
      <c r="B433" s="2"/>
    </row>
    <row r="434" spans="1:2" ht="12.5">
      <c r="A434" s="4"/>
      <c r="B434" s="2"/>
    </row>
    <row r="435" spans="1:2" ht="12.5">
      <c r="A435" s="4"/>
      <c r="B435" s="2"/>
    </row>
    <row r="436" spans="1:2" ht="12.5">
      <c r="A436" s="2"/>
      <c r="B436" s="2"/>
    </row>
    <row r="437" spans="1:2" ht="12.5">
      <c r="A437" s="4"/>
    </row>
    <row r="438" spans="1:2" ht="12.5">
      <c r="A438" s="2"/>
      <c r="B438" s="2"/>
    </row>
    <row r="439" spans="1:2" ht="12.5">
      <c r="A439" s="4"/>
      <c r="B439" s="2"/>
    </row>
    <row r="440" spans="1:2" ht="12.5">
      <c r="A440" s="4"/>
      <c r="B440" s="2"/>
    </row>
    <row r="441" spans="1:2" ht="12.5">
      <c r="A441" s="4"/>
      <c r="B441" s="2"/>
    </row>
    <row r="442" spans="1:2" ht="12.5">
      <c r="A442" s="4"/>
      <c r="B442" s="2"/>
    </row>
    <row r="443" spans="1:2" ht="12.5">
      <c r="A443" s="4"/>
    </row>
    <row r="444" spans="1:2" ht="12.5">
      <c r="A444" s="4"/>
      <c r="B444" s="2"/>
    </row>
    <row r="445" spans="1:2" ht="12.5">
      <c r="A445" s="4"/>
    </row>
    <row r="446" spans="1:2" ht="12.5">
      <c r="A446" s="4"/>
    </row>
    <row r="447" spans="1:2" ht="12.5">
      <c r="A447" s="4"/>
      <c r="B447" s="2"/>
    </row>
    <row r="448" spans="1:2" ht="12.5">
      <c r="A448" s="4"/>
    </row>
    <row r="449" spans="1:2" ht="12.5">
      <c r="A449" s="2"/>
    </row>
    <row r="450" spans="1:2" ht="12.5">
      <c r="A450" s="4"/>
      <c r="B450" s="2"/>
    </row>
    <row r="451" spans="1:2" ht="12.5">
      <c r="A451" s="2"/>
    </row>
    <row r="452" spans="1:2" ht="12.5">
      <c r="A452" s="4"/>
    </row>
    <row r="453" spans="1:2" ht="12.5">
      <c r="A453" s="4"/>
      <c r="B453" s="2"/>
    </row>
    <row r="454" spans="1:2" ht="12.5">
      <c r="A454" s="4"/>
    </row>
    <row r="455" spans="1:2" ht="12.5">
      <c r="A455" s="4"/>
      <c r="B455" s="2"/>
    </row>
    <row r="456" spans="1:2" ht="12.5">
      <c r="A456" s="4"/>
      <c r="B456" s="2"/>
    </row>
    <row r="457" spans="1:2" ht="12.5">
      <c r="A457" s="2"/>
    </row>
    <row r="458" spans="1:2" ht="12.5">
      <c r="A458" s="2"/>
    </row>
    <row r="459" spans="1:2" ht="12.5">
      <c r="A459" s="4"/>
      <c r="B459" s="2"/>
    </row>
    <row r="460" spans="1:2" ht="12.5">
      <c r="A460" s="4"/>
      <c r="B460" s="2"/>
    </row>
    <row r="461" spans="1:2" ht="12.5">
      <c r="A461" s="4"/>
      <c r="B461" s="2"/>
    </row>
    <row r="462" spans="1:2" ht="12.5">
      <c r="A462" s="4"/>
    </row>
    <row r="463" spans="1:2" ht="12.5">
      <c r="A463" s="4"/>
      <c r="B463" s="2"/>
    </row>
    <row r="464" spans="1:2" ht="12.5">
      <c r="A464" s="4"/>
      <c r="B464" s="2"/>
    </row>
    <row r="465" spans="1:2" ht="12.5">
      <c r="A465" s="4"/>
      <c r="B465" s="2"/>
    </row>
    <row r="466" spans="1:2" ht="12.5">
      <c r="A466" s="4"/>
    </row>
    <row r="467" spans="1:2" ht="12.5">
      <c r="A467" s="2"/>
    </row>
    <row r="468" spans="1:2" ht="12.5">
      <c r="A468" s="2"/>
    </row>
    <row r="469" spans="1:2" ht="12.5">
      <c r="A469" s="2"/>
    </row>
    <row r="470" spans="1:2" ht="12.5">
      <c r="A470" s="4"/>
    </row>
    <row r="471" spans="1:2" ht="12.5">
      <c r="A471" s="4"/>
      <c r="B471" s="2"/>
    </row>
    <row r="472" spans="1:2" ht="12.5">
      <c r="A472" s="4"/>
      <c r="B472" s="2"/>
    </row>
    <row r="473" spans="1:2" ht="12.5">
      <c r="A473" s="4"/>
    </row>
    <row r="474" spans="1:2" ht="12.5">
      <c r="A474" s="2"/>
    </row>
    <row r="475" spans="1:2" ht="12.5">
      <c r="A475" s="4"/>
    </row>
    <row r="476" spans="1:2" ht="12.5">
      <c r="A476" s="2"/>
      <c r="B476" s="2"/>
    </row>
    <row r="477" spans="1:2" ht="12.5">
      <c r="A477" s="4"/>
    </row>
    <row r="478" spans="1:2" ht="12.5">
      <c r="A478" s="4"/>
    </row>
    <row r="479" spans="1:2" ht="12.5">
      <c r="A479" s="4"/>
    </row>
    <row r="480" spans="1:2" ht="12.5">
      <c r="A480" s="4"/>
      <c r="B480" s="2"/>
    </row>
    <row r="481" spans="1:2" ht="12.5">
      <c r="A481" s="2"/>
    </row>
    <row r="482" spans="1:2" ht="12.5">
      <c r="A482" s="4"/>
      <c r="B482" s="2"/>
    </row>
    <row r="483" spans="1:2" ht="12.5">
      <c r="A483" s="4"/>
      <c r="B483" s="2"/>
    </row>
    <row r="484" spans="1:2" ht="12.5">
      <c r="A484" s="4"/>
      <c r="B484" s="2"/>
    </row>
    <row r="485" spans="1:2" ht="12.5">
      <c r="A485" s="4"/>
      <c r="B485" s="2"/>
    </row>
    <row r="486" spans="1:2" ht="12.5">
      <c r="A486" s="4"/>
    </row>
    <row r="487" spans="1:2" ht="12.5">
      <c r="A487" s="2"/>
    </row>
    <row r="488" spans="1:2" ht="12.5">
      <c r="A488" s="4"/>
      <c r="B488" s="2"/>
    </row>
    <row r="489" spans="1:2" ht="12.5">
      <c r="A489" s="2"/>
    </row>
    <row r="490" spans="1:2" ht="12.5">
      <c r="A490" s="2"/>
      <c r="B490" s="2"/>
    </row>
    <row r="491" spans="1:2" ht="12.5">
      <c r="A491" s="2"/>
      <c r="B491" s="2"/>
    </row>
    <row r="492" spans="1:2" ht="12.5">
      <c r="A492" s="2"/>
      <c r="B492" s="2"/>
    </row>
    <row r="493" spans="1:2" ht="12.5">
      <c r="A493" s="4"/>
    </row>
    <row r="494" spans="1:2" ht="12.5">
      <c r="A494" s="4"/>
      <c r="B494" s="2"/>
    </row>
    <row r="495" spans="1:2" ht="12.5">
      <c r="A495" s="4"/>
    </row>
    <row r="496" spans="1:2" ht="12.5">
      <c r="A496" s="4"/>
    </row>
    <row r="497" spans="1:2" ht="12.5">
      <c r="A497" s="4"/>
      <c r="B497" s="2"/>
    </row>
    <row r="498" spans="1:2" ht="12.5">
      <c r="A498" s="4"/>
      <c r="B498" s="2"/>
    </row>
    <row r="499" spans="1:2" ht="12.5">
      <c r="A499" s="4"/>
      <c r="B499" s="2"/>
    </row>
    <row r="500" spans="1:2" ht="12.5">
      <c r="A500" s="4"/>
    </row>
    <row r="501" spans="1:2" ht="12.5">
      <c r="A501" s="2"/>
    </row>
    <row r="502" spans="1:2" ht="12.5">
      <c r="A502" s="2"/>
      <c r="B502" s="2"/>
    </row>
    <row r="503" spans="1:2" ht="12.5">
      <c r="A503" s="4"/>
    </row>
    <row r="504" spans="1:2" ht="12.5">
      <c r="A504" s="4"/>
    </row>
    <row r="505" spans="1:2" ht="12.5">
      <c r="A505" s="2"/>
      <c r="B505" s="2"/>
    </row>
    <row r="506" spans="1:2" ht="12.5">
      <c r="A506" s="4"/>
      <c r="B506" s="2"/>
    </row>
    <row r="507" spans="1:2" ht="12.5">
      <c r="A507" s="4"/>
      <c r="B507" s="2"/>
    </row>
    <row r="508" spans="1:2" ht="12.5">
      <c r="A508" s="4"/>
      <c r="B508" s="2"/>
    </row>
    <row r="509" spans="1:2" ht="12.5">
      <c r="A509" s="4"/>
      <c r="B509" s="2"/>
    </row>
    <row r="510" spans="1:2" ht="12.5">
      <c r="A510" s="4"/>
      <c r="B510" s="2"/>
    </row>
    <row r="511" spans="1:2" ht="12.5">
      <c r="A511" s="4"/>
      <c r="B511" s="2"/>
    </row>
    <row r="512" spans="1:2" ht="12.5">
      <c r="A512" s="4"/>
      <c r="B512" s="2"/>
    </row>
    <row r="513" spans="1:2" ht="12.5">
      <c r="A513" s="4"/>
      <c r="B513" s="2"/>
    </row>
    <row r="514" spans="1:2" ht="12.5">
      <c r="A514" s="4"/>
      <c r="B514" s="2"/>
    </row>
    <row r="515" spans="1:2" ht="12.5">
      <c r="A515" s="4"/>
      <c r="B515" s="2"/>
    </row>
    <row r="516" spans="1:2" ht="12.5">
      <c r="A516" s="4"/>
      <c r="B516" s="2"/>
    </row>
    <row r="517" spans="1:2" ht="12.5">
      <c r="A517" s="4"/>
      <c r="B517" s="2"/>
    </row>
    <row r="518" spans="1:2" ht="12.5">
      <c r="A518" s="4"/>
      <c r="B518" s="2"/>
    </row>
    <row r="519" spans="1:2" ht="12.5">
      <c r="A519" s="4"/>
      <c r="B519" s="2"/>
    </row>
    <row r="520" spans="1:2" ht="12.5">
      <c r="A520" s="4"/>
      <c r="B520" s="2"/>
    </row>
    <row r="521" spans="1:2" ht="12.5">
      <c r="A521" s="4"/>
      <c r="B521" s="2"/>
    </row>
    <row r="522" spans="1:2" ht="12.5">
      <c r="A522" s="4"/>
      <c r="B522" s="2"/>
    </row>
    <row r="523" spans="1:2" ht="12.5">
      <c r="A523" s="4"/>
      <c r="B523" s="2"/>
    </row>
    <row r="524" spans="1:2" ht="12.5">
      <c r="A524" s="4"/>
      <c r="B524" s="2"/>
    </row>
    <row r="525" spans="1:2" ht="12.5">
      <c r="A525" s="4"/>
      <c r="B525" s="2"/>
    </row>
    <row r="526" spans="1:2" ht="12.5">
      <c r="A526" s="4"/>
      <c r="B526" s="2"/>
    </row>
    <row r="527" spans="1:2" ht="12.5">
      <c r="A527" s="4"/>
      <c r="B527" s="2"/>
    </row>
    <row r="528" spans="1:2" ht="12.5">
      <c r="A528" s="4"/>
      <c r="B528" s="2"/>
    </row>
    <row r="529" spans="1:2" ht="12.5">
      <c r="A529" s="4"/>
      <c r="B529" s="2"/>
    </row>
    <row r="530" spans="1:2" ht="12.5">
      <c r="A530" s="4"/>
      <c r="B530" s="2"/>
    </row>
    <row r="531" spans="1:2" ht="12.5">
      <c r="A531" s="4"/>
      <c r="B531" s="2"/>
    </row>
    <row r="532" spans="1:2" ht="12.5">
      <c r="A532" s="4"/>
      <c r="B532" s="2"/>
    </row>
    <row r="533" spans="1:2" ht="12.5">
      <c r="A533" s="4"/>
      <c r="B533" s="2"/>
    </row>
    <row r="534" spans="1:2" ht="12.5">
      <c r="A534" s="4"/>
      <c r="B534" s="2"/>
    </row>
    <row r="535" spans="1:2" ht="12.5">
      <c r="A535" s="4"/>
      <c r="B535" s="2"/>
    </row>
    <row r="536" spans="1:2" ht="12.5">
      <c r="A536" s="4"/>
      <c r="B536" s="2"/>
    </row>
    <row r="537" spans="1:2" ht="12.5">
      <c r="A537" s="4"/>
      <c r="B537" s="2"/>
    </row>
    <row r="538" spans="1:2" ht="12.5">
      <c r="A538" s="4"/>
      <c r="B538" s="2"/>
    </row>
    <row r="539" spans="1:2" ht="12.5">
      <c r="A539" s="4"/>
      <c r="B539" s="2"/>
    </row>
    <row r="540" spans="1:2" ht="12.5">
      <c r="A540" s="4"/>
      <c r="B540" s="2"/>
    </row>
    <row r="541" spans="1:2" ht="12.5">
      <c r="A541" s="4"/>
      <c r="B541" s="2"/>
    </row>
    <row r="542" spans="1:2" ht="12.5">
      <c r="A542" s="4"/>
      <c r="B542" s="2"/>
    </row>
    <row r="543" spans="1:2" ht="12.5">
      <c r="A543" s="4"/>
      <c r="B543" s="2"/>
    </row>
    <row r="544" spans="1:2" ht="12.5">
      <c r="A544" s="4"/>
      <c r="B544" s="2"/>
    </row>
    <row r="545" spans="1:2" ht="12.5">
      <c r="A545" s="4"/>
      <c r="B545" s="2"/>
    </row>
    <row r="546" spans="1:2" ht="12.5">
      <c r="A546" s="4"/>
      <c r="B546" s="2"/>
    </row>
    <row r="547" spans="1:2" ht="12.5">
      <c r="A547" s="4"/>
      <c r="B547" s="2"/>
    </row>
    <row r="548" spans="1:2" ht="12.5">
      <c r="A548" s="4"/>
      <c r="B548" s="2"/>
    </row>
    <row r="549" spans="1:2" ht="12.5">
      <c r="A549" s="4"/>
      <c r="B549" s="2"/>
    </row>
    <row r="550" spans="1:2" ht="12.5">
      <c r="A550" s="4"/>
      <c r="B550" s="2"/>
    </row>
    <row r="551" spans="1:2" ht="12.5">
      <c r="A551" s="4"/>
      <c r="B551" s="2"/>
    </row>
    <row r="552" spans="1:2" ht="12.5">
      <c r="A552" s="4"/>
      <c r="B552" s="2"/>
    </row>
    <row r="553" spans="1:2" ht="12.5">
      <c r="A553" s="4"/>
      <c r="B553" s="2"/>
    </row>
    <row r="554" spans="1:2" ht="12.5">
      <c r="A554" s="4"/>
      <c r="B554" s="2"/>
    </row>
    <row r="555" spans="1:2" ht="12.5">
      <c r="A555" s="4"/>
      <c r="B555" s="2"/>
    </row>
    <row r="556" spans="1:2" ht="12.5">
      <c r="A556" s="4"/>
      <c r="B556" s="2"/>
    </row>
    <row r="557" spans="1:2" ht="12.5">
      <c r="A557" s="4"/>
      <c r="B557" s="2"/>
    </row>
    <row r="558" spans="1:2" ht="12.5">
      <c r="A558" s="4"/>
      <c r="B558" s="2"/>
    </row>
    <row r="559" spans="1:2" ht="12.5">
      <c r="A559" s="4"/>
      <c r="B559" s="2"/>
    </row>
    <row r="560" spans="1:2" ht="12.5">
      <c r="A560" s="4"/>
      <c r="B560" s="2"/>
    </row>
    <row r="561" spans="1:2" ht="12.5">
      <c r="A561" s="4"/>
      <c r="B561" s="2"/>
    </row>
    <row r="562" spans="1:2" ht="12.5">
      <c r="A562" s="4"/>
      <c r="B562" s="2"/>
    </row>
    <row r="563" spans="1:2" ht="12.5">
      <c r="A563" s="4"/>
      <c r="B563" s="2"/>
    </row>
    <row r="564" spans="1:2" ht="12.5">
      <c r="A564" s="4"/>
      <c r="B564" s="2"/>
    </row>
    <row r="565" spans="1:2" ht="12.5">
      <c r="A565" s="4"/>
      <c r="B565" s="2"/>
    </row>
    <row r="566" spans="1:2" ht="12.5">
      <c r="A566" s="4"/>
      <c r="B566" s="2"/>
    </row>
    <row r="567" spans="1:2" ht="12.5">
      <c r="A567" s="4"/>
      <c r="B567" s="2"/>
    </row>
    <row r="568" spans="1:2" ht="12.5">
      <c r="A568" s="4"/>
      <c r="B568" s="2"/>
    </row>
    <row r="569" spans="1:2" ht="12.5">
      <c r="A569" s="4"/>
      <c r="B569" s="2"/>
    </row>
    <row r="570" spans="1:2" ht="12.5">
      <c r="A570" s="4"/>
      <c r="B570" s="2"/>
    </row>
    <row r="571" spans="1:2" ht="12.5">
      <c r="A571" s="4"/>
      <c r="B571" s="2"/>
    </row>
    <row r="572" spans="1:2" ht="12.5">
      <c r="A572" s="4"/>
      <c r="B572" s="2"/>
    </row>
    <row r="573" spans="1:2" ht="12.5">
      <c r="A573" s="4"/>
      <c r="B573" s="2"/>
    </row>
    <row r="574" spans="1:2" ht="12.5">
      <c r="A574" s="4"/>
      <c r="B574" s="2"/>
    </row>
    <row r="575" spans="1:2" ht="12.5">
      <c r="A575" s="4"/>
      <c r="B575" s="2"/>
    </row>
    <row r="576" spans="1:2" ht="12.5">
      <c r="A576" s="4"/>
      <c r="B576" s="2"/>
    </row>
    <row r="577" spans="1:2" ht="12.5">
      <c r="A577" s="4"/>
      <c r="B577" s="2"/>
    </row>
    <row r="578" spans="1:2" ht="12.5">
      <c r="A578" s="4"/>
      <c r="B578" s="2"/>
    </row>
    <row r="579" spans="1:2" ht="12.5">
      <c r="A579" s="4"/>
      <c r="B579" s="2"/>
    </row>
    <row r="580" spans="1:2" ht="12.5">
      <c r="A580" s="4"/>
      <c r="B580" s="2"/>
    </row>
    <row r="581" spans="1:2" ht="12.5">
      <c r="A581" s="4"/>
      <c r="B581" s="2"/>
    </row>
    <row r="582" spans="1:2" ht="12.5">
      <c r="A582" s="4"/>
      <c r="B582" s="2"/>
    </row>
    <row r="583" spans="1:2" ht="12.5">
      <c r="A583" s="4"/>
      <c r="B583" s="2"/>
    </row>
    <row r="584" spans="1:2" ht="12.5">
      <c r="A584" s="4"/>
      <c r="B584" s="2"/>
    </row>
    <row r="585" spans="1:2" ht="12.5">
      <c r="A585" s="4"/>
      <c r="B585" s="2"/>
    </row>
    <row r="586" spans="1:2" ht="12.5">
      <c r="A586" s="4"/>
      <c r="B586" s="2"/>
    </row>
    <row r="587" spans="1:2" ht="12.5">
      <c r="A587" s="4"/>
      <c r="B587" s="2"/>
    </row>
    <row r="588" spans="1:2" ht="12.5">
      <c r="A588" s="4"/>
      <c r="B588" s="2"/>
    </row>
    <row r="589" spans="1:2" ht="12.5">
      <c r="A589" s="4"/>
      <c r="B589" s="2"/>
    </row>
    <row r="590" spans="1:2" ht="12.5">
      <c r="A590" s="4"/>
      <c r="B590" s="2"/>
    </row>
    <row r="591" spans="1:2" ht="12.5">
      <c r="A591" s="4"/>
      <c r="B591" s="2"/>
    </row>
    <row r="592" spans="1:2" ht="12.5">
      <c r="A592" s="4"/>
      <c r="B592" s="2"/>
    </row>
    <row r="593" spans="1:2" ht="12.5">
      <c r="A593" s="4"/>
      <c r="B593" s="2"/>
    </row>
    <row r="594" spans="1:2" ht="12.5">
      <c r="A594" s="4"/>
      <c r="B594" s="2"/>
    </row>
    <row r="595" spans="1:2" ht="12.5">
      <c r="A595" s="4"/>
      <c r="B595" s="2"/>
    </row>
    <row r="596" spans="1:2" ht="12.5">
      <c r="A596" s="4"/>
      <c r="B596" s="2"/>
    </row>
    <row r="597" spans="1:2" ht="12.5">
      <c r="A597" s="4"/>
      <c r="B597" s="2"/>
    </row>
    <row r="598" spans="1:2" ht="12.5">
      <c r="A598" s="4"/>
      <c r="B598" s="2"/>
    </row>
    <row r="599" spans="1:2" ht="12.5">
      <c r="A599" s="4"/>
      <c r="B599" s="2"/>
    </row>
    <row r="600" spans="1:2" ht="12.5">
      <c r="A600" s="4"/>
      <c r="B600" s="2"/>
    </row>
    <row r="601" spans="1:2" ht="12.5">
      <c r="A601" s="4"/>
      <c r="B601" s="2"/>
    </row>
    <row r="602" spans="1:2" ht="12.5">
      <c r="A602" s="4"/>
      <c r="B602" s="2"/>
    </row>
    <row r="603" spans="1:2" ht="12.5">
      <c r="A603" s="4"/>
      <c r="B603" s="2"/>
    </row>
    <row r="604" spans="1:2" ht="12.5">
      <c r="A604" s="4"/>
      <c r="B604" s="2"/>
    </row>
    <row r="605" spans="1:2" ht="12.5">
      <c r="A605" s="4"/>
      <c r="B605" s="2"/>
    </row>
    <row r="606" spans="1:2" ht="12.5">
      <c r="A606" s="4"/>
      <c r="B606" s="2"/>
    </row>
    <row r="607" spans="1:2" ht="12.5">
      <c r="A607" s="4"/>
      <c r="B607" s="2"/>
    </row>
    <row r="608" spans="1:2" ht="12.5">
      <c r="A608" s="4"/>
      <c r="B608" s="2"/>
    </row>
    <row r="609" spans="1:2" ht="12.5">
      <c r="A609" s="4"/>
      <c r="B609" s="2"/>
    </row>
    <row r="610" spans="1:2" ht="12.5">
      <c r="A610" s="4"/>
      <c r="B610" s="2"/>
    </row>
    <row r="611" spans="1:2" ht="12.5">
      <c r="A611" s="4"/>
      <c r="B611" s="2"/>
    </row>
    <row r="612" spans="1:2" ht="12.5">
      <c r="A612" s="4"/>
      <c r="B612" s="2"/>
    </row>
    <row r="613" spans="1:2" ht="12.5">
      <c r="A613" s="4"/>
      <c r="B613" s="2"/>
    </row>
    <row r="614" spans="1:2" ht="12.5">
      <c r="A614" s="4"/>
      <c r="B614" s="2"/>
    </row>
    <row r="615" spans="1:2" ht="12.5">
      <c r="A615" s="4"/>
      <c r="B615" s="2"/>
    </row>
    <row r="616" spans="1:2" ht="12.5">
      <c r="A616" s="4"/>
      <c r="B616" s="2"/>
    </row>
    <row r="617" spans="1:2" ht="12.5">
      <c r="A617" s="4"/>
      <c r="B617" s="2"/>
    </row>
    <row r="618" spans="1:2" ht="12.5">
      <c r="A618" s="4"/>
      <c r="B618" s="2"/>
    </row>
    <row r="619" spans="1:2" ht="12.5">
      <c r="A619" s="4"/>
      <c r="B619" s="2"/>
    </row>
    <row r="620" spans="1:2" ht="12.5">
      <c r="A620" s="4"/>
      <c r="B620" s="2"/>
    </row>
    <row r="621" spans="1:2" ht="12.5">
      <c r="A621" s="4"/>
      <c r="B621" s="2"/>
    </row>
    <row r="622" spans="1:2" ht="12.5">
      <c r="A622" s="4"/>
      <c r="B622" s="2"/>
    </row>
    <row r="623" spans="1:2" ht="12.5">
      <c r="A623" s="4"/>
      <c r="B623" s="2"/>
    </row>
    <row r="624" spans="1:2" ht="12.5">
      <c r="A624" s="4"/>
      <c r="B624" s="2"/>
    </row>
    <row r="625" spans="1:2" ht="12.5">
      <c r="A625" s="4"/>
      <c r="B625" s="2"/>
    </row>
    <row r="626" spans="1:2" ht="12.5">
      <c r="A626" s="4"/>
      <c r="B626" s="2"/>
    </row>
    <row r="627" spans="1:2" ht="12.5">
      <c r="A627" s="4"/>
      <c r="B627" s="2"/>
    </row>
    <row r="628" spans="1:2" ht="12.5">
      <c r="A628" s="4"/>
      <c r="B628" s="2"/>
    </row>
    <row r="629" spans="1:2" ht="12.5">
      <c r="A629" s="4"/>
      <c r="B629" s="2"/>
    </row>
    <row r="630" spans="1:2" ht="12.5">
      <c r="A630" s="4"/>
      <c r="B630" s="2"/>
    </row>
    <row r="631" spans="1:2" ht="12.5">
      <c r="A631" s="4"/>
      <c r="B631" s="2"/>
    </row>
    <row r="632" spans="1:2" ht="12.5">
      <c r="A632" s="4"/>
      <c r="B632" s="2"/>
    </row>
    <row r="633" spans="1:2" ht="12.5">
      <c r="A633" s="4"/>
      <c r="B633" s="2"/>
    </row>
    <row r="634" spans="1:2" ht="12.5">
      <c r="A634" s="4"/>
      <c r="B634" s="2"/>
    </row>
    <row r="635" spans="1:2" ht="12.5">
      <c r="A635" s="4"/>
      <c r="B635" s="2"/>
    </row>
    <row r="636" spans="1:2" ht="12.5">
      <c r="A636" s="4"/>
      <c r="B636" s="2"/>
    </row>
    <row r="637" spans="1:2" ht="12.5">
      <c r="A637" s="4"/>
      <c r="B637" s="2"/>
    </row>
    <row r="638" spans="1:2" ht="12.5">
      <c r="A638" s="4"/>
      <c r="B638" s="2"/>
    </row>
    <row r="639" spans="1:2" ht="12.5">
      <c r="A639" s="4"/>
      <c r="B639" s="2"/>
    </row>
    <row r="640" spans="1:2" ht="12.5">
      <c r="A640" s="4"/>
      <c r="B640" s="2"/>
    </row>
    <row r="641" spans="1:2" ht="12.5">
      <c r="A641" s="4"/>
      <c r="B641" s="2"/>
    </row>
    <row r="642" spans="1:2" ht="12.5">
      <c r="A642" s="4"/>
      <c r="B642" s="2"/>
    </row>
    <row r="643" spans="1:2" ht="12.5">
      <c r="A643" s="4"/>
      <c r="B643" s="2"/>
    </row>
    <row r="644" spans="1:2" ht="12.5">
      <c r="A644" s="4"/>
      <c r="B644" s="2"/>
    </row>
    <row r="645" spans="1:2" ht="12.5">
      <c r="A645" s="4"/>
      <c r="B645" s="2"/>
    </row>
    <row r="646" spans="1:2" ht="12.5">
      <c r="A646" s="4"/>
      <c r="B646" s="2"/>
    </row>
    <row r="647" spans="1:2" ht="12.5">
      <c r="A647" s="4"/>
      <c r="B647" s="2"/>
    </row>
    <row r="648" spans="1:2" ht="12.5">
      <c r="A648" s="4"/>
      <c r="B648" s="2"/>
    </row>
    <row r="649" spans="1:2" ht="12.5">
      <c r="A649" s="4"/>
      <c r="B649" s="2"/>
    </row>
    <row r="650" spans="1:2" ht="12.5">
      <c r="A650" s="4"/>
      <c r="B650" s="2"/>
    </row>
    <row r="651" spans="1:2" ht="12.5">
      <c r="A651" s="4"/>
      <c r="B651" s="2"/>
    </row>
    <row r="652" spans="1:2" ht="12.5">
      <c r="A652" s="4"/>
      <c r="B652" s="2"/>
    </row>
    <row r="653" spans="1:2" ht="12.5">
      <c r="A653" s="4"/>
      <c r="B653" s="2"/>
    </row>
    <row r="654" spans="1:2" ht="12.5">
      <c r="A654" s="4"/>
      <c r="B654" s="2"/>
    </row>
    <row r="655" spans="1:2" ht="12.5">
      <c r="A655" s="4"/>
      <c r="B655" s="2"/>
    </row>
    <row r="656" spans="1:2" ht="12.5">
      <c r="A656" s="4"/>
      <c r="B656" s="2"/>
    </row>
    <row r="657" spans="1:2" ht="12.5">
      <c r="A657" s="4"/>
      <c r="B657" s="2"/>
    </row>
    <row r="658" spans="1:2" ht="12.5">
      <c r="A658" s="4"/>
      <c r="B658" s="2"/>
    </row>
    <row r="659" spans="1:2" ht="12.5">
      <c r="A659" s="4"/>
      <c r="B659" s="2"/>
    </row>
    <row r="660" spans="1:2" ht="12.5">
      <c r="A660" s="4"/>
      <c r="B660" s="2"/>
    </row>
    <row r="661" spans="1:2" ht="12.5">
      <c r="A661" s="4"/>
      <c r="B661" s="2"/>
    </row>
    <row r="662" spans="1:2" ht="12.5">
      <c r="A662" s="4"/>
      <c r="B662" s="2"/>
    </row>
    <row r="663" spans="1:2" ht="12.5">
      <c r="A663" s="4"/>
      <c r="B663" s="2"/>
    </row>
    <row r="664" spans="1:2" ht="12.5">
      <c r="A664" s="4"/>
      <c r="B664" s="2"/>
    </row>
    <row r="665" spans="1:2" ht="12.5">
      <c r="A665" s="4"/>
      <c r="B665" s="2"/>
    </row>
    <row r="666" spans="1:2" ht="12.5">
      <c r="A666" s="4"/>
      <c r="B666" s="2"/>
    </row>
    <row r="667" spans="1:2" ht="12.5">
      <c r="A667" s="4"/>
      <c r="B667" s="2"/>
    </row>
    <row r="668" spans="1:2" ht="12.5">
      <c r="A668" s="4"/>
      <c r="B668" s="2"/>
    </row>
    <row r="669" spans="1:2" ht="12.5">
      <c r="A669" s="4"/>
      <c r="B669" s="2"/>
    </row>
    <row r="670" spans="1:2" ht="12.5">
      <c r="A670" s="4"/>
      <c r="B670" s="2"/>
    </row>
    <row r="671" spans="1:2" ht="12.5">
      <c r="A671" s="4"/>
      <c r="B671" s="2"/>
    </row>
    <row r="672" spans="1:2" ht="12.5">
      <c r="A672" s="4"/>
      <c r="B672" s="2"/>
    </row>
    <row r="673" spans="1:2" ht="12.5">
      <c r="A673" s="4"/>
      <c r="B673" s="2"/>
    </row>
    <row r="674" spans="1:2" ht="12.5">
      <c r="A674" s="4"/>
      <c r="B674" s="2"/>
    </row>
    <row r="675" spans="1:2" ht="12.5">
      <c r="A675" s="4"/>
      <c r="B675" s="2"/>
    </row>
    <row r="676" spans="1:2" ht="12.5">
      <c r="A676" s="4"/>
      <c r="B676" s="2"/>
    </row>
    <row r="677" spans="1:2" ht="12.5">
      <c r="A677" s="4"/>
      <c r="B677" s="2"/>
    </row>
    <row r="678" spans="1:2" ht="12.5">
      <c r="A678" s="4"/>
      <c r="B678" s="2"/>
    </row>
    <row r="679" spans="1:2" ht="12.5">
      <c r="A679" s="4"/>
      <c r="B679" s="2"/>
    </row>
    <row r="680" spans="1:2" ht="12.5">
      <c r="A680" s="4"/>
      <c r="B680" s="2"/>
    </row>
    <row r="681" spans="1:2" ht="12.5">
      <c r="A681" s="4"/>
      <c r="B681" s="2"/>
    </row>
    <row r="682" spans="1:2" ht="12.5">
      <c r="A682" s="4"/>
      <c r="B682" s="2"/>
    </row>
    <row r="683" spans="1:2" ht="12.5">
      <c r="A683" s="4"/>
      <c r="B683" s="2"/>
    </row>
    <row r="684" spans="1:2" ht="12.5">
      <c r="A684" s="4"/>
      <c r="B684" s="2"/>
    </row>
    <row r="685" spans="1:2" ht="12.5">
      <c r="A685" s="4"/>
      <c r="B685" s="2"/>
    </row>
    <row r="686" spans="1:2" ht="12.5">
      <c r="A686" s="4"/>
      <c r="B686" s="2"/>
    </row>
    <row r="687" spans="1:2" ht="12.5">
      <c r="A687" s="4"/>
      <c r="B687" s="2"/>
    </row>
    <row r="688" spans="1:2" ht="12.5">
      <c r="A688" s="4"/>
      <c r="B688" s="2"/>
    </row>
    <row r="689" spans="1:2" ht="12.5">
      <c r="A689" s="4"/>
      <c r="B689" s="2"/>
    </row>
    <row r="690" spans="1:2" ht="12.5">
      <c r="A690" s="4"/>
      <c r="B690" s="2"/>
    </row>
    <row r="691" spans="1:2" ht="12.5">
      <c r="A691" s="4"/>
      <c r="B691" s="2"/>
    </row>
    <row r="692" spans="1:2" ht="12.5">
      <c r="A692" s="4"/>
      <c r="B692" s="2"/>
    </row>
    <row r="693" spans="1:2" ht="12.5">
      <c r="A693" s="4"/>
      <c r="B693" s="2"/>
    </row>
    <row r="694" spans="1:2" ht="12.5">
      <c r="A694" s="4"/>
      <c r="B694" s="2"/>
    </row>
    <row r="695" spans="1:2" ht="12.5">
      <c r="A695" s="4"/>
      <c r="B695" s="2"/>
    </row>
    <row r="696" spans="1:2" ht="12.5">
      <c r="A696" s="4"/>
      <c r="B696" s="2"/>
    </row>
    <row r="697" spans="1:2" ht="12.5">
      <c r="A697" s="4"/>
      <c r="B697" s="2"/>
    </row>
    <row r="698" spans="1:2" ht="12.5">
      <c r="A698" s="4"/>
      <c r="B698" s="2"/>
    </row>
    <row r="699" spans="1:2" ht="12.5">
      <c r="A699" s="4"/>
      <c r="B699" s="2"/>
    </row>
    <row r="700" spans="1:2" ht="12.5">
      <c r="A700" s="4"/>
      <c r="B700" s="2"/>
    </row>
    <row r="701" spans="1:2" ht="12.5">
      <c r="A701" s="4"/>
      <c r="B701" s="2"/>
    </row>
    <row r="702" spans="1:2" ht="12.5">
      <c r="A702" s="4"/>
      <c r="B702" s="2"/>
    </row>
    <row r="703" spans="1:2" ht="12.5">
      <c r="A703" s="4"/>
      <c r="B703" s="2"/>
    </row>
    <row r="704" spans="1:2" ht="12.5">
      <c r="A704" s="4"/>
      <c r="B704" s="2"/>
    </row>
    <row r="705" spans="1:2" ht="12.5">
      <c r="A705" s="4"/>
      <c r="B705" s="2"/>
    </row>
    <row r="706" spans="1:2" ht="12.5">
      <c r="A706" s="4"/>
      <c r="B706" s="2"/>
    </row>
    <row r="707" spans="1:2" ht="12.5">
      <c r="A707" s="4"/>
      <c r="B707" s="2"/>
    </row>
    <row r="708" spans="1:2" ht="12.5">
      <c r="A708" s="4"/>
      <c r="B708" s="2"/>
    </row>
    <row r="709" spans="1:2" ht="12.5">
      <c r="A709" s="4"/>
      <c r="B709" s="2"/>
    </row>
    <row r="710" spans="1:2" ht="12.5">
      <c r="A710" s="4"/>
      <c r="B710" s="2"/>
    </row>
    <row r="711" spans="1:2" ht="12.5">
      <c r="A711" s="4"/>
      <c r="B711" s="2"/>
    </row>
    <row r="712" spans="1:2" ht="12.5">
      <c r="A712" s="4"/>
      <c r="B712" s="2"/>
    </row>
    <row r="713" spans="1:2" ht="12.5">
      <c r="A713" s="4"/>
      <c r="B713" s="2"/>
    </row>
    <row r="714" spans="1:2" ht="12.5">
      <c r="A714" s="4"/>
      <c r="B714" s="2"/>
    </row>
    <row r="715" spans="1:2" ht="12.5">
      <c r="A715" s="4"/>
      <c r="B715" s="2"/>
    </row>
    <row r="716" spans="1:2" ht="12.5">
      <c r="A716" s="4"/>
      <c r="B716" s="2"/>
    </row>
    <row r="717" spans="1:2" ht="12.5">
      <c r="A717" s="4"/>
      <c r="B717" s="2"/>
    </row>
    <row r="718" spans="1:2" ht="12.5">
      <c r="A718" s="4"/>
      <c r="B718" s="2"/>
    </row>
    <row r="719" spans="1:2" ht="12.5">
      <c r="A719" s="4"/>
      <c r="B719" s="2"/>
    </row>
    <row r="720" spans="1:2" ht="12.5">
      <c r="A720" s="4"/>
      <c r="B720" s="2"/>
    </row>
    <row r="721" spans="1:2" ht="12.5">
      <c r="A721" s="4"/>
      <c r="B721" s="2"/>
    </row>
    <row r="722" spans="1:2" ht="12.5">
      <c r="A722" s="4"/>
      <c r="B722" s="2"/>
    </row>
    <row r="723" spans="1:2" ht="12.5">
      <c r="A723" s="4"/>
      <c r="B723" s="2"/>
    </row>
    <row r="724" spans="1:2" ht="12.5">
      <c r="A724" s="4"/>
      <c r="B724" s="2"/>
    </row>
    <row r="725" spans="1:2" ht="12.5">
      <c r="A725" s="4"/>
      <c r="B725" s="2"/>
    </row>
    <row r="726" spans="1:2" ht="12.5">
      <c r="A726" s="4"/>
      <c r="B726" s="2"/>
    </row>
    <row r="727" spans="1:2" ht="12.5">
      <c r="A727" s="4"/>
      <c r="B727" s="2"/>
    </row>
    <row r="728" spans="1:2" ht="12.5">
      <c r="A728" s="4"/>
      <c r="B728" s="2"/>
    </row>
    <row r="729" spans="1:2" ht="12.5">
      <c r="A729" s="4"/>
      <c r="B729" s="2"/>
    </row>
    <row r="730" spans="1:2" ht="12.5">
      <c r="A730" s="4"/>
      <c r="B730" s="2"/>
    </row>
    <row r="731" spans="1:2" ht="12.5">
      <c r="A731" s="4"/>
      <c r="B731" s="2"/>
    </row>
    <row r="732" spans="1:2" ht="12.5">
      <c r="A732" s="4"/>
      <c r="B732" s="2"/>
    </row>
    <row r="733" spans="1:2" ht="12.5">
      <c r="A733" s="4"/>
      <c r="B733" s="2"/>
    </row>
    <row r="734" spans="1:2" ht="12.5">
      <c r="A734" s="4"/>
      <c r="B734" s="2"/>
    </row>
    <row r="735" spans="1:2" ht="12.5">
      <c r="A735" s="4"/>
      <c r="B735" s="2"/>
    </row>
    <row r="736" spans="1:2" ht="12.5">
      <c r="A736" s="4"/>
      <c r="B736" s="2"/>
    </row>
    <row r="737" spans="1:2" ht="12.5">
      <c r="A737" s="4"/>
      <c r="B737" s="2"/>
    </row>
    <row r="738" spans="1:2" ht="12.5">
      <c r="A738" s="4"/>
      <c r="B738" s="2"/>
    </row>
    <row r="739" spans="1:2" ht="12.5">
      <c r="A739" s="4"/>
      <c r="B739" s="2"/>
    </row>
    <row r="740" spans="1:2" ht="12.5">
      <c r="A740" s="4"/>
      <c r="B740" s="2"/>
    </row>
    <row r="741" spans="1:2" ht="12.5">
      <c r="A741" s="4"/>
      <c r="B741" s="2"/>
    </row>
    <row r="742" spans="1:2" ht="12.5">
      <c r="A742" s="4"/>
      <c r="B742" s="2"/>
    </row>
    <row r="743" spans="1:2" ht="12.5">
      <c r="A743" s="4"/>
      <c r="B743" s="2"/>
    </row>
    <row r="744" spans="1:2" ht="12.5">
      <c r="A744" s="4"/>
      <c r="B744" s="2"/>
    </row>
    <row r="745" spans="1:2" ht="12.5">
      <c r="A745" s="4"/>
      <c r="B745" s="2"/>
    </row>
    <row r="746" spans="1:2" ht="12.5">
      <c r="A746" s="4"/>
      <c r="B746" s="2"/>
    </row>
    <row r="747" spans="1:2" ht="12.5">
      <c r="A747" s="4"/>
      <c r="B747" s="2"/>
    </row>
    <row r="748" spans="1:2" ht="12.5">
      <c r="A748" s="4"/>
      <c r="B748" s="2"/>
    </row>
    <row r="749" spans="1:2" ht="12.5">
      <c r="A749" s="4"/>
      <c r="B749" s="2"/>
    </row>
    <row r="750" spans="1:2" ht="12.5">
      <c r="A750" s="4"/>
      <c r="B750" s="2"/>
    </row>
    <row r="751" spans="1:2" ht="12.5">
      <c r="A751" s="4"/>
      <c r="B751" s="2"/>
    </row>
    <row r="752" spans="1:2" ht="12.5">
      <c r="A752" s="4"/>
      <c r="B752" s="2"/>
    </row>
    <row r="753" spans="1:2" ht="12.5">
      <c r="A753" s="4"/>
      <c r="B753" s="2"/>
    </row>
    <row r="754" spans="1:2" ht="12.5">
      <c r="A754" s="4"/>
      <c r="B754" s="2"/>
    </row>
    <row r="755" spans="1:2" ht="12.5">
      <c r="A755" s="4"/>
      <c r="B755" s="2"/>
    </row>
    <row r="756" spans="1:2" ht="12.5">
      <c r="A756" s="4"/>
      <c r="B756" s="2"/>
    </row>
    <row r="757" spans="1:2" ht="12.5">
      <c r="A757" s="4"/>
      <c r="B757" s="2"/>
    </row>
    <row r="758" spans="1:2" ht="12.5">
      <c r="A758" s="4"/>
      <c r="B758" s="2"/>
    </row>
    <row r="759" spans="1:2" ht="12.5">
      <c r="A759" s="4"/>
      <c r="B759" s="2"/>
    </row>
    <row r="760" spans="1:2" ht="12.5">
      <c r="A760" s="4"/>
      <c r="B760" s="2"/>
    </row>
    <row r="761" spans="1:2" ht="12.5">
      <c r="A761" s="4"/>
      <c r="B761" s="2"/>
    </row>
    <row r="762" spans="1:2" ht="12.5">
      <c r="A762" s="4"/>
      <c r="B762" s="2"/>
    </row>
    <row r="763" spans="1:2" ht="12.5">
      <c r="A763" s="4"/>
      <c r="B763" s="2"/>
    </row>
    <row r="764" spans="1:2" ht="12.5">
      <c r="A764" s="4"/>
      <c r="B764" s="2"/>
    </row>
    <row r="765" spans="1:2" ht="12.5">
      <c r="A765" s="4"/>
      <c r="B765" s="2"/>
    </row>
    <row r="766" spans="1:2" ht="12.5">
      <c r="A766" s="4"/>
      <c r="B766" s="2"/>
    </row>
    <row r="767" spans="1:2" ht="12.5">
      <c r="A767" s="4"/>
      <c r="B767" s="2"/>
    </row>
    <row r="768" spans="1:2" ht="12.5">
      <c r="A768" s="4"/>
      <c r="B768" s="2"/>
    </row>
    <row r="769" spans="1:2" ht="12.5">
      <c r="A769" s="4"/>
      <c r="B769" s="2"/>
    </row>
    <row r="770" spans="1:2" ht="12.5">
      <c r="A770" s="4"/>
      <c r="B770" s="2"/>
    </row>
    <row r="771" spans="1:2" ht="12.5">
      <c r="A771" s="4"/>
      <c r="B771" s="2"/>
    </row>
    <row r="772" spans="1:2" ht="12.5">
      <c r="A772" s="4"/>
      <c r="B772" s="2"/>
    </row>
    <row r="773" spans="1:2" ht="12.5">
      <c r="A773" s="4"/>
      <c r="B773" s="2"/>
    </row>
    <row r="774" spans="1:2" ht="12.5">
      <c r="A774" s="4"/>
      <c r="B774" s="2"/>
    </row>
    <row r="775" spans="1:2" ht="12.5">
      <c r="A775" s="4"/>
      <c r="B775" s="2"/>
    </row>
    <row r="776" spans="1:2" ht="12.5">
      <c r="A776" s="4"/>
      <c r="B776" s="2"/>
    </row>
    <row r="777" spans="1:2" ht="12.5">
      <c r="A777" s="4"/>
      <c r="B777" s="2"/>
    </row>
    <row r="778" spans="1:2" ht="12.5">
      <c r="A778" s="4"/>
      <c r="B778" s="2"/>
    </row>
    <row r="779" spans="1:2" ht="12.5">
      <c r="A779" s="4"/>
      <c r="B779" s="2"/>
    </row>
    <row r="780" spans="1:2" ht="12.5">
      <c r="A780" s="4"/>
      <c r="B780" s="2"/>
    </row>
    <row r="781" spans="1:2" ht="12.5">
      <c r="A781" s="4"/>
      <c r="B781" s="2"/>
    </row>
    <row r="782" spans="1:2" ht="12.5">
      <c r="A782" s="4"/>
      <c r="B782" s="2"/>
    </row>
    <row r="783" spans="1:2" ht="12.5">
      <c r="A783" s="4"/>
      <c r="B783" s="2"/>
    </row>
    <row r="784" spans="1:2" ht="12.5">
      <c r="A784" s="4"/>
      <c r="B784" s="2"/>
    </row>
    <row r="785" spans="1:2" ht="12.5">
      <c r="A785" s="4"/>
      <c r="B785" s="2"/>
    </row>
    <row r="786" spans="1:2" ht="12.5">
      <c r="A786" s="4"/>
      <c r="B786" s="2"/>
    </row>
    <row r="787" spans="1:2" ht="12.5">
      <c r="A787" s="4"/>
      <c r="B787" s="2"/>
    </row>
    <row r="788" spans="1:2" ht="12.5">
      <c r="A788" s="4"/>
      <c r="B788" s="2"/>
    </row>
    <row r="789" spans="1:2" ht="12.5">
      <c r="A789" s="4"/>
      <c r="B789" s="2"/>
    </row>
    <row r="790" spans="1:2" ht="12.5">
      <c r="A790" s="4"/>
      <c r="B790" s="2"/>
    </row>
    <row r="791" spans="1:2" ht="12.5">
      <c r="A791" s="4"/>
      <c r="B791" s="2"/>
    </row>
    <row r="792" spans="1:2" ht="12.5">
      <c r="A792" s="4"/>
      <c r="B792" s="2"/>
    </row>
    <row r="793" spans="1:2" ht="12.5">
      <c r="A793" s="4"/>
      <c r="B793" s="2"/>
    </row>
    <row r="794" spans="1:2" ht="12.5">
      <c r="A794" s="4"/>
      <c r="B794" s="2"/>
    </row>
    <row r="795" spans="1:2" ht="12.5">
      <c r="A795" s="4"/>
      <c r="B795" s="2"/>
    </row>
    <row r="796" spans="1:2" ht="12.5">
      <c r="A796" s="4"/>
      <c r="B796" s="2"/>
    </row>
    <row r="797" spans="1:2" ht="12.5">
      <c r="A797" s="4"/>
      <c r="B797" s="2"/>
    </row>
    <row r="798" spans="1:2" ht="12.5">
      <c r="A798" s="4"/>
      <c r="B798" s="2"/>
    </row>
    <row r="799" spans="1:2" ht="12.5">
      <c r="A799" s="4"/>
      <c r="B799" s="2"/>
    </row>
    <row r="800" spans="1:2" ht="12.5">
      <c r="A800" s="4"/>
      <c r="B800" s="2"/>
    </row>
    <row r="801" spans="1:2" ht="12.5">
      <c r="A801" s="4"/>
      <c r="B801" s="2"/>
    </row>
    <row r="802" spans="1:2" ht="12.5">
      <c r="A802" s="4"/>
      <c r="B802" s="2"/>
    </row>
    <row r="803" spans="1:2" ht="12.5">
      <c r="A803" s="4"/>
      <c r="B803" s="2"/>
    </row>
    <row r="804" spans="1:2" ht="12.5">
      <c r="A804" s="4"/>
      <c r="B804" s="2"/>
    </row>
    <row r="805" spans="1:2" ht="12.5">
      <c r="A805" s="4"/>
      <c r="B805" s="2"/>
    </row>
    <row r="806" spans="1:2" ht="12.5">
      <c r="A806" s="4"/>
      <c r="B806" s="2"/>
    </row>
    <row r="807" spans="1:2" ht="12.5">
      <c r="A807" s="4"/>
      <c r="B807" s="2"/>
    </row>
    <row r="808" spans="1:2" ht="12.5">
      <c r="A808" s="4"/>
      <c r="B808" s="2"/>
    </row>
    <row r="809" spans="1:2" ht="12.5">
      <c r="A809" s="4"/>
      <c r="B809" s="2"/>
    </row>
    <row r="810" spans="1:2" ht="12.5">
      <c r="A810" s="4"/>
      <c r="B810" s="2"/>
    </row>
    <row r="811" spans="1:2" ht="12.5">
      <c r="A811" s="4"/>
      <c r="B811" s="2"/>
    </row>
    <row r="812" spans="1:2" ht="12.5">
      <c r="A812" s="4"/>
      <c r="B812" s="2"/>
    </row>
    <row r="813" spans="1:2" ht="12.5">
      <c r="A813" s="4"/>
      <c r="B813" s="2"/>
    </row>
    <row r="814" spans="1:2" ht="12.5">
      <c r="A814" s="4"/>
      <c r="B814" s="2"/>
    </row>
    <row r="815" spans="1:2" ht="12.5">
      <c r="A815" s="4"/>
      <c r="B815" s="2"/>
    </row>
    <row r="816" spans="1:2" ht="12.5">
      <c r="A816" s="4"/>
      <c r="B816" s="2"/>
    </row>
    <row r="817" spans="1:2" ht="12.5">
      <c r="A817" s="4"/>
      <c r="B817" s="2"/>
    </row>
    <row r="818" spans="1:2" ht="12.5">
      <c r="A818" s="4"/>
      <c r="B818" s="2"/>
    </row>
    <row r="819" spans="1:2" ht="12.5">
      <c r="A819" s="4"/>
      <c r="B819" s="2"/>
    </row>
    <row r="820" spans="1:2" ht="12.5">
      <c r="A820" s="4"/>
      <c r="B820" s="2"/>
    </row>
    <row r="821" spans="1:2" ht="12.5">
      <c r="A821" s="4"/>
      <c r="B821" s="2"/>
    </row>
    <row r="822" spans="1:2" ht="12.5">
      <c r="A822" s="4"/>
      <c r="B822" s="2"/>
    </row>
    <row r="823" spans="1:2" ht="12.5">
      <c r="A823" s="4"/>
      <c r="B823" s="2"/>
    </row>
    <row r="824" spans="1:2" ht="12.5">
      <c r="A824" s="4"/>
      <c r="B824" s="2"/>
    </row>
    <row r="825" spans="1:2" ht="12.5">
      <c r="A825" s="4"/>
      <c r="B825" s="2"/>
    </row>
    <row r="826" spans="1:2" ht="12.5">
      <c r="A826" s="4"/>
      <c r="B826" s="2"/>
    </row>
    <row r="827" spans="1:2" ht="12.5">
      <c r="A827" s="4"/>
      <c r="B827" s="2"/>
    </row>
    <row r="828" spans="1:2" ht="12.5">
      <c r="A828" s="4"/>
      <c r="B828" s="2"/>
    </row>
    <row r="829" spans="1:2" ht="12.5">
      <c r="A829" s="4"/>
      <c r="B829" s="2"/>
    </row>
    <row r="830" spans="1:2" ht="12.5">
      <c r="A830" s="4"/>
      <c r="B830" s="2"/>
    </row>
    <row r="831" spans="1:2" ht="12.5">
      <c r="A831" s="4"/>
      <c r="B831" s="2"/>
    </row>
    <row r="832" spans="1:2" ht="12.5">
      <c r="A832" s="4"/>
      <c r="B832" s="2"/>
    </row>
    <row r="833" spans="1:2" ht="12.5">
      <c r="A833" s="4"/>
      <c r="B833" s="2"/>
    </row>
    <row r="834" spans="1:2" ht="12.5">
      <c r="A834" s="4"/>
      <c r="B834" s="2"/>
    </row>
    <row r="835" spans="1:2" ht="12.5">
      <c r="A835" s="4"/>
      <c r="B835" s="2"/>
    </row>
    <row r="836" spans="1:2" ht="12.5">
      <c r="A836" s="4"/>
      <c r="B836" s="2"/>
    </row>
    <row r="837" spans="1:2" ht="12.5">
      <c r="A837" s="4"/>
      <c r="B837" s="2"/>
    </row>
    <row r="838" spans="1:2" ht="12.5">
      <c r="A838" s="4"/>
      <c r="B838" s="2"/>
    </row>
    <row r="839" spans="1:2" ht="12.5">
      <c r="A839" s="4"/>
      <c r="B839" s="2"/>
    </row>
    <row r="840" spans="1:2" ht="12.5">
      <c r="A840" s="4"/>
      <c r="B840" s="2"/>
    </row>
    <row r="841" spans="1:2" ht="12.5">
      <c r="A841" s="4"/>
      <c r="B841" s="2"/>
    </row>
    <row r="842" spans="1:2" ht="12.5">
      <c r="A842" s="4"/>
      <c r="B842" s="2"/>
    </row>
    <row r="843" spans="1:2" ht="12.5">
      <c r="A843" s="4"/>
      <c r="B843" s="2"/>
    </row>
    <row r="844" spans="1:2" ht="12.5">
      <c r="A844" s="4"/>
      <c r="B844" s="2"/>
    </row>
    <row r="845" spans="1:2" ht="12.5">
      <c r="A845" s="4"/>
      <c r="B845" s="2"/>
    </row>
    <row r="846" spans="1:2" ht="12.5">
      <c r="A846" s="4"/>
      <c r="B846" s="2"/>
    </row>
    <row r="847" spans="1:2" ht="12.5">
      <c r="A847" s="4"/>
      <c r="B847" s="2"/>
    </row>
    <row r="848" spans="1:2" ht="12.5">
      <c r="A848" s="4"/>
      <c r="B848" s="2"/>
    </row>
    <row r="849" spans="1:2" ht="12.5">
      <c r="A849" s="4"/>
      <c r="B849" s="2"/>
    </row>
    <row r="850" spans="1:2" ht="12.5">
      <c r="A850" s="4"/>
      <c r="B850" s="2"/>
    </row>
    <row r="851" spans="1:2" ht="12.5">
      <c r="A851" s="4"/>
      <c r="B851" s="2"/>
    </row>
    <row r="852" spans="1:2" ht="12.5">
      <c r="A852" s="4"/>
      <c r="B852" s="2"/>
    </row>
    <row r="853" spans="1:2" ht="12.5">
      <c r="A853" s="4"/>
      <c r="B853" s="2"/>
    </row>
    <row r="854" spans="1:2" ht="12.5">
      <c r="A854" s="4"/>
      <c r="B854" s="2"/>
    </row>
    <row r="855" spans="1:2" ht="12.5">
      <c r="A855" s="4"/>
      <c r="B855" s="2"/>
    </row>
    <row r="856" spans="1:2" ht="12.5">
      <c r="A856" s="4"/>
      <c r="B856" s="2"/>
    </row>
    <row r="857" spans="1:2" ht="12.5">
      <c r="A857" s="4"/>
      <c r="B857" s="2"/>
    </row>
    <row r="858" spans="1:2" ht="12.5">
      <c r="A858" s="4"/>
      <c r="B858" s="2"/>
    </row>
    <row r="859" spans="1:2" ht="12.5">
      <c r="A859" s="4"/>
      <c r="B859" s="2"/>
    </row>
    <row r="860" spans="1:2" ht="12.5">
      <c r="A860" s="4"/>
      <c r="B860" s="2"/>
    </row>
    <row r="861" spans="1:2" ht="12.5">
      <c r="A861" s="4"/>
      <c r="B861" s="2"/>
    </row>
    <row r="862" spans="1:2" ht="12.5">
      <c r="A862" s="4"/>
      <c r="B862" s="2"/>
    </row>
    <row r="863" spans="1:2" ht="12.5">
      <c r="A863" s="4"/>
      <c r="B863" s="2"/>
    </row>
    <row r="864" spans="1:2" ht="12.5">
      <c r="A864" s="4"/>
      <c r="B864" s="2"/>
    </row>
    <row r="865" spans="1:2" ht="12.5">
      <c r="A865" s="4"/>
      <c r="B865" s="2"/>
    </row>
    <row r="866" spans="1:2" ht="12.5">
      <c r="A866" s="4"/>
      <c r="B866" s="2"/>
    </row>
    <row r="867" spans="1:2" ht="12.5">
      <c r="A867" s="4"/>
      <c r="B867" s="2"/>
    </row>
    <row r="868" spans="1:2" ht="12.5">
      <c r="A868" s="4"/>
      <c r="B868" s="2"/>
    </row>
    <row r="869" spans="1:2" ht="12.5">
      <c r="A869" s="4"/>
      <c r="B869" s="2"/>
    </row>
    <row r="870" spans="1:2" ht="12.5">
      <c r="A870" s="4"/>
      <c r="B870" s="2"/>
    </row>
    <row r="871" spans="1:2" ht="12.5">
      <c r="A871" s="4"/>
      <c r="B871" s="2"/>
    </row>
    <row r="872" spans="1:2" ht="12.5">
      <c r="A872" s="4"/>
      <c r="B872" s="2"/>
    </row>
    <row r="873" spans="1:2" ht="12.5">
      <c r="A873" s="4"/>
      <c r="B873" s="2"/>
    </row>
    <row r="874" spans="1:2" ht="12.5">
      <c r="A874" s="4"/>
      <c r="B874" s="2"/>
    </row>
    <row r="875" spans="1:2" ht="12.5">
      <c r="A875" s="4"/>
      <c r="B875" s="2"/>
    </row>
    <row r="876" spans="1:2" ht="12.5">
      <c r="A876" s="4"/>
      <c r="B876" s="2"/>
    </row>
    <row r="877" spans="1:2" ht="12.5">
      <c r="A877" s="4"/>
      <c r="B877" s="2"/>
    </row>
    <row r="878" spans="1:2" ht="12.5">
      <c r="A878" s="4"/>
      <c r="B878" s="2"/>
    </row>
    <row r="879" spans="1:2" ht="12.5">
      <c r="A879" s="4"/>
      <c r="B879" s="2"/>
    </row>
    <row r="880" spans="1:2" ht="12.5">
      <c r="A880" s="4"/>
      <c r="B880" s="2"/>
    </row>
    <row r="881" spans="1:2" ht="12.5">
      <c r="A881" s="4"/>
      <c r="B881" s="2"/>
    </row>
    <row r="882" spans="1:2" ht="12.5">
      <c r="A882" s="4"/>
      <c r="B882" s="2"/>
    </row>
    <row r="883" spans="1:2" ht="12.5">
      <c r="A883" s="4"/>
      <c r="B883" s="2"/>
    </row>
    <row r="884" spans="1:2" ht="12.5">
      <c r="A884" s="4"/>
      <c r="B884" s="2"/>
    </row>
    <row r="885" spans="1:2" ht="12.5">
      <c r="A885" s="4"/>
      <c r="B885" s="2"/>
    </row>
    <row r="886" spans="1:2" ht="12.5">
      <c r="A886" s="4"/>
      <c r="B886" s="2"/>
    </row>
    <row r="887" spans="1:2" ht="12.5">
      <c r="A887" s="4"/>
      <c r="B887" s="2"/>
    </row>
    <row r="888" spans="1:2" ht="12.5">
      <c r="A888" s="4"/>
      <c r="B888" s="2"/>
    </row>
    <row r="889" spans="1:2" ht="12.5">
      <c r="A889" s="4"/>
      <c r="B889" s="2"/>
    </row>
    <row r="890" spans="1:2" ht="12.5">
      <c r="A890" s="4"/>
      <c r="B890" s="2"/>
    </row>
    <row r="891" spans="1:2" ht="12.5">
      <c r="A891" s="4"/>
      <c r="B891" s="2"/>
    </row>
    <row r="892" spans="1:2" ht="12.5">
      <c r="A892" s="4"/>
      <c r="B892" s="2"/>
    </row>
    <row r="893" spans="1:2" ht="12.5">
      <c r="A893" s="4"/>
      <c r="B893" s="2"/>
    </row>
    <row r="894" spans="1:2" ht="12.5">
      <c r="A894" s="4"/>
      <c r="B894" s="2"/>
    </row>
    <row r="895" spans="1:2" ht="12.5">
      <c r="A895" s="4"/>
      <c r="B895" s="2"/>
    </row>
    <row r="896" spans="1:2" ht="12.5">
      <c r="A896" s="4"/>
      <c r="B896" s="2"/>
    </row>
    <row r="897" spans="1:2" ht="12.5">
      <c r="A897" s="4"/>
      <c r="B897" s="2"/>
    </row>
    <row r="898" spans="1:2" ht="12.5">
      <c r="A898" s="4"/>
      <c r="B898" s="2"/>
    </row>
    <row r="899" spans="1:2" ht="12.5">
      <c r="A899" s="4"/>
      <c r="B899" s="2"/>
    </row>
    <row r="900" spans="1:2" ht="12.5">
      <c r="A900" s="4"/>
      <c r="B900" s="2"/>
    </row>
    <row r="901" spans="1:2" ht="12.5">
      <c r="A901" s="4"/>
      <c r="B901" s="2"/>
    </row>
    <row r="902" spans="1:2" ht="12.5">
      <c r="A902" s="4"/>
      <c r="B902" s="2"/>
    </row>
    <row r="903" spans="1:2" ht="12.5">
      <c r="A903" s="4"/>
      <c r="B903" s="2"/>
    </row>
    <row r="904" spans="1:2" ht="12.5">
      <c r="A904" s="4"/>
      <c r="B904" s="2"/>
    </row>
    <row r="905" spans="1:2" ht="12.5">
      <c r="A905" s="4"/>
      <c r="B905" s="2"/>
    </row>
    <row r="906" spans="1:2" ht="12.5">
      <c r="A906" s="4"/>
      <c r="B906" s="2"/>
    </row>
    <row r="907" spans="1:2" ht="12.5">
      <c r="A907" s="4"/>
      <c r="B907" s="2"/>
    </row>
    <row r="908" spans="1:2" ht="12.5">
      <c r="A908" s="4"/>
      <c r="B908" s="2"/>
    </row>
    <row r="909" spans="1:2" ht="12.5">
      <c r="A909" s="4"/>
      <c r="B909" s="2"/>
    </row>
    <row r="910" spans="1:2" ht="12.5">
      <c r="A910" s="4"/>
      <c r="B910" s="2"/>
    </row>
    <row r="911" spans="1:2" ht="12.5">
      <c r="A911" s="4"/>
      <c r="B911" s="2"/>
    </row>
    <row r="912" spans="1:2" ht="12.5">
      <c r="A912" s="4"/>
      <c r="B912" s="2"/>
    </row>
    <row r="913" spans="1:2" ht="12.5">
      <c r="A913" s="4"/>
      <c r="B913" s="2"/>
    </row>
    <row r="914" spans="1:2" ht="12.5">
      <c r="A914" s="4"/>
      <c r="B914" s="2"/>
    </row>
    <row r="915" spans="1:2" ht="12.5">
      <c r="A915" s="4"/>
      <c r="B915" s="2"/>
    </row>
    <row r="916" spans="1:2" ht="12.5">
      <c r="A916" s="4"/>
      <c r="B916" s="2"/>
    </row>
    <row r="917" spans="1:2" ht="12.5">
      <c r="A917" s="4"/>
      <c r="B917" s="2"/>
    </row>
    <row r="918" spans="1:2" ht="12.5">
      <c r="A918" s="4"/>
      <c r="B918" s="2"/>
    </row>
    <row r="919" spans="1:2" ht="12.5">
      <c r="A919" s="4"/>
      <c r="B919" s="2"/>
    </row>
    <row r="920" spans="1:2" ht="12.5">
      <c r="A920" s="4"/>
      <c r="B920" s="2"/>
    </row>
    <row r="921" spans="1:2" ht="12.5">
      <c r="A921" s="4"/>
      <c r="B921" s="2"/>
    </row>
    <row r="922" spans="1:2" ht="12.5">
      <c r="A922" s="4"/>
      <c r="B922" s="2"/>
    </row>
    <row r="923" spans="1:2" ht="12.5">
      <c r="A923" s="4"/>
      <c r="B923" s="2"/>
    </row>
    <row r="924" spans="1:2" ht="12.5">
      <c r="A924" s="4"/>
      <c r="B924" s="2"/>
    </row>
    <row r="925" spans="1:2" ht="12.5">
      <c r="A925" s="4"/>
      <c r="B925" s="2"/>
    </row>
    <row r="926" spans="1:2" ht="12.5">
      <c r="A926" s="4"/>
      <c r="B926" s="2"/>
    </row>
    <row r="927" spans="1:2" ht="12.5">
      <c r="A927" s="4"/>
      <c r="B927" s="2"/>
    </row>
    <row r="928" spans="1:2" ht="12.5">
      <c r="A928" s="4"/>
      <c r="B928" s="2"/>
    </row>
    <row r="929" spans="1:2" ht="12.5">
      <c r="A929" s="4"/>
      <c r="B929" s="2"/>
    </row>
    <row r="930" spans="1:2" ht="12.5">
      <c r="A930" s="4"/>
      <c r="B930" s="2"/>
    </row>
    <row r="931" spans="1:2" ht="12.5">
      <c r="A931" s="4"/>
      <c r="B931" s="2"/>
    </row>
    <row r="932" spans="1:2" ht="12.5">
      <c r="A932" s="4"/>
      <c r="B932" s="2"/>
    </row>
    <row r="933" spans="1:2" ht="12.5">
      <c r="A933" s="4"/>
      <c r="B933" s="2"/>
    </row>
    <row r="934" spans="1:2" ht="12.5">
      <c r="A934" s="4"/>
      <c r="B934" s="2"/>
    </row>
    <row r="935" spans="1:2" ht="12.5">
      <c r="A935" s="4"/>
      <c r="B935" s="2"/>
    </row>
    <row r="936" spans="1:2" ht="12.5">
      <c r="A936" s="4"/>
      <c r="B936" s="2"/>
    </row>
    <row r="937" spans="1:2" ht="12.5">
      <c r="A937" s="4"/>
      <c r="B937" s="2"/>
    </row>
    <row r="938" spans="1:2" ht="12.5">
      <c r="A938" s="4"/>
      <c r="B938" s="2"/>
    </row>
    <row r="939" spans="1:2" ht="12.5">
      <c r="A939" s="4"/>
      <c r="B939" s="2"/>
    </row>
    <row r="940" spans="1:2" ht="12.5">
      <c r="A940" s="4"/>
      <c r="B940" s="2"/>
    </row>
    <row r="941" spans="1:2" ht="12.5">
      <c r="A941" s="4"/>
      <c r="B941" s="2"/>
    </row>
    <row r="942" spans="1:2" ht="12.5">
      <c r="A942" s="4"/>
      <c r="B942" s="2"/>
    </row>
    <row r="943" spans="1:2" ht="12.5">
      <c r="A943" s="4"/>
      <c r="B943" s="2"/>
    </row>
    <row r="944" spans="1:2" ht="12.5">
      <c r="A944" s="4"/>
      <c r="B944" s="2"/>
    </row>
    <row r="945" spans="1:2" ht="12.5">
      <c r="A945" s="4"/>
      <c r="B945" s="2"/>
    </row>
    <row r="946" spans="1:2" ht="12.5">
      <c r="A946" s="4"/>
      <c r="B946" s="2"/>
    </row>
    <row r="947" spans="1:2" ht="12.5">
      <c r="A947" s="4"/>
      <c r="B947" s="2"/>
    </row>
    <row r="948" spans="1:2" ht="12.5">
      <c r="A948" s="4"/>
      <c r="B948" s="2"/>
    </row>
    <row r="949" spans="1:2" ht="12.5">
      <c r="A949" s="4"/>
      <c r="B949" s="2"/>
    </row>
    <row r="950" spans="1:2" ht="12.5">
      <c r="A950" s="4"/>
      <c r="B950" s="2"/>
    </row>
    <row r="951" spans="1:2" ht="12.5">
      <c r="A951" s="4"/>
      <c r="B951" s="2"/>
    </row>
    <row r="952" spans="1:2" ht="12.5">
      <c r="A952" s="4"/>
      <c r="B952" s="2"/>
    </row>
    <row r="953" spans="1:2" ht="12.5">
      <c r="A953" s="4"/>
      <c r="B953" s="2"/>
    </row>
    <row r="954" spans="1:2" ht="12.5">
      <c r="A954" s="4"/>
      <c r="B954" s="2"/>
    </row>
    <row r="955" spans="1:2" ht="12.5">
      <c r="A955" s="4"/>
      <c r="B955" s="2"/>
    </row>
    <row r="956" spans="1:2" ht="12.5">
      <c r="A956" s="4"/>
      <c r="B956" s="2"/>
    </row>
    <row r="957" spans="1:2" ht="12.5">
      <c r="A957" s="4"/>
      <c r="B957" s="2"/>
    </row>
    <row r="958" spans="1:2" ht="12.5">
      <c r="A958" s="4"/>
      <c r="B958" s="2"/>
    </row>
    <row r="959" spans="1:2" ht="12.5">
      <c r="A959" s="4"/>
      <c r="B959" s="2"/>
    </row>
    <row r="960" spans="1:2" ht="12.5">
      <c r="A960" s="4"/>
      <c r="B960" s="2"/>
    </row>
    <row r="961" spans="1:2" ht="12.5">
      <c r="A961" s="4"/>
      <c r="B961" s="2"/>
    </row>
    <row r="962" spans="1:2" ht="12.5">
      <c r="A962" s="4"/>
      <c r="B962" s="2"/>
    </row>
    <row r="963" spans="1:2" ht="12.5">
      <c r="A963" s="4"/>
      <c r="B963" s="2"/>
    </row>
    <row r="964" spans="1:2" ht="12.5">
      <c r="A964" s="4"/>
      <c r="B964" s="2"/>
    </row>
    <row r="965" spans="1:2" ht="12.5">
      <c r="A965" s="4"/>
      <c r="B965" s="2"/>
    </row>
    <row r="966" spans="1:2" ht="12.5">
      <c r="A966" s="4"/>
      <c r="B966" s="2"/>
    </row>
    <row r="967" spans="1:2" ht="12.5">
      <c r="A967" s="4"/>
      <c r="B967" s="2"/>
    </row>
    <row r="968" spans="1:2" ht="12.5">
      <c r="A968" s="4"/>
      <c r="B968" s="2"/>
    </row>
    <row r="969" spans="1:2" ht="12.5">
      <c r="A969" s="4"/>
      <c r="B969" s="2"/>
    </row>
    <row r="970" spans="1:2" ht="12.5">
      <c r="A970" s="4"/>
      <c r="B970" s="2"/>
    </row>
    <row r="971" spans="1:2" ht="12.5">
      <c r="A971" s="4"/>
      <c r="B971" s="2"/>
    </row>
    <row r="972" spans="1:2" ht="12.5">
      <c r="A972" s="4"/>
      <c r="B972" s="2"/>
    </row>
    <row r="973" spans="1:2" ht="12.5">
      <c r="A973" s="4"/>
      <c r="B973" s="2"/>
    </row>
    <row r="974" spans="1:2" ht="12.5">
      <c r="A974" s="4"/>
      <c r="B974" s="2"/>
    </row>
    <row r="975" spans="1:2" ht="12.5">
      <c r="A975" s="4"/>
      <c r="B975" s="2"/>
    </row>
    <row r="976" spans="1:2" ht="12.5">
      <c r="A976" s="4"/>
      <c r="B976" s="2"/>
    </row>
    <row r="977" spans="1:2" ht="12.5">
      <c r="A977" s="4"/>
      <c r="B977" s="2"/>
    </row>
    <row r="978" spans="1:2" ht="12.5">
      <c r="A978" s="4"/>
      <c r="B978" s="2"/>
    </row>
    <row r="979" spans="1:2" ht="12.5">
      <c r="A979" s="4"/>
      <c r="B979" s="2"/>
    </row>
    <row r="980" spans="1:2" ht="12.5">
      <c r="A980" s="4"/>
      <c r="B980" s="2"/>
    </row>
    <row r="981" spans="1:2" ht="12.5">
      <c r="A981" s="4"/>
      <c r="B981" s="2"/>
    </row>
    <row r="982" spans="1:2" ht="12.5">
      <c r="A982" s="4"/>
      <c r="B982" s="2"/>
    </row>
    <row r="983" spans="1:2" ht="12.5">
      <c r="A983" s="4"/>
      <c r="B983" s="2"/>
    </row>
    <row r="984" spans="1:2" ht="12.5">
      <c r="A984" s="4"/>
      <c r="B984" s="2"/>
    </row>
    <row r="985" spans="1:2" ht="12.5">
      <c r="A985" s="4"/>
      <c r="B985" s="2"/>
    </row>
    <row r="986" spans="1:2" ht="12.5">
      <c r="A986" s="4"/>
      <c r="B986" s="2"/>
    </row>
    <row r="987" spans="1:2" ht="12.5">
      <c r="A987" s="4"/>
      <c r="B987" s="2"/>
    </row>
    <row r="988" spans="1:2" ht="12.5">
      <c r="A988" s="4"/>
      <c r="B988" s="2"/>
    </row>
    <row r="989" spans="1:2" ht="12.5">
      <c r="A989" s="4"/>
      <c r="B989" s="2"/>
    </row>
    <row r="990" spans="1:2" ht="12.5">
      <c r="A990" s="4"/>
      <c r="B990" s="2"/>
    </row>
    <row r="991" spans="1:2" ht="12.5">
      <c r="A991" s="4"/>
      <c r="B991" s="2"/>
    </row>
    <row r="992" spans="1:2" ht="12.5">
      <c r="A992" s="4"/>
      <c r="B992" s="2"/>
    </row>
    <row r="993" spans="1:2" ht="12.5">
      <c r="A993" s="4"/>
      <c r="B993" s="2"/>
    </row>
    <row r="994" spans="1:2" ht="12.5">
      <c r="A994" s="4"/>
      <c r="B994" s="2"/>
    </row>
    <row r="995" spans="1:2" ht="12.5">
      <c r="A995" s="4"/>
      <c r="B995" s="2"/>
    </row>
    <row r="996" spans="1:2" ht="12.5">
      <c r="A996" s="4"/>
      <c r="B996" s="2"/>
    </row>
    <row r="997" spans="1:2" ht="12.5">
      <c r="A997" s="4"/>
      <c r="B997" s="2"/>
    </row>
    <row r="998" spans="1:2" ht="12.5">
      <c r="A998" s="4"/>
      <c r="B998" s="2"/>
    </row>
    <row r="999" spans="1:2" ht="12.5">
      <c r="A999" s="4"/>
      <c r="B999" s="2"/>
    </row>
    <row r="1000" spans="1:2" ht="12.5">
      <c r="A1000" s="4"/>
      <c r="B1000" s="2"/>
    </row>
    <row r="1001" spans="1:2" ht="12.5">
      <c r="A1001" s="4"/>
      <c r="B1001" s="2"/>
    </row>
    <row r="1002" spans="1:2" ht="12.5">
      <c r="A1002" s="4"/>
      <c r="B1002" s="2"/>
    </row>
    <row r="1003" spans="1:2" ht="12.5">
      <c r="A1003" s="4"/>
      <c r="B1003" s="2"/>
    </row>
    <row r="1004" spans="1:2" ht="12.5">
      <c r="A1004" s="4"/>
      <c r="B1004" s="2"/>
    </row>
    <row r="1005" spans="1:2" ht="12.5">
      <c r="A1005" s="4"/>
      <c r="B1005" s="2"/>
    </row>
    <row r="1006" spans="1:2" ht="12.5">
      <c r="A1006" s="4"/>
      <c r="B1006" s="2"/>
    </row>
    <row r="1007" spans="1:2" ht="12.5">
      <c r="A1007" s="4"/>
      <c r="B1007" s="2"/>
    </row>
    <row r="1008" spans="1:2" ht="12.5">
      <c r="A1008" s="4"/>
      <c r="B1008" s="2"/>
    </row>
    <row r="1009" spans="1:2" ht="12.5">
      <c r="A1009" s="4"/>
      <c r="B1009" s="2"/>
    </row>
    <row r="1010" spans="1:2" ht="12.5">
      <c r="A1010" s="4"/>
      <c r="B1010" s="2"/>
    </row>
    <row r="1011" spans="1:2" ht="12.5">
      <c r="A1011" s="4"/>
      <c r="B1011" s="2"/>
    </row>
    <row r="1012" spans="1:2" ht="12.5">
      <c r="A1012" s="4"/>
      <c r="B1012" s="2"/>
    </row>
    <row r="1013" spans="1:2" ht="12.5">
      <c r="A1013" s="4"/>
      <c r="B1013" s="2"/>
    </row>
    <row r="1014" spans="1:2" ht="12.5">
      <c r="A1014" s="4"/>
      <c r="B1014" s="2"/>
    </row>
    <row r="1015" spans="1:2" ht="12.5">
      <c r="A1015" s="4"/>
      <c r="B1015" s="2"/>
    </row>
    <row r="1016" spans="1:2" ht="12.5">
      <c r="A1016" s="4"/>
      <c r="B1016" s="2"/>
    </row>
    <row r="1017" spans="1:2" ht="12.5">
      <c r="A1017" s="4"/>
      <c r="B1017" s="2"/>
    </row>
    <row r="1018" spans="1:2" ht="12.5">
      <c r="A1018" s="4"/>
      <c r="B1018" s="2"/>
    </row>
    <row r="1019" spans="1:2" ht="12.5">
      <c r="A1019" s="4"/>
      <c r="B1019" s="2"/>
    </row>
    <row r="1020" spans="1:2" ht="12.5">
      <c r="A1020" s="4"/>
      <c r="B1020" s="2"/>
    </row>
    <row r="1021" spans="1:2" ht="12.5">
      <c r="A1021" s="4"/>
      <c r="B1021" s="2"/>
    </row>
    <row r="1022" spans="1:2" ht="12.5">
      <c r="A1022" s="4"/>
      <c r="B1022" s="2"/>
    </row>
    <row r="1023" spans="1:2" ht="12.5">
      <c r="A1023" s="4"/>
      <c r="B1023" s="2"/>
    </row>
    <row r="1024" spans="1:2" ht="12.5">
      <c r="A1024" s="4"/>
      <c r="B1024" s="2"/>
    </row>
    <row r="1025" spans="1:2" ht="12.5">
      <c r="A1025" s="4"/>
      <c r="B1025" s="2"/>
    </row>
    <row r="1026" spans="1:2" ht="12.5">
      <c r="A1026" s="4"/>
      <c r="B1026" s="2"/>
    </row>
    <row r="1027" spans="1:2" ht="12.5">
      <c r="A1027" s="4"/>
      <c r="B1027" s="2"/>
    </row>
    <row r="1028" spans="1:2" ht="12.5">
      <c r="A1028" s="4"/>
      <c r="B1028" s="2"/>
    </row>
    <row r="1029" spans="1:2" ht="12.5">
      <c r="A1029" s="4"/>
      <c r="B1029" s="2"/>
    </row>
    <row r="1030" spans="1:2" ht="12.5">
      <c r="A1030" s="4"/>
      <c r="B1030" s="2"/>
    </row>
    <row r="1031" spans="1:2" ht="12.5">
      <c r="A1031" s="4"/>
      <c r="B1031" s="2"/>
    </row>
    <row r="1032" spans="1:2" ht="12.5">
      <c r="A1032" s="4"/>
      <c r="B1032" s="2"/>
    </row>
    <row r="1033" spans="1:2" ht="12.5">
      <c r="A1033" s="4"/>
      <c r="B1033" s="2"/>
    </row>
    <row r="1034" spans="1:2" ht="12.5">
      <c r="A1034" s="4"/>
      <c r="B1034" s="2"/>
    </row>
    <row r="1035" spans="1:2" ht="12.5">
      <c r="A1035" s="4"/>
      <c r="B1035" s="2"/>
    </row>
    <row r="1036" spans="1:2" ht="12.5">
      <c r="A1036" s="4"/>
      <c r="B1036" s="2"/>
    </row>
    <row r="1037" spans="1:2" ht="12.5">
      <c r="A1037" s="4"/>
      <c r="B1037" s="2"/>
    </row>
    <row r="1038" spans="1:2" ht="12.5">
      <c r="A1038" s="4"/>
      <c r="B1038" s="2"/>
    </row>
    <row r="1039" spans="1:2" ht="12.5">
      <c r="A1039" s="4"/>
      <c r="B1039" s="2"/>
    </row>
    <row r="1040" spans="1:2" ht="12.5">
      <c r="A1040" s="4"/>
      <c r="B1040" s="2"/>
    </row>
    <row r="1041" spans="1:2" ht="12.5">
      <c r="A1041" s="4"/>
      <c r="B1041" s="2"/>
    </row>
    <row r="1042" spans="1:2" ht="12.5">
      <c r="A1042" s="4"/>
      <c r="B1042" s="2"/>
    </row>
    <row r="1043" spans="1:2" ht="12.5">
      <c r="A1043" s="4"/>
      <c r="B1043" s="2"/>
    </row>
    <row r="1044" spans="1:2" ht="12.5">
      <c r="A1044" s="4"/>
      <c r="B1044" s="2"/>
    </row>
    <row r="1045" spans="1:2" ht="12.5">
      <c r="A1045" s="4"/>
      <c r="B1045" s="2"/>
    </row>
    <row r="1046" spans="1:2" ht="12.5">
      <c r="A1046" s="4"/>
      <c r="B1046" s="2"/>
    </row>
    <row r="1047" spans="1:2" ht="12.5">
      <c r="A1047" s="4"/>
      <c r="B1047" s="2"/>
    </row>
    <row r="1048" spans="1:2" ht="12.5">
      <c r="A1048" s="4"/>
      <c r="B1048" s="2"/>
    </row>
    <row r="1049" spans="1:2" ht="12.5">
      <c r="A1049" s="4"/>
      <c r="B1049" s="2"/>
    </row>
    <row r="1050" spans="1:2" ht="12.5">
      <c r="A1050" s="4"/>
      <c r="B1050" s="2"/>
    </row>
    <row r="1051" spans="1:2" ht="12.5">
      <c r="A1051" s="4"/>
      <c r="B1051" s="2"/>
    </row>
    <row r="1052" spans="1:2" ht="12.5">
      <c r="A1052" s="4"/>
      <c r="B1052" s="2"/>
    </row>
    <row r="1053" spans="1:2" ht="12.5">
      <c r="A1053" s="4"/>
      <c r="B1053" s="2"/>
    </row>
    <row r="1054" spans="1:2" ht="12.5">
      <c r="A1054" s="4"/>
      <c r="B1054" s="2"/>
    </row>
    <row r="1055" spans="1:2" ht="12.5">
      <c r="A1055" s="4"/>
      <c r="B1055" s="2"/>
    </row>
    <row r="1056" spans="1:2" ht="12.5">
      <c r="A1056" s="4"/>
      <c r="B1056" s="2"/>
    </row>
    <row r="1057" spans="1:2" ht="12.5">
      <c r="A1057" s="4"/>
      <c r="B1057" s="2"/>
    </row>
    <row r="1058" spans="1:2" ht="12.5">
      <c r="A1058" s="4"/>
      <c r="B1058" s="2"/>
    </row>
    <row r="1059" spans="1:2" ht="12.5">
      <c r="A1059" s="4"/>
      <c r="B1059" s="2"/>
    </row>
    <row r="1060" spans="1:2" ht="12.5">
      <c r="A1060" s="4"/>
      <c r="B1060" s="2"/>
    </row>
    <row r="1061" spans="1:2" ht="12.5">
      <c r="A1061" s="4"/>
      <c r="B1061" s="2"/>
    </row>
    <row r="1062" spans="1:2" ht="12.5">
      <c r="A1062" s="4"/>
      <c r="B1062" s="2"/>
    </row>
    <row r="1063" spans="1:2" ht="12.5">
      <c r="A1063" s="4"/>
      <c r="B1063" s="2"/>
    </row>
    <row r="1064" spans="1:2" ht="12.5">
      <c r="A1064" s="4"/>
      <c r="B1064" s="2"/>
    </row>
    <row r="1065" spans="1:2" ht="12.5">
      <c r="A1065" s="4"/>
      <c r="B1065" s="2"/>
    </row>
    <row r="1066" spans="1:2" ht="12.5">
      <c r="A1066" s="4"/>
      <c r="B1066" s="2"/>
    </row>
    <row r="1067" spans="1:2" ht="12.5">
      <c r="A1067" s="4"/>
      <c r="B1067" s="2"/>
    </row>
    <row r="1068" spans="1:2" ht="12.5">
      <c r="A1068" s="4"/>
      <c r="B1068" s="2"/>
    </row>
    <row r="1069" spans="1:2" ht="12.5">
      <c r="A1069" s="4"/>
      <c r="B1069" s="2"/>
    </row>
    <row r="1070" spans="1:2" ht="12.5">
      <c r="A1070" s="4"/>
      <c r="B1070" s="2"/>
    </row>
    <row r="1071" spans="1:2" ht="12.5">
      <c r="A1071" s="4"/>
      <c r="B1071" s="2"/>
    </row>
    <row r="1072" spans="1:2" ht="12.5">
      <c r="A1072" s="4"/>
      <c r="B1072" s="2"/>
    </row>
    <row r="1073" spans="1:2" ht="12.5">
      <c r="A1073" s="4"/>
      <c r="B1073" s="2"/>
    </row>
    <row r="1074" spans="1:2" ht="12.5">
      <c r="A1074" s="4"/>
      <c r="B1074" s="2"/>
    </row>
    <row r="1075" spans="1:2" ht="12.5">
      <c r="A1075" s="4"/>
      <c r="B1075" s="2"/>
    </row>
    <row r="1076" spans="1:2" ht="12.5">
      <c r="A1076" s="4"/>
      <c r="B1076" s="2"/>
    </row>
    <row r="1077" spans="1:2" ht="12.5">
      <c r="A1077" s="4"/>
      <c r="B1077" s="2"/>
    </row>
    <row r="1078" spans="1:2" ht="12.5">
      <c r="A1078" s="4"/>
      <c r="B1078" s="2"/>
    </row>
    <row r="1079" spans="1:2" ht="12.5">
      <c r="A1079" s="4"/>
      <c r="B1079" s="2"/>
    </row>
    <row r="1080" spans="1:2" ht="12.5">
      <c r="A1080" s="4"/>
      <c r="B1080" s="2"/>
    </row>
    <row r="1081" spans="1:2" ht="12.5">
      <c r="A1081" s="4"/>
      <c r="B1081" s="2"/>
    </row>
    <row r="1082" spans="1:2" ht="12.5">
      <c r="A1082" s="4"/>
      <c r="B1082" s="2"/>
    </row>
    <row r="1083" spans="1:2" ht="12.5">
      <c r="A1083" s="4"/>
      <c r="B1083" s="2"/>
    </row>
    <row r="1084" spans="1:2" ht="12.5">
      <c r="A1084" s="4"/>
      <c r="B1084" s="2"/>
    </row>
    <row r="1085" spans="1:2" ht="12.5">
      <c r="A1085" s="4"/>
      <c r="B1085" s="2"/>
    </row>
    <row r="1086" spans="1:2" ht="12.5">
      <c r="A1086" s="4"/>
      <c r="B1086" s="2"/>
    </row>
    <row r="1087" spans="1:2" ht="12.5">
      <c r="A1087" s="4"/>
      <c r="B1087" s="2"/>
    </row>
    <row r="1088" spans="1:2" ht="12.5">
      <c r="A1088" s="4"/>
      <c r="B1088" s="2"/>
    </row>
    <row r="1089" spans="1:2" ht="12.5">
      <c r="A1089" s="4"/>
      <c r="B1089" s="2"/>
    </row>
    <row r="1090" spans="1:2" ht="12.5">
      <c r="A1090" s="4"/>
      <c r="B1090" s="2"/>
    </row>
    <row r="1091" spans="1:2" ht="12.5">
      <c r="A1091" s="4"/>
      <c r="B1091" s="2"/>
    </row>
    <row r="1092" spans="1:2" ht="12.5">
      <c r="A1092" s="4"/>
      <c r="B1092" s="2"/>
    </row>
    <row r="1093" spans="1:2" ht="12.5">
      <c r="A1093" s="4"/>
      <c r="B1093" s="2"/>
    </row>
    <row r="1094" spans="1:2" ht="12.5">
      <c r="A1094" s="4"/>
      <c r="B1094" s="2"/>
    </row>
    <row r="1095" spans="1:2" ht="12.5">
      <c r="A1095" s="4"/>
      <c r="B1095" s="2"/>
    </row>
    <row r="1096" spans="1:2" ht="12.5">
      <c r="A1096" s="4"/>
      <c r="B1096" s="2"/>
    </row>
    <row r="1097" spans="1:2" ht="12.5">
      <c r="A1097" s="4"/>
      <c r="B1097" s="2"/>
    </row>
    <row r="1098" spans="1:2" ht="12.5">
      <c r="A1098" s="4"/>
      <c r="B1098" s="2"/>
    </row>
    <row r="1099" spans="1:2" ht="12.5">
      <c r="A1099" s="4"/>
      <c r="B1099" s="2"/>
    </row>
    <row r="1100" spans="1:2" ht="12.5">
      <c r="A1100" s="4"/>
      <c r="B1100" s="2"/>
    </row>
    <row r="1101" spans="1:2" ht="12.5">
      <c r="A1101" s="4"/>
      <c r="B1101" s="2"/>
    </row>
    <row r="1102" spans="1:2" ht="12.5">
      <c r="A1102" s="4"/>
      <c r="B110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1103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11" customWidth="1"/>
    <col min="2" max="2" width="9.7265625" customWidth="1"/>
    <col min="3" max="3" width="26.26953125" customWidth="1"/>
    <col min="4" max="4" width="12.6328125" hidden="1"/>
    <col min="5" max="5" width="7.90625" customWidth="1"/>
    <col min="7" max="7" width="25.08984375" customWidth="1"/>
    <col min="8" max="15" width="12.6328125" hidden="1"/>
    <col min="18" max="18" width="15" customWidth="1"/>
    <col min="19" max="19" width="12.08984375" customWidth="1"/>
    <col min="20" max="20" width="15.90625" customWidth="1"/>
  </cols>
  <sheetData>
    <row r="1" spans="1:16" ht="15.75" customHeight="1">
      <c r="A1" s="1" t="s">
        <v>0</v>
      </c>
      <c r="B1" s="2" t="s">
        <v>1</v>
      </c>
      <c r="C1" s="2" t="s">
        <v>3</v>
      </c>
      <c r="E1" s="1" t="s">
        <v>2587</v>
      </c>
      <c r="F1" s="1" t="s">
        <v>2588</v>
      </c>
      <c r="G1" s="1" t="s">
        <v>2589</v>
      </c>
      <c r="P1" s="42" t="s">
        <v>2590</v>
      </c>
    </row>
    <row r="2" spans="1:16" ht="15.75" customHeight="1">
      <c r="A2" s="4" t="s">
        <v>1043</v>
      </c>
      <c r="B2" s="4" t="s">
        <v>1044</v>
      </c>
      <c r="C2" s="2" t="s">
        <v>1046</v>
      </c>
      <c r="D2" s="1">
        <f t="shared" ref="D2:D256" ca="1" si="0">RAND()</f>
        <v>0.19990873055438729</v>
      </c>
      <c r="E2" s="1">
        <v>170</v>
      </c>
      <c r="F2" s="42" t="b">
        <f t="shared" ref="F2:F256" si="1">IF(C2=G2,TRUE,FALSE)</f>
        <v>1</v>
      </c>
      <c r="G2" s="42" t="s">
        <v>1046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</row>
    <row r="3" spans="1:16" ht="15.75" customHeight="1">
      <c r="A3" s="4" t="s">
        <v>1467</v>
      </c>
      <c r="B3" s="4" t="s">
        <v>1468</v>
      </c>
      <c r="C3" s="1" t="s">
        <v>1470</v>
      </c>
      <c r="D3" s="1">
        <f t="shared" ca="1" si="0"/>
        <v>0.20620030933386735</v>
      </c>
      <c r="E3" s="1">
        <v>7</v>
      </c>
      <c r="F3" s="42" t="b">
        <f t="shared" si="1"/>
        <v>1</v>
      </c>
      <c r="G3" s="42" t="s">
        <v>1470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</row>
    <row r="4" spans="1:16" ht="15.75" customHeight="1">
      <c r="A4" s="4" t="s">
        <v>1405</v>
      </c>
      <c r="B4" s="1" t="s">
        <v>1406</v>
      </c>
      <c r="C4" s="1" t="s">
        <v>1408</v>
      </c>
      <c r="D4" s="1">
        <f t="shared" ca="1" si="0"/>
        <v>0.94790864254688156</v>
      </c>
      <c r="E4" s="1">
        <v>106</v>
      </c>
      <c r="F4" s="42" t="b">
        <f t="shared" si="1"/>
        <v>1</v>
      </c>
      <c r="G4" s="42" t="s">
        <v>1408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</row>
    <row r="5" spans="1:16" ht="15.75" customHeight="1">
      <c r="A5" s="4" t="s">
        <v>1169</v>
      </c>
      <c r="B5" s="1" t="s">
        <v>1170</v>
      </c>
      <c r="C5" s="1" t="s">
        <v>1172</v>
      </c>
      <c r="D5" s="1">
        <f t="shared" ca="1" si="0"/>
        <v>0.58017483548200988</v>
      </c>
      <c r="E5" s="1">
        <v>81</v>
      </c>
      <c r="F5" s="42" t="b">
        <f t="shared" si="1"/>
        <v>1</v>
      </c>
      <c r="G5" s="42" t="s">
        <v>1172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</row>
    <row r="6" spans="1:16" ht="15.75" customHeight="1">
      <c r="A6" s="4" t="s">
        <v>1354</v>
      </c>
      <c r="B6" s="1" t="s">
        <v>1355</v>
      </c>
      <c r="C6" s="1" t="s">
        <v>1357</v>
      </c>
      <c r="D6" s="1">
        <f t="shared" ca="1" si="0"/>
        <v>0.34872392751081605</v>
      </c>
      <c r="E6" s="1">
        <v>138</v>
      </c>
      <c r="F6" s="42" t="b">
        <f t="shared" si="1"/>
        <v>1</v>
      </c>
      <c r="G6" s="42" t="s">
        <v>1357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</row>
    <row r="7" spans="1:16" ht="15.75" customHeight="1">
      <c r="A7" s="4" t="s">
        <v>1497</v>
      </c>
      <c r="B7" s="1" t="s">
        <v>1498</v>
      </c>
      <c r="C7" s="1" t="s">
        <v>1500</v>
      </c>
      <c r="D7" s="1">
        <f t="shared" ca="1" si="0"/>
        <v>0.23438893446681131</v>
      </c>
      <c r="E7" s="1">
        <v>8</v>
      </c>
      <c r="F7" s="42" t="b">
        <f t="shared" si="1"/>
        <v>1</v>
      </c>
      <c r="G7" s="42" t="s">
        <v>1500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</row>
    <row r="8" spans="1:16" ht="15.75" customHeight="1">
      <c r="A8" s="4" t="s">
        <v>1527</v>
      </c>
      <c r="B8" s="1" t="s">
        <v>1528</v>
      </c>
      <c r="C8" s="1" t="s">
        <v>1530</v>
      </c>
      <c r="D8" s="1">
        <f t="shared" ca="1" si="0"/>
        <v>0.71463050209946899</v>
      </c>
      <c r="E8" s="1">
        <v>58</v>
      </c>
      <c r="F8" s="42" t="b">
        <f t="shared" si="1"/>
        <v>1</v>
      </c>
      <c r="G8" s="42" t="s">
        <v>1530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</row>
    <row r="9" spans="1:16" ht="15.75" customHeight="1">
      <c r="A9" s="4" t="s">
        <v>1125</v>
      </c>
      <c r="B9" s="1" t="s">
        <v>1126</v>
      </c>
      <c r="C9" s="1" t="s">
        <v>1128</v>
      </c>
      <c r="D9" s="1">
        <f t="shared" ca="1" si="0"/>
        <v>0.46847999903543669</v>
      </c>
      <c r="E9" s="1">
        <v>230</v>
      </c>
      <c r="F9" s="42" t="b">
        <f t="shared" si="1"/>
        <v>1</v>
      </c>
      <c r="G9" s="42" t="s">
        <v>1128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</row>
    <row r="10" spans="1:16" ht="15.75" customHeight="1">
      <c r="A10" s="4" t="s">
        <v>1344</v>
      </c>
      <c r="B10" s="1" t="s">
        <v>1345</v>
      </c>
      <c r="C10" s="1" t="s">
        <v>1347</v>
      </c>
      <c r="D10" s="1">
        <f t="shared" ca="1" si="0"/>
        <v>0.69180710922365529</v>
      </c>
      <c r="E10" s="1">
        <v>90</v>
      </c>
      <c r="F10" s="42" t="b">
        <f t="shared" si="1"/>
        <v>1</v>
      </c>
      <c r="G10" s="42" t="s">
        <v>1347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</row>
    <row r="11" spans="1:16" ht="15.75" customHeight="1">
      <c r="A11" s="4" t="s">
        <v>1281</v>
      </c>
      <c r="B11" s="1" t="s">
        <v>1282</v>
      </c>
      <c r="C11" s="1" t="s">
        <v>1284</v>
      </c>
      <c r="D11" s="1">
        <f t="shared" ca="1" si="0"/>
        <v>0.34085387416661994</v>
      </c>
      <c r="E11" s="1">
        <v>237</v>
      </c>
      <c r="F11" s="42" t="b">
        <f t="shared" si="1"/>
        <v>1</v>
      </c>
      <c r="G11" s="42" t="s">
        <v>1284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</row>
    <row r="12" spans="1:16" ht="15.75" customHeight="1">
      <c r="A12" s="4" t="s">
        <v>1311</v>
      </c>
      <c r="B12" s="1" t="s">
        <v>1312</v>
      </c>
      <c r="C12" s="1" t="s">
        <v>1314</v>
      </c>
      <c r="D12" s="1">
        <f t="shared" ca="1" si="0"/>
        <v>0.72961829005510315</v>
      </c>
      <c r="E12" s="1">
        <v>121</v>
      </c>
      <c r="F12" s="42" t="b">
        <f t="shared" si="1"/>
        <v>1</v>
      </c>
      <c r="G12" s="42" t="s">
        <v>1314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 ht="15.75" customHeight="1">
      <c r="A13" s="4" t="s">
        <v>1547</v>
      </c>
      <c r="B13" s="4" t="s">
        <v>1548</v>
      </c>
      <c r="C13" s="1" t="s">
        <v>1550</v>
      </c>
      <c r="D13" s="1">
        <f t="shared" ca="1" si="0"/>
        <v>0.62765479729736195</v>
      </c>
      <c r="E13" s="1">
        <v>27</v>
      </c>
      <c r="F13" s="42" t="b">
        <f t="shared" si="1"/>
        <v>1</v>
      </c>
      <c r="G13" s="42" t="s">
        <v>1550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</row>
    <row r="14" spans="1:16" ht="15.75" customHeight="1">
      <c r="A14" s="4" t="s">
        <v>1179</v>
      </c>
      <c r="B14" s="4" t="s">
        <v>1180</v>
      </c>
      <c r="C14" s="2" t="s">
        <v>1182</v>
      </c>
      <c r="D14" s="1">
        <f t="shared" ca="1" si="0"/>
        <v>0.98377113889491297</v>
      </c>
      <c r="E14" s="1">
        <v>112</v>
      </c>
      <c r="F14" s="42" t="b">
        <f t="shared" si="1"/>
        <v>1</v>
      </c>
      <c r="G14" s="42" t="s">
        <v>1182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</row>
    <row r="15" spans="1:16" ht="15.75" customHeight="1">
      <c r="A15" s="4" t="s">
        <v>1089</v>
      </c>
      <c r="B15" s="4" t="s">
        <v>1090</v>
      </c>
      <c r="C15" s="1" t="s">
        <v>1092</v>
      </c>
      <c r="D15" s="1">
        <f t="shared" ca="1" si="0"/>
        <v>0.96382552003666178</v>
      </c>
      <c r="E15" s="1">
        <v>147</v>
      </c>
      <c r="F15" s="42" t="b">
        <f t="shared" si="1"/>
        <v>1</v>
      </c>
      <c r="G15" s="42" t="s">
        <v>1092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</row>
    <row r="16" spans="1:16" ht="15.75" customHeight="1">
      <c r="A16" s="4" t="s">
        <v>1199</v>
      </c>
      <c r="B16" s="4" t="s">
        <v>1200</v>
      </c>
      <c r="C16" s="1" t="s">
        <v>1202</v>
      </c>
      <c r="D16" s="1">
        <f t="shared" ca="1" si="0"/>
        <v>9.3101597669805858E-2</v>
      </c>
      <c r="E16" s="1">
        <v>34</v>
      </c>
      <c r="F16" s="42" t="b">
        <f t="shared" si="1"/>
        <v>1</v>
      </c>
      <c r="G16" s="42" t="s">
        <v>1202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</row>
    <row r="17" spans="1:16" ht="15.75" customHeight="1">
      <c r="A17" s="4" t="s">
        <v>1558</v>
      </c>
      <c r="B17" s="4" t="s">
        <v>1559</v>
      </c>
      <c r="C17" s="1" t="s">
        <v>1561</v>
      </c>
      <c r="D17" s="1">
        <f t="shared" ca="1" si="0"/>
        <v>0.46060082870933483</v>
      </c>
      <c r="E17" s="1">
        <v>50</v>
      </c>
      <c r="F17" s="42" t="b">
        <f t="shared" si="1"/>
        <v>1</v>
      </c>
      <c r="G17" s="42" t="s">
        <v>1561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</row>
    <row r="18" spans="1:16" ht="15.75" customHeight="1">
      <c r="A18" s="4" t="s">
        <v>1301</v>
      </c>
      <c r="B18" s="4" t="s">
        <v>1302</v>
      </c>
      <c r="C18" s="1" t="s">
        <v>1304</v>
      </c>
      <c r="D18" s="1">
        <f t="shared" ca="1" si="0"/>
        <v>0.52146914202279693</v>
      </c>
      <c r="E18" s="1">
        <v>257</v>
      </c>
      <c r="F18" s="42" t="b">
        <f t="shared" si="1"/>
        <v>1</v>
      </c>
      <c r="G18" s="42" t="s">
        <v>1304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</row>
    <row r="19" spans="1:16" ht="15.75" customHeight="1">
      <c r="A19" s="4" t="s">
        <v>1138</v>
      </c>
      <c r="B19" s="4" t="s">
        <v>1139</v>
      </c>
      <c r="C19" s="1" t="s">
        <v>2592</v>
      </c>
      <c r="D19" s="1">
        <f t="shared" ca="1" si="0"/>
        <v>5.5598315437060508E-2</v>
      </c>
      <c r="E19" s="1">
        <v>47</v>
      </c>
      <c r="F19" s="42" t="b">
        <f t="shared" si="1"/>
        <v>1</v>
      </c>
      <c r="G19" s="42" t="s">
        <v>2592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</row>
    <row r="20" spans="1:16" ht="15.75" customHeight="1">
      <c r="A20" s="4" t="s">
        <v>1415</v>
      </c>
      <c r="B20" s="4" t="s">
        <v>1416</v>
      </c>
      <c r="C20" s="2" t="s">
        <v>1418</v>
      </c>
      <c r="D20" s="1">
        <f t="shared" ca="1" si="0"/>
        <v>0.22579813181630626</v>
      </c>
      <c r="E20" s="1">
        <v>267</v>
      </c>
      <c r="F20" s="42" t="b">
        <f t="shared" si="1"/>
        <v>1</v>
      </c>
      <c r="G20" s="42" t="s">
        <v>1418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</row>
    <row r="21" spans="1:16" ht="15.75" customHeight="1">
      <c r="A21" s="4" t="s">
        <v>1602</v>
      </c>
      <c r="B21" s="4" t="s">
        <v>1603</v>
      </c>
      <c r="C21" s="1" t="s">
        <v>1605</v>
      </c>
      <c r="D21" s="1">
        <f t="shared" ca="1" si="0"/>
        <v>0.41709860481823313</v>
      </c>
      <c r="E21" s="1">
        <v>173</v>
      </c>
      <c r="F21" s="42" t="b">
        <f t="shared" si="1"/>
        <v>1</v>
      </c>
      <c r="G21" s="42" t="s">
        <v>1605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</row>
    <row r="22" spans="1:16" ht="15.75" customHeight="1">
      <c r="A22" s="4" t="s">
        <v>1622</v>
      </c>
      <c r="B22" s="4" t="s">
        <v>1623</v>
      </c>
      <c r="C22" s="2" t="s">
        <v>1625</v>
      </c>
      <c r="D22" s="1">
        <f t="shared" ca="1" si="0"/>
        <v>6.5752497212208549E-2</v>
      </c>
      <c r="E22" s="1">
        <v>98</v>
      </c>
      <c r="F22" s="42" t="b">
        <f t="shared" si="1"/>
        <v>1</v>
      </c>
      <c r="G22" s="42" t="s">
        <v>1625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</row>
    <row r="23" spans="1:16" ht="15.75" customHeight="1">
      <c r="A23" s="4" t="s">
        <v>1271</v>
      </c>
      <c r="B23" s="1" t="s">
        <v>1272</v>
      </c>
      <c r="C23" s="1" t="s">
        <v>1274</v>
      </c>
      <c r="D23" s="1">
        <f t="shared" ca="1" si="0"/>
        <v>0.9867150408741383</v>
      </c>
      <c r="E23" s="1">
        <v>29</v>
      </c>
      <c r="F23" s="42" t="b">
        <f t="shared" si="1"/>
        <v>1</v>
      </c>
      <c r="G23" s="42" t="s">
        <v>1274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</row>
    <row r="24" spans="1:16" ht="15.75" customHeight="1">
      <c r="A24" s="4" t="s">
        <v>1395</v>
      </c>
      <c r="B24" s="4" t="s">
        <v>1396</v>
      </c>
      <c r="C24" s="2" t="s">
        <v>1398</v>
      </c>
      <c r="D24" s="1">
        <f t="shared" ca="1" si="0"/>
        <v>0.37662213585259297</v>
      </c>
      <c r="E24" s="1">
        <v>16</v>
      </c>
      <c r="F24" s="42" t="b">
        <f t="shared" si="1"/>
        <v>1</v>
      </c>
      <c r="G24" s="42" t="s">
        <v>1398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</row>
    <row r="25" spans="1:16" ht="12.5">
      <c r="A25" s="4" t="s">
        <v>1436</v>
      </c>
      <c r="B25" s="4" t="s">
        <v>1437</v>
      </c>
      <c r="C25" s="2" t="s">
        <v>1439</v>
      </c>
      <c r="D25" s="1">
        <f t="shared" ca="1" si="0"/>
        <v>0.7797275254893592</v>
      </c>
      <c r="E25" s="1">
        <v>265</v>
      </c>
      <c r="F25" s="42" t="b">
        <f t="shared" si="1"/>
        <v>1</v>
      </c>
      <c r="G25" s="42" t="s">
        <v>1439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</row>
    <row r="26" spans="1:16" ht="12.5">
      <c r="A26" s="4" t="s">
        <v>1477</v>
      </c>
      <c r="B26" s="4" t="s">
        <v>1478</v>
      </c>
      <c r="C26" s="2" t="s">
        <v>1480</v>
      </c>
      <c r="D26" s="1">
        <f t="shared" ca="1" si="0"/>
        <v>0.31619346810289695</v>
      </c>
      <c r="E26" s="1">
        <v>124</v>
      </c>
      <c r="F26" s="42" t="b">
        <f t="shared" si="1"/>
        <v>1</v>
      </c>
      <c r="G26" s="42" t="s">
        <v>1480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</row>
    <row r="27" spans="1:16" ht="12.5">
      <c r="A27" s="4" t="s">
        <v>1189</v>
      </c>
      <c r="B27" s="4" t="s">
        <v>1190</v>
      </c>
      <c r="C27" s="2" t="s">
        <v>1192</v>
      </c>
      <c r="D27" s="1">
        <f t="shared" ca="1" si="0"/>
        <v>0.57415244771723262</v>
      </c>
      <c r="E27" s="1">
        <v>122</v>
      </c>
      <c r="F27" s="42" t="b">
        <f t="shared" si="1"/>
        <v>1</v>
      </c>
      <c r="G27" s="42" t="s">
        <v>1192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</row>
    <row r="28" spans="1:16" ht="12.5">
      <c r="A28" s="4" t="s">
        <v>1569</v>
      </c>
      <c r="B28" s="4" t="s">
        <v>1570</v>
      </c>
      <c r="C28" s="2" t="s">
        <v>1572</v>
      </c>
      <c r="D28" s="1">
        <f t="shared" ca="1" si="0"/>
        <v>0.99893653915259684</v>
      </c>
      <c r="E28" s="1">
        <v>55</v>
      </c>
      <c r="F28" s="42" t="b">
        <f t="shared" si="1"/>
        <v>1</v>
      </c>
      <c r="G28" s="42" t="s">
        <v>1572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</row>
    <row r="29" spans="1:16" ht="12.5">
      <c r="A29" s="4" t="s">
        <v>1385</v>
      </c>
      <c r="B29" s="4" t="s">
        <v>1386</v>
      </c>
      <c r="C29" s="2" t="s">
        <v>1388</v>
      </c>
      <c r="D29" s="1">
        <f t="shared" ca="1" si="0"/>
        <v>0.6997849893089384</v>
      </c>
      <c r="E29" s="1">
        <v>154</v>
      </c>
      <c r="F29" s="42" t="b">
        <f t="shared" si="1"/>
        <v>1</v>
      </c>
      <c r="G29" s="42" t="s">
        <v>1388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</row>
    <row r="30" spans="1:16" ht="12.5">
      <c r="A30" s="4" t="s">
        <v>1251</v>
      </c>
      <c r="B30" s="4" t="s">
        <v>1252</v>
      </c>
      <c r="C30" s="2" t="s">
        <v>1254</v>
      </c>
      <c r="D30" s="1">
        <f t="shared" ca="1" si="0"/>
        <v>0.1157051574646385</v>
      </c>
      <c r="E30" s="1">
        <v>136</v>
      </c>
      <c r="F30" s="42" t="b">
        <f t="shared" si="1"/>
        <v>1</v>
      </c>
      <c r="G30" s="42" t="s">
        <v>1254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</row>
    <row r="31" spans="1:16" ht="12.5">
      <c r="A31" s="4" t="s">
        <v>1375</v>
      </c>
      <c r="B31" s="4" t="s">
        <v>1376</v>
      </c>
      <c r="C31" s="2" t="s">
        <v>1378</v>
      </c>
      <c r="D31" s="1">
        <f t="shared" ca="1" si="0"/>
        <v>0.95014041408952821</v>
      </c>
      <c r="E31" s="1">
        <v>118</v>
      </c>
      <c r="F31" s="42" t="b">
        <f t="shared" si="1"/>
        <v>1</v>
      </c>
      <c r="G31" s="42" t="s">
        <v>1378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</row>
    <row r="32" spans="1:16" ht="12.5">
      <c r="A32" s="4" t="s">
        <v>1537</v>
      </c>
      <c r="B32" s="4" t="s">
        <v>1538</v>
      </c>
      <c r="C32" s="2" t="s">
        <v>1540</v>
      </c>
      <c r="D32" s="1">
        <f t="shared" ca="1" si="0"/>
        <v>0.2142718340594042</v>
      </c>
      <c r="E32" s="1">
        <v>132</v>
      </c>
      <c r="F32" s="42" t="b">
        <f t="shared" si="1"/>
        <v>1</v>
      </c>
      <c r="G32" s="42" t="s">
        <v>1540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</row>
    <row r="33" spans="1:16" ht="12.5">
      <c r="A33" s="4" t="s">
        <v>1114</v>
      </c>
      <c r="B33" s="4" t="s">
        <v>1115</v>
      </c>
      <c r="C33" s="1" t="s">
        <v>1117</v>
      </c>
      <c r="D33" s="1">
        <f t="shared" ca="1" si="0"/>
        <v>0.67310229961291479</v>
      </c>
      <c r="E33" s="1">
        <v>62</v>
      </c>
      <c r="F33" s="42" t="b">
        <f t="shared" si="1"/>
        <v>1</v>
      </c>
      <c r="G33" s="42" t="s">
        <v>1117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</row>
    <row r="34" spans="1:16" ht="12.5">
      <c r="A34" s="4" t="s">
        <v>1667</v>
      </c>
      <c r="B34" s="4" t="s">
        <v>1668</v>
      </c>
      <c r="C34" s="1" t="s">
        <v>1670</v>
      </c>
      <c r="D34" s="1">
        <f t="shared" ca="1" si="0"/>
        <v>0.27206870683683948</v>
      </c>
      <c r="E34" s="1">
        <v>17</v>
      </c>
      <c r="F34" s="42" t="b">
        <f t="shared" si="1"/>
        <v>1</v>
      </c>
      <c r="G34" s="42" t="s">
        <v>1670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</row>
    <row r="35" spans="1:16" ht="12.5">
      <c r="A35" s="4" t="s">
        <v>1447</v>
      </c>
      <c r="B35" s="4" t="s">
        <v>1448</v>
      </c>
      <c r="C35" s="2" t="s">
        <v>1450</v>
      </c>
      <c r="D35" s="1">
        <f t="shared" ca="1" si="0"/>
        <v>0.47540185525832046</v>
      </c>
      <c r="E35" s="1">
        <v>218</v>
      </c>
      <c r="F35" s="42" t="b">
        <f t="shared" si="1"/>
        <v>1</v>
      </c>
      <c r="G35" s="42" t="s">
        <v>1450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</row>
    <row r="36" spans="1:16" ht="12.5">
      <c r="A36" s="4" t="s">
        <v>1230</v>
      </c>
      <c r="B36" s="4" t="s">
        <v>1231</v>
      </c>
      <c r="C36" s="2" t="s">
        <v>1233</v>
      </c>
      <c r="D36" s="1">
        <f t="shared" ca="1" si="0"/>
        <v>0.25761981620216057</v>
      </c>
      <c r="E36" s="1">
        <v>54</v>
      </c>
      <c r="F36" s="42" t="b">
        <f t="shared" si="1"/>
        <v>1</v>
      </c>
      <c r="G36" s="42" t="s">
        <v>1233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</row>
    <row r="37" spans="1:16" ht="12.5">
      <c r="A37" s="4" t="s">
        <v>1159</v>
      </c>
      <c r="B37" s="4" t="s">
        <v>1160</v>
      </c>
      <c r="C37" s="2" t="s">
        <v>1162</v>
      </c>
      <c r="D37" s="1">
        <f t="shared" ca="1" si="0"/>
        <v>0.10204288690756103</v>
      </c>
      <c r="E37" s="1">
        <v>59</v>
      </c>
      <c r="F37" s="42" t="b">
        <f t="shared" si="1"/>
        <v>1</v>
      </c>
      <c r="G37" s="42" t="s">
        <v>1162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</row>
    <row r="38" spans="1:16" ht="12.5">
      <c r="A38" s="4" t="s">
        <v>1517</v>
      </c>
      <c r="B38" s="1" t="s">
        <v>1518</v>
      </c>
      <c r="C38" s="1" t="s">
        <v>1520</v>
      </c>
      <c r="D38" s="1">
        <f t="shared" ca="1" si="0"/>
        <v>0.68166661704574472</v>
      </c>
      <c r="E38" s="1">
        <v>215</v>
      </c>
      <c r="F38" s="42" t="b">
        <f t="shared" si="1"/>
        <v>1</v>
      </c>
      <c r="G38" s="42" t="s">
        <v>1520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2</v>
      </c>
      <c r="N38" s="5">
        <v>1</v>
      </c>
      <c r="O38" s="5">
        <v>1</v>
      </c>
      <c r="P38" s="5">
        <v>1.125</v>
      </c>
    </row>
    <row r="39" spans="1:16" ht="12.5">
      <c r="A39" s="4" t="s">
        <v>1291</v>
      </c>
      <c r="B39" s="1" t="s">
        <v>1292</v>
      </c>
      <c r="C39" s="1" t="s">
        <v>1294</v>
      </c>
      <c r="D39" s="1">
        <f t="shared" ca="1" si="0"/>
        <v>0.92441552267204541</v>
      </c>
      <c r="E39" s="1">
        <v>145</v>
      </c>
      <c r="F39" s="42" t="b">
        <f t="shared" si="1"/>
        <v>1</v>
      </c>
      <c r="G39" s="42" t="s">
        <v>1294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2</v>
      </c>
      <c r="N39" s="5">
        <v>1</v>
      </c>
      <c r="O39" s="5">
        <v>1</v>
      </c>
      <c r="P39" s="5">
        <v>1.125</v>
      </c>
    </row>
    <row r="40" spans="1:16" ht="12.5">
      <c r="A40" s="4" t="s">
        <v>1633</v>
      </c>
      <c r="B40" s="4" t="s">
        <v>1634</v>
      </c>
      <c r="C40" s="1" t="s">
        <v>1636</v>
      </c>
      <c r="D40" s="1">
        <f t="shared" ca="1" si="0"/>
        <v>0.25969681974011916</v>
      </c>
      <c r="E40" s="1">
        <v>155</v>
      </c>
      <c r="F40" s="42" t="b">
        <f t="shared" si="1"/>
        <v>1</v>
      </c>
      <c r="G40" s="42" t="s">
        <v>1636</v>
      </c>
      <c r="H40" s="5">
        <v>1</v>
      </c>
      <c r="I40" s="5">
        <v>2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1.125</v>
      </c>
    </row>
    <row r="41" spans="1:16" ht="12.5">
      <c r="A41" s="4" t="s">
        <v>1365</v>
      </c>
      <c r="B41" s="4" t="s">
        <v>1366</v>
      </c>
      <c r="C41" s="2" t="s">
        <v>1368</v>
      </c>
      <c r="D41" s="1">
        <f t="shared" ca="1" si="0"/>
        <v>0.5810227354176013</v>
      </c>
      <c r="E41" s="1">
        <v>179</v>
      </c>
      <c r="F41" s="42" t="b">
        <f t="shared" si="1"/>
        <v>1</v>
      </c>
      <c r="G41" s="42" t="s">
        <v>1368</v>
      </c>
      <c r="H41" s="5">
        <v>1</v>
      </c>
      <c r="I41" s="5">
        <v>2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1.125</v>
      </c>
    </row>
    <row r="42" spans="1:16" ht="12.5">
      <c r="A42" s="4" t="s">
        <v>1210</v>
      </c>
      <c r="B42" s="4" t="s">
        <v>1211</v>
      </c>
      <c r="C42" s="2" t="s">
        <v>1213</v>
      </c>
      <c r="D42" s="1">
        <f t="shared" ca="1" si="0"/>
        <v>0.96932989642999356</v>
      </c>
      <c r="E42" s="1">
        <v>262</v>
      </c>
      <c r="F42" s="42" t="b">
        <f t="shared" si="1"/>
        <v>1</v>
      </c>
      <c r="G42" s="42" t="s">
        <v>1213</v>
      </c>
      <c r="H42" s="5">
        <v>1</v>
      </c>
      <c r="I42" s="5">
        <v>2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1.125</v>
      </c>
    </row>
    <row r="43" spans="1:16" ht="12.5">
      <c r="A43" s="4" t="s">
        <v>1075</v>
      </c>
      <c r="B43" s="1" t="s">
        <v>1076</v>
      </c>
      <c r="C43" s="1" t="s">
        <v>1078</v>
      </c>
      <c r="D43" s="1">
        <f t="shared" ca="1" si="0"/>
        <v>2.7871993668094563E-2</v>
      </c>
      <c r="E43" s="1">
        <v>38</v>
      </c>
      <c r="F43" s="42" t="b">
        <f t="shared" si="1"/>
        <v>1</v>
      </c>
      <c r="G43" s="42" t="s">
        <v>1078</v>
      </c>
      <c r="H43" s="5">
        <v>1</v>
      </c>
      <c r="I43" s="5">
        <v>2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1.125</v>
      </c>
    </row>
    <row r="44" spans="1:16" ht="12.5">
      <c r="A44" s="4" t="s">
        <v>1677</v>
      </c>
      <c r="B44" s="4" t="s">
        <v>1678</v>
      </c>
      <c r="C44" s="2" t="s">
        <v>1680</v>
      </c>
      <c r="D44" s="1">
        <f t="shared" ca="1" si="0"/>
        <v>0.49271069076022</v>
      </c>
      <c r="E44" s="1">
        <v>191</v>
      </c>
      <c r="F44" s="42" t="b">
        <f t="shared" si="1"/>
        <v>1</v>
      </c>
      <c r="G44" s="42" t="s">
        <v>1680</v>
      </c>
      <c r="H44" s="5">
        <v>1</v>
      </c>
      <c r="I44" s="5">
        <v>2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1.125</v>
      </c>
    </row>
    <row r="45" spans="1:16" ht="12.5">
      <c r="A45" s="4" t="s">
        <v>1332</v>
      </c>
      <c r="B45" s="4" t="s">
        <v>1333</v>
      </c>
      <c r="C45" s="2" t="s">
        <v>1335</v>
      </c>
      <c r="D45" s="1">
        <f t="shared" ca="1" si="0"/>
        <v>0.67380972625400748</v>
      </c>
      <c r="E45" s="1">
        <v>135</v>
      </c>
      <c r="F45" s="42" t="b">
        <f t="shared" si="1"/>
        <v>1</v>
      </c>
      <c r="G45" s="42" t="s">
        <v>1335</v>
      </c>
      <c r="H45" s="5">
        <v>1</v>
      </c>
      <c r="I45" s="5">
        <v>2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1.125</v>
      </c>
    </row>
    <row r="46" spans="1:16" ht="12.5">
      <c r="A46" s="4" t="s">
        <v>1240</v>
      </c>
      <c r="B46" s="4" t="s">
        <v>1241</v>
      </c>
      <c r="C46" s="2" t="s">
        <v>1243</v>
      </c>
      <c r="D46" s="1">
        <f t="shared" ca="1" si="0"/>
        <v>0.2308920212746427</v>
      </c>
      <c r="E46" s="1">
        <v>193</v>
      </c>
      <c r="F46" s="42" t="b">
        <f t="shared" si="1"/>
        <v>1</v>
      </c>
      <c r="G46" s="42" t="s">
        <v>1243</v>
      </c>
      <c r="H46" s="5">
        <v>1</v>
      </c>
      <c r="I46" s="5">
        <v>2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1.125</v>
      </c>
    </row>
    <row r="47" spans="1:16" ht="12.5">
      <c r="A47" s="4" t="s">
        <v>1220</v>
      </c>
      <c r="B47" s="4" t="s">
        <v>1221</v>
      </c>
      <c r="C47" s="2" t="s">
        <v>1223</v>
      </c>
      <c r="D47" s="1">
        <f t="shared" ca="1" si="0"/>
        <v>0.98414536282447851</v>
      </c>
      <c r="E47" s="1">
        <v>284</v>
      </c>
      <c r="F47" s="42" t="b">
        <f t="shared" si="1"/>
        <v>1</v>
      </c>
      <c r="G47" s="42" t="s">
        <v>1223</v>
      </c>
      <c r="H47" s="5">
        <v>1</v>
      </c>
      <c r="I47" s="5">
        <v>2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1.125</v>
      </c>
    </row>
    <row r="48" spans="1:16" ht="12.5">
      <c r="A48" s="4" t="s">
        <v>1656</v>
      </c>
      <c r="B48" s="4" t="s">
        <v>1657</v>
      </c>
      <c r="C48" s="2" t="s">
        <v>1659</v>
      </c>
      <c r="D48" s="1">
        <f t="shared" ca="1" si="0"/>
        <v>0.56143038141023938</v>
      </c>
      <c r="E48" s="1">
        <v>208</v>
      </c>
      <c r="F48" s="42" t="b">
        <f t="shared" si="1"/>
        <v>1</v>
      </c>
      <c r="G48" s="42" t="s">
        <v>1659</v>
      </c>
      <c r="H48" s="5">
        <v>1</v>
      </c>
      <c r="I48" s="5">
        <v>2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1.125</v>
      </c>
    </row>
    <row r="49" spans="1:20" ht="12.5">
      <c r="A49" s="4" t="s">
        <v>1322</v>
      </c>
      <c r="B49" s="1" t="s">
        <v>1323</v>
      </c>
      <c r="C49" s="1" t="s">
        <v>1325</v>
      </c>
      <c r="D49" s="1">
        <f t="shared" ca="1" si="0"/>
        <v>0.45366933659139419</v>
      </c>
      <c r="E49" s="1">
        <v>261</v>
      </c>
      <c r="F49" s="42" t="b">
        <f t="shared" si="1"/>
        <v>1</v>
      </c>
      <c r="G49" s="42" t="s">
        <v>1325</v>
      </c>
      <c r="H49" s="5">
        <v>1</v>
      </c>
      <c r="I49" s="5">
        <v>2</v>
      </c>
      <c r="J49" s="5">
        <v>1</v>
      </c>
      <c r="K49" s="5">
        <v>1</v>
      </c>
      <c r="L49" s="5">
        <v>1</v>
      </c>
      <c r="M49" s="5">
        <v>2</v>
      </c>
      <c r="N49" s="5">
        <v>1</v>
      </c>
      <c r="O49" s="5">
        <v>1</v>
      </c>
      <c r="P49" s="5">
        <v>1.25</v>
      </c>
    </row>
    <row r="50" spans="1:20" ht="12.5">
      <c r="A50" s="4" t="s">
        <v>1102</v>
      </c>
      <c r="B50" s="4" t="s">
        <v>1103</v>
      </c>
      <c r="C50" s="1" t="s">
        <v>1105</v>
      </c>
      <c r="D50" s="1">
        <f t="shared" ca="1" si="0"/>
        <v>0.30054232303513806</v>
      </c>
      <c r="E50" s="1">
        <v>168</v>
      </c>
      <c r="F50" s="42" t="b">
        <f t="shared" si="1"/>
        <v>1</v>
      </c>
      <c r="G50" s="42" t="s">
        <v>1105</v>
      </c>
      <c r="H50" s="5">
        <v>1</v>
      </c>
      <c r="I50" s="5">
        <v>3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1.25</v>
      </c>
    </row>
    <row r="51" spans="1:20" ht="12.5">
      <c r="A51" s="4" t="s">
        <v>1061</v>
      </c>
      <c r="B51" s="4" t="s">
        <v>1062</v>
      </c>
      <c r="C51" s="2" t="s">
        <v>1064</v>
      </c>
      <c r="D51" s="1">
        <f t="shared" ca="1" si="0"/>
        <v>0.33466948389226259</v>
      </c>
      <c r="E51" s="1">
        <v>25</v>
      </c>
      <c r="F51" s="42" t="b">
        <f t="shared" si="1"/>
        <v>1</v>
      </c>
      <c r="G51" s="42" t="s">
        <v>1064</v>
      </c>
      <c r="H51" s="5">
        <v>2</v>
      </c>
      <c r="I51" s="5">
        <v>1</v>
      </c>
      <c r="J51" s="5">
        <v>1</v>
      </c>
      <c r="K51" s="5">
        <v>1</v>
      </c>
      <c r="L51" s="5">
        <v>2</v>
      </c>
      <c r="M51" s="5">
        <v>1</v>
      </c>
      <c r="N51" s="5">
        <v>1</v>
      </c>
      <c r="O51" s="5">
        <v>1</v>
      </c>
      <c r="P51" s="5">
        <v>1.25</v>
      </c>
    </row>
    <row r="52" spans="1:20" ht="12.5">
      <c r="A52" s="4" t="s">
        <v>1612</v>
      </c>
      <c r="B52" s="4" t="s">
        <v>1613</v>
      </c>
      <c r="C52" s="2" t="s">
        <v>1615</v>
      </c>
      <c r="D52" s="1">
        <f t="shared" ca="1" si="0"/>
        <v>0.90518829627744146</v>
      </c>
      <c r="E52" s="1">
        <v>35</v>
      </c>
      <c r="F52" s="42" t="b">
        <f t="shared" si="1"/>
        <v>1</v>
      </c>
      <c r="G52" s="42" t="s">
        <v>1615</v>
      </c>
      <c r="H52" s="5">
        <v>2</v>
      </c>
      <c r="I52" s="5">
        <v>2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1.25</v>
      </c>
    </row>
    <row r="53" spans="1:20" ht="12.5">
      <c r="A53" s="4" t="s">
        <v>1148</v>
      </c>
      <c r="B53" s="4" t="s">
        <v>1149</v>
      </c>
      <c r="C53" s="2" t="s">
        <v>1151</v>
      </c>
      <c r="D53" s="1">
        <f t="shared" ca="1" si="0"/>
        <v>0.58898364870357245</v>
      </c>
      <c r="E53" s="1">
        <v>134</v>
      </c>
      <c r="F53" s="42" t="b">
        <f t="shared" si="1"/>
        <v>1</v>
      </c>
      <c r="G53" s="42" t="s">
        <v>1151</v>
      </c>
      <c r="H53" s="5">
        <v>1</v>
      </c>
      <c r="I53" s="5">
        <v>1</v>
      </c>
      <c r="J53" s="5">
        <v>2</v>
      </c>
      <c r="K53" s="5">
        <v>1</v>
      </c>
      <c r="L53" s="5">
        <v>1</v>
      </c>
      <c r="M53" s="5">
        <v>1</v>
      </c>
      <c r="N53" s="5">
        <v>1</v>
      </c>
      <c r="O53" s="5">
        <v>2</v>
      </c>
      <c r="P53" s="5">
        <v>1.25</v>
      </c>
    </row>
    <row r="54" spans="1:20" ht="12.5">
      <c r="A54" s="4" t="s">
        <v>2544</v>
      </c>
      <c r="B54" s="4" t="s">
        <v>2545</v>
      </c>
      <c r="C54" s="2" t="s">
        <v>2547</v>
      </c>
      <c r="D54" s="1">
        <f t="shared" ca="1" si="0"/>
        <v>6.5474192897024497E-2</v>
      </c>
      <c r="E54" s="1">
        <v>258</v>
      </c>
      <c r="F54" s="42" t="b">
        <f t="shared" si="1"/>
        <v>1</v>
      </c>
      <c r="G54" s="42" t="s">
        <v>2547</v>
      </c>
      <c r="H54" s="5">
        <v>1</v>
      </c>
      <c r="I54" s="5">
        <v>2</v>
      </c>
      <c r="J54" s="5">
        <v>1</v>
      </c>
      <c r="K54" s="5">
        <v>1</v>
      </c>
      <c r="L54" s="5">
        <v>1</v>
      </c>
      <c r="M54" s="5">
        <v>1</v>
      </c>
      <c r="N54" s="5">
        <v>2</v>
      </c>
      <c r="O54" s="5">
        <v>1</v>
      </c>
      <c r="P54" s="5">
        <v>1.25</v>
      </c>
    </row>
    <row r="55" spans="1:20" ht="12.5">
      <c r="A55" s="4" t="s">
        <v>1457</v>
      </c>
      <c r="B55" s="1" t="s">
        <v>1458</v>
      </c>
      <c r="C55" s="1" t="s">
        <v>1460</v>
      </c>
      <c r="D55" s="1">
        <f t="shared" ca="1" si="0"/>
        <v>0.92957032401836293</v>
      </c>
      <c r="E55" s="1">
        <v>131</v>
      </c>
      <c r="F55" s="42" t="b">
        <f t="shared" si="1"/>
        <v>1</v>
      </c>
      <c r="G55" s="42" t="s">
        <v>1460</v>
      </c>
      <c r="H55" s="5">
        <v>1</v>
      </c>
      <c r="I55" s="5">
        <v>1</v>
      </c>
      <c r="J55" s="5">
        <v>4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1.375</v>
      </c>
    </row>
    <row r="56" spans="1:20" ht="12.5">
      <c r="A56" s="4" t="s">
        <v>1590</v>
      </c>
      <c r="B56" s="4" t="s">
        <v>1591</v>
      </c>
      <c r="C56" s="2" t="s">
        <v>1593</v>
      </c>
      <c r="D56" s="1">
        <f t="shared" ca="1" si="0"/>
        <v>0.50319607295760016</v>
      </c>
      <c r="E56" s="1">
        <v>250</v>
      </c>
      <c r="F56" s="42" t="b">
        <f t="shared" si="1"/>
        <v>1</v>
      </c>
      <c r="G56" s="42" t="s">
        <v>1593</v>
      </c>
      <c r="H56" s="5">
        <v>1</v>
      </c>
      <c r="I56" s="5">
        <v>4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1.375</v>
      </c>
    </row>
    <row r="57" spans="1:20" ht="12.5">
      <c r="A57" s="4" t="s">
        <v>1487</v>
      </c>
      <c r="B57" s="4" t="s">
        <v>1488</v>
      </c>
      <c r="C57" s="2" t="s">
        <v>1490</v>
      </c>
      <c r="D57" s="1">
        <f t="shared" ca="1" si="0"/>
        <v>5.6039790438091375E-2</v>
      </c>
      <c r="E57" s="1">
        <v>243</v>
      </c>
      <c r="F57" s="42" t="b">
        <f t="shared" si="1"/>
        <v>1</v>
      </c>
      <c r="G57" s="42" t="s">
        <v>1490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4</v>
      </c>
      <c r="N57" s="5">
        <v>1</v>
      </c>
      <c r="O57" s="5">
        <v>1</v>
      </c>
      <c r="P57" s="5">
        <v>1.375</v>
      </c>
    </row>
    <row r="58" spans="1:20" ht="12.5">
      <c r="A58" s="4" t="s">
        <v>1507</v>
      </c>
      <c r="B58" s="4" t="s">
        <v>1508</v>
      </c>
      <c r="C58" s="2" t="s">
        <v>1510</v>
      </c>
      <c r="D58" s="1">
        <f t="shared" ca="1" si="0"/>
        <v>0.8200391685183136</v>
      </c>
      <c r="E58" s="1">
        <v>282</v>
      </c>
      <c r="F58" s="42" t="b">
        <f t="shared" si="1"/>
        <v>1</v>
      </c>
      <c r="G58" s="42" t="s">
        <v>1510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4</v>
      </c>
      <c r="P58" s="5">
        <v>1.375</v>
      </c>
    </row>
    <row r="59" spans="1:20" ht="12.5">
      <c r="A59" s="4" t="s">
        <v>1426</v>
      </c>
      <c r="B59" s="1" t="s">
        <v>1427</v>
      </c>
      <c r="C59" s="1" t="s">
        <v>1429</v>
      </c>
      <c r="D59" s="1">
        <f t="shared" ca="1" si="0"/>
        <v>0.23780926150665482</v>
      </c>
      <c r="E59" s="1">
        <v>209</v>
      </c>
      <c r="F59" s="42" t="b">
        <f t="shared" si="1"/>
        <v>1</v>
      </c>
      <c r="G59" s="42" t="s">
        <v>1429</v>
      </c>
      <c r="H59" s="5">
        <v>1</v>
      </c>
      <c r="I59" s="5">
        <v>2</v>
      </c>
      <c r="J59" s="5">
        <v>4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1.5</v>
      </c>
    </row>
    <row r="60" spans="1:20" ht="12.5">
      <c r="A60" s="4" t="s">
        <v>1643</v>
      </c>
      <c r="B60" s="4" t="s">
        <v>1644</v>
      </c>
      <c r="C60" s="2" t="s">
        <v>1646</v>
      </c>
      <c r="D60" s="1">
        <f t="shared" ca="1" si="0"/>
        <v>0.55135185343562132</v>
      </c>
      <c r="E60" s="1">
        <v>44</v>
      </c>
      <c r="F60" s="42" t="b">
        <f t="shared" si="1"/>
        <v>1</v>
      </c>
      <c r="G60" s="42" t="s">
        <v>1646</v>
      </c>
      <c r="H60" s="5">
        <v>1</v>
      </c>
      <c r="I60" s="5">
        <v>2</v>
      </c>
      <c r="J60" s="5">
        <v>1</v>
      </c>
      <c r="K60" s="5">
        <v>1</v>
      </c>
      <c r="L60" s="5">
        <v>2</v>
      </c>
      <c r="M60" s="5">
        <v>1</v>
      </c>
      <c r="N60" s="5">
        <v>2</v>
      </c>
      <c r="O60" s="5">
        <v>2</v>
      </c>
      <c r="P60" s="5">
        <v>1.5</v>
      </c>
    </row>
    <row r="61" spans="1:20" ht="12.5">
      <c r="A61" s="4" t="s">
        <v>2458</v>
      </c>
      <c r="B61" s="4" t="s">
        <v>2459</v>
      </c>
      <c r="C61" s="1" t="s">
        <v>2461</v>
      </c>
      <c r="D61" s="1">
        <f t="shared" ca="1" si="0"/>
        <v>2.2718425302907685E-2</v>
      </c>
      <c r="E61" s="1">
        <v>271</v>
      </c>
      <c r="F61" s="42" t="b">
        <f t="shared" si="1"/>
        <v>1</v>
      </c>
      <c r="G61" s="42" t="s">
        <v>2461</v>
      </c>
      <c r="H61" s="5">
        <v>1</v>
      </c>
      <c r="I61" s="5">
        <v>3</v>
      </c>
      <c r="J61" s="5">
        <v>3</v>
      </c>
      <c r="K61" s="5">
        <v>1</v>
      </c>
      <c r="L61" s="5">
        <v>3</v>
      </c>
      <c r="M61" s="5">
        <v>1</v>
      </c>
      <c r="N61" s="5">
        <v>1</v>
      </c>
      <c r="O61" s="5">
        <v>2</v>
      </c>
      <c r="P61" s="5">
        <v>1.875</v>
      </c>
    </row>
    <row r="62" spans="1:20" ht="12.5">
      <c r="A62" s="45" t="s">
        <v>854</v>
      </c>
      <c r="B62" s="25" t="s">
        <v>855</v>
      </c>
      <c r="C62" s="25" t="s">
        <v>857</v>
      </c>
      <c r="D62" s="25">
        <f t="shared" ca="1" si="0"/>
        <v>0.35690166675521717</v>
      </c>
      <c r="E62" s="25">
        <v>129</v>
      </c>
      <c r="F62" s="50" t="b">
        <f t="shared" si="1"/>
        <v>1</v>
      </c>
      <c r="G62" s="50" t="s">
        <v>857</v>
      </c>
      <c r="H62" s="51">
        <v>3</v>
      </c>
      <c r="I62" s="51">
        <v>2</v>
      </c>
      <c r="J62" s="51">
        <v>3</v>
      </c>
      <c r="K62" s="51">
        <v>2</v>
      </c>
      <c r="L62" s="51">
        <v>2</v>
      </c>
      <c r="M62" s="51">
        <v>2</v>
      </c>
      <c r="N62" s="51">
        <v>3</v>
      </c>
      <c r="O62" s="51">
        <v>2</v>
      </c>
      <c r="P62" s="51">
        <v>2.375</v>
      </c>
      <c r="Q62" s="25"/>
      <c r="R62" s="25"/>
      <c r="S62" s="25"/>
      <c r="T62" s="25"/>
    </row>
    <row r="63" spans="1:20" ht="12.5">
      <c r="A63" s="52" t="s">
        <v>390</v>
      </c>
      <c r="B63" s="52" t="s">
        <v>391</v>
      </c>
      <c r="C63" s="52" t="s">
        <v>393</v>
      </c>
      <c r="D63" s="53">
        <f t="shared" ca="1" si="0"/>
        <v>0.54458557056472434</v>
      </c>
      <c r="E63" s="53">
        <v>268</v>
      </c>
      <c r="F63" s="54" t="b">
        <f t="shared" si="1"/>
        <v>1</v>
      </c>
      <c r="G63" s="54" t="s">
        <v>393</v>
      </c>
      <c r="H63" s="55">
        <v>3</v>
      </c>
      <c r="I63" s="55">
        <v>4</v>
      </c>
      <c r="J63" s="55">
        <v>3</v>
      </c>
      <c r="K63" s="55">
        <v>1</v>
      </c>
      <c r="L63" s="55">
        <v>4</v>
      </c>
      <c r="M63" s="55">
        <v>2</v>
      </c>
      <c r="N63" s="55">
        <v>1</v>
      </c>
      <c r="O63" s="55">
        <v>2</v>
      </c>
      <c r="P63" s="55">
        <v>2.5</v>
      </c>
    </row>
    <row r="64" spans="1:20" ht="12.5">
      <c r="A64" s="52" t="s">
        <v>717</v>
      </c>
      <c r="B64" s="45" t="s">
        <v>718</v>
      </c>
      <c r="C64" s="52" t="s">
        <v>2597</v>
      </c>
      <c r="D64" s="53">
        <f t="shared" ca="1" si="0"/>
        <v>0.50743414926604347</v>
      </c>
      <c r="E64" s="53">
        <v>211</v>
      </c>
      <c r="F64" s="54" t="b">
        <f t="shared" si="1"/>
        <v>1</v>
      </c>
      <c r="G64" s="54" t="s">
        <v>2597</v>
      </c>
      <c r="H64" s="55">
        <v>4</v>
      </c>
      <c r="I64" s="55">
        <v>1</v>
      </c>
      <c r="J64" s="55">
        <v>4</v>
      </c>
      <c r="K64" s="55">
        <v>2</v>
      </c>
      <c r="L64" s="55">
        <v>4</v>
      </c>
      <c r="M64" s="55">
        <v>2</v>
      </c>
      <c r="N64" s="55">
        <v>2</v>
      </c>
      <c r="O64" s="55">
        <v>1</v>
      </c>
      <c r="P64" s="55">
        <v>2.5</v>
      </c>
    </row>
    <row r="65" spans="1:20" ht="12.5">
      <c r="A65" s="52" t="s">
        <v>284</v>
      </c>
      <c r="B65" s="52" t="s">
        <v>285</v>
      </c>
      <c r="C65" s="52" t="s">
        <v>286</v>
      </c>
      <c r="D65" s="53">
        <f t="shared" ca="1" si="0"/>
        <v>0.59979650084247371</v>
      </c>
      <c r="E65" s="53">
        <v>93</v>
      </c>
      <c r="F65" s="54" t="b">
        <f t="shared" si="1"/>
        <v>1</v>
      </c>
      <c r="G65" s="54" t="s">
        <v>286</v>
      </c>
      <c r="H65" s="55">
        <v>4</v>
      </c>
      <c r="I65" s="55">
        <v>4</v>
      </c>
      <c r="J65" s="55">
        <v>2</v>
      </c>
      <c r="K65" s="55">
        <v>2</v>
      </c>
      <c r="L65" s="55">
        <v>4</v>
      </c>
      <c r="M65" s="55">
        <v>2</v>
      </c>
      <c r="N65" s="55">
        <v>1</v>
      </c>
      <c r="O65" s="55">
        <v>2</v>
      </c>
      <c r="P65" s="55">
        <v>2.625</v>
      </c>
    </row>
    <row r="66" spans="1:20" ht="12.5">
      <c r="A66" s="52" t="s">
        <v>26</v>
      </c>
      <c r="B66" s="2" t="s">
        <v>27</v>
      </c>
      <c r="C66" s="52" t="s">
        <v>29</v>
      </c>
      <c r="D66" s="53">
        <f t="shared" ca="1" si="0"/>
        <v>0.1487879386464076</v>
      </c>
      <c r="E66" s="53">
        <v>82</v>
      </c>
      <c r="F66" s="54" t="b">
        <f t="shared" si="1"/>
        <v>1</v>
      </c>
      <c r="G66" s="54" t="s">
        <v>29</v>
      </c>
      <c r="H66" s="55">
        <v>2</v>
      </c>
      <c r="I66" s="55">
        <v>4</v>
      </c>
      <c r="J66" s="55">
        <v>3</v>
      </c>
      <c r="K66" s="55">
        <v>1</v>
      </c>
      <c r="L66" s="55">
        <v>4</v>
      </c>
      <c r="M66" s="55">
        <v>2</v>
      </c>
      <c r="N66" s="55">
        <v>3</v>
      </c>
      <c r="O66" s="55">
        <v>2</v>
      </c>
      <c r="P66" s="55">
        <v>2.625</v>
      </c>
    </row>
    <row r="67" spans="1:20" ht="12.5">
      <c r="A67" s="52" t="s">
        <v>787</v>
      </c>
      <c r="B67" s="25" t="s">
        <v>788</v>
      </c>
      <c r="C67" s="53" t="s">
        <v>790</v>
      </c>
      <c r="D67" s="53">
        <f t="shared" ca="1" si="0"/>
        <v>0.3513655216045859</v>
      </c>
      <c r="E67" s="53">
        <v>11</v>
      </c>
      <c r="F67" s="54" t="b">
        <f t="shared" si="1"/>
        <v>1</v>
      </c>
      <c r="G67" s="54" t="s">
        <v>790</v>
      </c>
      <c r="H67" s="55">
        <v>4</v>
      </c>
      <c r="I67" s="55">
        <v>4</v>
      </c>
      <c r="J67" s="55">
        <v>2</v>
      </c>
      <c r="K67" s="55">
        <v>2</v>
      </c>
      <c r="L67" s="55">
        <v>3</v>
      </c>
      <c r="M67" s="55">
        <v>2</v>
      </c>
      <c r="N67" s="55">
        <v>2</v>
      </c>
      <c r="O67" s="55">
        <v>2</v>
      </c>
      <c r="P67" s="55">
        <v>2.625</v>
      </c>
      <c r="R67" s="1" t="s">
        <v>2601</v>
      </c>
      <c r="S67" s="1">
        <v>1.1041666666666667</v>
      </c>
      <c r="T67" s="1" t="s">
        <v>2602</v>
      </c>
    </row>
    <row r="68" spans="1:20" ht="12.5">
      <c r="A68" s="52" t="s">
        <v>198</v>
      </c>
      <c r="B68" s="52" t="s">
        <v>199</v>
      </c>
      <c r="C68" s="52" t="s">
        <v>201</v>
      </c>
      <c r="D68" s="53">
        <f t="shared" ca="1" si="0"/>
        <v>0.43259894529524101</v>
      </c>
      <c r="E68" s="53">
        <v>94</v>
      </c>
      <c r="F68" s="54" t="b">
        <f t="shared" si="1"/>
        <v>1</v>
      </c>
      <c r="G68" s="54" t="s">
        <v>201</v>
      </c>
      <c r="H68" s="55">
        <v>4</v>
      </c>
      <c r="I68" s="55">
        <v>2</v>
      </c>
      <c r="J68" s="55">
        <v>3</v>
      </c>
      <c r="K68" s="55">
        <v>2</v>
      </c>
      <c r="L68" s="55">
        <v>4</v>
      </c>
      <c r="M68" s="55">
        <v>2</v>
      </c>
      <c r="N68" s="55">
        <v>2</v>
      </c>
      <c r="O68" s="55">
        <v>3</v>
      </c>
      <c r="P68" s="55">
        <v>2.75</v>
      </c>
      <c r="S68" s="1">
        <v>0.17093751129685253</v>
      </c>
    </row>
    <row r="69" spans="1:20" ht="12.5">
      <c r="A69" s="52" t="s">
        <v>151</v>
      </c>
      <c r="B69" s="2" t="s">
        <v>152</v>
      </c>
      <c r="C69" s="52" t="s">
        <v>154</v>
      </c>
      <c r="D69" s="53">
        <f t="shared" ca="1" si="0"/>
        <v>0.35698193276070189</v>
      </c>
      <c r="E69" s="53">
        <v>45</v>
      </c>
      <c r="F69" s="54" t="b">
        <f t="shared" si="1"/>
        <v>1</v>
      </c>
      <c r="G69" s="54" t="s">
        <v>154</v>
      </c>
      <c r="H69" s="55">
        <v>2</v>
      </c>
      <c r="I69" s="55">
        <v>1</v>
      </c>
      <c r="J69" s="55">
        <v>4</v>
      </c>
      <c r="K69" s="55">
        <v>2</v>
      </c>
      <c r="L69" s="55">
        <v>3</v>
      </c>
      <c r="M69" s="55">
        <v>3</v>
      </c>
      <c r="N69" s="55">
        <v>3</v>
      </c>
      <c r="O69" s="55">
        <v>4</v>
      </c>
      <c r="P69" s="55">
        <v>2.75</v>
      </c>
      <c r="R69" s="1" t="s">
        <v>2603</v>
      </c>
      <c r="S69" s="1">
        <v>3.8729166666666668</v>
      </c>
      <c r="T69" s="1" t="s">
        <v>2604</v>
      </c>
    </row>
    <row r="70" spans="1:20" ht="12.5">
      <c r="A70" s="52" t="s">
        <v>805</v>
      </c>
      <c r="B70" s="1" t="s">
        <v>806</v>
      </c>
      <c r="C70" s="53" t="s">
        <v>808</v>
      </c>
      <c r="D70" s="53">
        <f t="shared" ca="1" si="0"/>
        <v>0.7643818875093159</v>
      </c>
      <c r="E70" s="53">
        <v>120</v>
      </c>
      <c r="F70" s="54" t="b">
        <f t="shared" si="1"/>
        <v>1</v>
      </c>
      <c r="G70" s="54" t="s">
        <v>808</v>
      </c>
      <c r="H70" s="55">
        <v>4</v>
      </c>
      <c r="I70" s="55">
        <v>4</v>
      </c>
      <c r="J70" s="55">
        <v>4</v>
      </c>
      <c r="K70" s="55">
        <v>1</v>
      </c>
      <c r="L70" s="55">
        <v>3</v>
      </c>
      <c r="M70" s="55">
        <v>2</v>
      </c>
      <c r="N70" s="55">
        <v>2</v>
      </c>
      <c r="O70" s="55">
        <v>2</v>
      </c>
      <c r="P70" s="55">
        <v>2.75</v>
      </c>
      <c r="S70" s="1">
        <v>0.13710781254139751</v>
      </c>
    </row>
    <row r="71" spans="1:20" ht="12.5">
      <c r="A71" s="52" t="s">
        <v>566</v>
      </c>
      <c r="B71" s="2" t="s">
        <v>567</v>
      </c>
      <c r="C71" s="52" t="s">
        <v>569</v>
      </c>
      <c r="D71" s="53">
        <f t="shared" ca="1" si="0"/>
        <v>0.9329982235848352</v>
      </c>
      <c r="E71" s="53">
        <v>182</v>
      </c>
      <c r="F71" s="54" t="b">
        <f t="shared" si="1"/>
        <v>1</v>
      </c>
      <c r="G71" s="54" t="s">
        <v>569</v>
      </c>
      <c r="H71" s="55">
        <v>3</v>
      </c>
      <c r="I71" s="55">
        <v>4</v>
      </c>
      <c r="J71" s="55">
        <v>4</v>
      </c>
      <c r="K71" s="55">
        <v>3</v>
      </c>
      <c r="L71" s="55">
        <v>1</v>
      </c>
      <c r="M71" s="55">
        <v>1</v>
      </c>
      <c r="N71" s="55">
        <v>2</v>
      </c>
      <c r="O71" s="55">
        <v>4</v>
      </c>
      <c r="P71" s="55">
        <v>2.75</v>
      </c>
      <c r="R71" s="1" t="s">
        <v>2605</v>
      </c>
      <c r="S71" s="1">
        <v>3.5220588235294117</v>
      </c>
    </row>
    <row r="72" spans="1:20" ht="12.5">
      <c r="A72" s="52" t="s">
        <v>498</v>
      </c>
      <c r="B72" s="1" t="s">
        <v>499</v>
      </c>
      <c r="C72" s="53" t="s">
        <v>2606</v>
      </c>
      <c r="D72" s="53">
        <f t="shared" ca="1" si="0"/>
        <v>0.35089931789633322</v>
      </c>
      <c r="E72" s="53">
        <v>266</v>
      </c>
      <c r="F72" s="54" t="b">
        <f t="shared" si="1"/>
        <v>0</v>
      </c>
      <c r="G72" s="54" t="s">
        <v>500</v>
      </c>
      <c r="H72" s="55">
        <v>1</v>
      </c>
      <c r="I72" s="55">
        <v>4</v>
      </c>
      <c r="J72" s="55">
        <v>4</v>
      </c>
      <c r="K72" s="55">
        <v>3</v>
      </c>
      <c r="L72" s="55">
        <v>3</v>
      </c>
      <c r="M72" s="55">
        <v>2</v>
      </c>
      <c r="N72" s="55">
        <v>3</v>
      </c>
      <c r="O72" s="55">
        <v>3</v>
      </c>
      <c r="P72" s="55">
        <v>2.875</v>
      </c>
      <c r="S72" s="1">
        <v>0.35128487244411077</v>
      </c>
    </row>
    <row r="73" spans="1:20" ht="12.5">
      <c r="A73" s="52" t="s">
        <v>898</v>
      </c>
      <c r="B73" s="53" t="s">
        <v>899</v>
      </c>
      <c r="C73" s="53" t="s">
        <v>1037</v>
      </c>
      <c r="D73" s="53">
        <f t="shared" ca="1" si="0"/>
        <v>0.29116634690057619</v>
      </c>
      <c r="E73" s="53">
        <v>254</v>
      </c>
      <c r="F73" s="54" t="b">
        <f t="shared" si="1"/>
        <v>1</v>
      </c>
      <c r="G73" s="54" t="s">
        <v>1037</v>
      </c>
      <c r="H73" s="55">
        <v>3</v>
      </c>
      <c r="I73" s="55">
        <v>3</v>
      </c>
      <c r="J73" s="55">
        <v>4</v>
      </c>
      <c r="K73" s="55">
        <v>3</v>
      </c>
      <c r="L73" s="55">
        <v>4</v>
      </c>
      <c r="M73" s="55">
        <v>2</v>
      </c>
      <c r="N73" s="55">
        <v>2</v>
      </c>
      <c r="O73" s="55">
        <v>2</v>
      </c>
      <c r="P73" s="55">
        <v>2.875</v>
      </c>
    </row>
    <row r="74" spans="1:20" ht="12.5">
      <c r="A74" s="52" t="s">
        <v>877</v>
      </c>
      <c r="B74" s="53" t="s">
        <v>878</v>
      </c>
      <c r="C74" s="53" t="s">
        <v>879</v>
      </c>
      <c r="D74" s="53">
        <f t="shared" ca="1" si="0"/>
        <v>0.45006907906823934</v>
      </c>
      <c r="E74" s="53">
        <v>201</v>
      </c>
      <c r="F74" s="54" t="b">
        <f t="shared" si="1"/>
        <v>1</v>
      </c>
      <c r="G74" s="54" t="s">
        <v>879</v>
      </c>
      <c r="H74" s="55">
        <v>3</v>
      </c>
      <c r="I74" s="55">
        <v>3</v>
      </c>
      <c r="J74" s="55">
        <v>4</v>
      </c>
      <c r="K74" s="55">
        <v>3</v>
      </c>
      <c r="L74" s="55">
        <v>4</v>
      </c>
      <c r="M74" s="55">
        <v>2</v>
      </c>
      <c r="N74" s="55">
        <v>2</v>
      </c>
      <c r="O74" s="55">
        <v>2</v>
      </c>
      <c r="P74" s="55">
        <v>2.875</v>
      </c>
    </row>
    <row r="75" spans="1:20" ht="12.5">
      <c r="A75" s="52" t="s">
        <v>845</v>
      </c>
      <c r="B75" s="52" t="s">
        <v>846</v>
      </c>
      <c r="C75" s="52" t="s">
        <v>848</v>
      </c>
      <c r="D75" s="53">
        <f t="shared" ca="1" si="0"/>
        <v>0.56316979279937351</v>
      </c>
      <c r="E75" s="53">
        <v>91</v>
      </c>
      <c r="F75" s="54" t="b">
        <f t="shared" si="1"/>
        <v>1</v>
      </c>
      <c r="G75" s="54" t="s">
        <v>848</v>
      </c>
      <c r="H75" s="55">
        <v>3</v>
      </c>
      <c r="I75" s="55">
        <v>4</v>
      </c>
      <c r="J75" s="55">
        <v>1</v>
      </c>
      <c r="K75" s="55">
        <v>2</v>
      </c>
      <c r="L75" s="55">
        <v>4</v>
      </c>
      <c r="M75" s="55">
        <v>2</v>
      </c>
      <c r="N75" s="55">
        <v>3</v>
      </c>
      <c r="O75" s="55">
        <v>4</v>
      </c>
      <c r="P75" s="55">
        <v>2.875</v>
      </c>
    </row>
    <row r="76" spans="1:20" ht="12.5">
      <c r="A76" s="52" t="s">
        <v>723</v>
      </c>
      <c r="B76" s="45" t="s">
        <v>724</v>
      </c>
      <c r="C76" s="52" t="s">
        <v>726</v>
      </c>
      <c r="D76" s="53">
        <f t="shared" ca="1" si="0"/>
        <v>0.37322001859448573</v>
      </c>
      <c r="E76" s="53">
        <v>128</v>
      </c>
      <c r="F76" s="54" t="b">
        <f t="shared" si="1"/>
        <v>1</v>
      </c>
      <c r="G76" s="54" t="s">
        <v>726</v>
      </c>
      <c r="H76" s="55">
        <v>4</v>
      </c>
      <c r="I76" s="55">
        <v>4</v>
      </c>
      <c r="J76" s="55">
        <v>4</v>
      </c>
      <c r="K76" s="55">
        <v>1</v>
      </c>
      <c r="L76" s="55">
        <v>4</v>
      </c>
      <c r="M76" s="55">
        <v>2</v>
      </c>
      <c r="N76" s="55">
        <v>2</v>
      </c>
      <c r="O76" s="55">
        <v>2</v>
      </c>
      <c r="P76" s="55">
        <v>2.875</v>
      </c>
    </row>
    <row r="77" spans="1:20" ht="12.5">
      <c r="A77" s="52" t="s">
        <v>609</v>
      </c>
      <c r="B77" s="2" t="s">
        <v>610</v>
      </c>
      <c r="C77" s="52" t="s">
        <v>2596</v>
      </c>
      <c r="D77" s="53">
        <f t="shared" ca="1" si="0"/>
        <v>0.71918146432597418</v>
      </c>
      <c r="E77" s="53">
        <v>233</v>
      </c>
      <c r="F77" s="54" t="b">
        <f t="shared" si="1"/>
        <v>1</v>
      </c>
      <c r="G77" s="54" t="s">
        <v>2596</v>
      </c>
      <c r="H77" s="55">
        <v>4</v>
      </c>
      <c r="I77" s="55">
        <v>4</v>
      </c>
      <c r="J77" s="55">
        <v>2</v>
      </c>
      <c r="K77" s="55">
        <v>2</v>
      </c>
      <c r="L77" s="55">
        <v>4</v>
      </c>
      <c r="M77" s="55">
        <v>2</v>
      </c>
      <c r="N77" s="55">
        <v>2</v>
      </c>
      <c r="O77" s="55">
        <v>3</v>
      </c>
      <c r="P77" s="55">
        <v>2.875</v>
      </c>
    </row>
    <row r="78" spans="1:20" ht="12.5">
      <c r="A78" s="2" t="s">
        <v>447</v>
      </c>
      <c r="B78" s="1" t="s">
        <v>448</v>
      </c>
      <c r="C78" s="1" t="s">
        <v>450</v>
      </c>
      <c r="D78" s="1">
        <f t="shared" ca="1" si="0"/>
        <v>0.96326830236095839</v>
      </c>
      <c r="E78" s="1">
        <v>161</v>
      </c>
      <c r="F78" s="42" t="b">
        <f t="shared" si="1"/>
        <v>1</v>
      </c>
      <c r="G78" s="42" t="s">
        <v>450</v>
      </c>
      <c r="H78" s="5">
        <v>4</v>
      </c>
      <c r="I78" s="5">
        <v>3</v>
      </c>
      <c r="J78" s="5">
        <v>4</v>
      </c>
      <c r="K78" s="5">
        <v>1</v>
      </c>
      <c r="L78" s="5">
        <v>4</v>
      </c>
      <c r="M78" s="5">
        <v>2</v>
      </c>
      <c r="N78" s="5">
        <v>2</v>
      </c>
      <c r="O78" s="5">
        <v>4</v>
      </c>
      <c r="P78" s="5">
        <v>3</v>
      </c>
    </row>
    <row r="79" spans="1:20" ht="12.5">
      <c r="A79" s="2" t="s">
        <v>425</v>
      </c>
      <c r="B79" s="1" t="s">
        <v>426</v>
      </c>
      <c r="C79" s="1" t="s">
        <v>1023</v>
      </c>
      <c r="D79" s="1">
        <f t="shared" ca="1" si="0"/>
        <v>2.4060544127106898E-3</v>
      </c>
      <c r="E79" s="1">
        <v>79</v>
      </c>
      <c r="F79" s="42" t="b">
        <f t="shared" si="1"/>
        <v>1</v>
      </c>
      <c r="G79" s="42" t="s">
        <v>1023</v>
      </c>
      <c r="H79" s="5">
        <v>2</v>
      </c>
      <c r="I79" s="5">
        <v>4</v>
      </c>
      <c r="J79" s="5">
        <v>4</v>
      </c>
      <c r="K79" s="5">
        <v>2</v>
      </c>
      <c r="L79" s="5">
        <v>4</v>
      </c>
      <c r="M79" s="5">
        <v>2</v>
      </c>
      <c r="N79" s="5">
        <v>2</v>
      </c>
      <c r="O79" s="5">
        <v>4</v>
      </c>
      <c r="P79" s="5">
        <v>3</v>
      </c>
    </row>
    <row r="80" spans="1:20" ht="12.5">
      <c r="A80" s="2" t="s">
        <v>355</v>
      </c>
      <c r="B80" s="1" t="s">
        <v>356</v>
      </c>
      <c r="C80" s="1" t="s">
        <v>358</v>
      </c>
      <c r="D80" s="1">
        <f t="shared" ca="1" si="0"/>
        <v>0.80129175772287231</v>
      </c>
      <c r="E80" s="1">
        <v>160</v>
      </c>
      <c r="F80" s="42" t="b">
        <f t="shared" si="1"/>
        <v>1</v>
      </c>
      <c r="G80" s="42" t="s">
        <v>358</v>
      </c>
      <c r="H80" s="5">
        <v>3</v>
      </c>
      <c r="I80" s="5">
        <v>2</v>
      </c>
      <c r="J80" s="5">
        <v>4</v>
      </c>
      <c r="K80" s="5">
        <v>2</v>
      </c>
      <c r="L80" s="5">
        <v>4</v>
      </c>
      <c r="M80" s="5">
        <v>2</v>
      </c>
      <c r="N80" s="5">
        <v>3</v>
      </c>
      <c r="O80" s="5">
        <v>4</v>
      </c>
      <c r="P80" s="5">
        <v>3</v>
      </c>
    </row>
    <row r="81" spans="1:16" ht="12.5">
      <c r="A81" s="2" t="s">
        <v>175</v>
      </c>
      <c r="B81" s="2" t="s">
        <v>176</v>
      </c>
      <c r="C81" s="2" t="s">
        <v>178</v>
      </c>
      <c r="D81" s="1">
        <f t="shared" ca="1" si="0"/>
        <v>0.12235999530170205</v>
      </c>
      <c r="E81" s="1">
        <v>48</v>
      </c>
      <c r="F81" s="42" t="b">
        <f t="shared" si="1"/>
        <v>1</v>
      </c>
      <c r="G81" s="42" t="s">
        <v>178</v>
      </c>
      <c r="H81" s="5">
        <v>3</v>
      </c>
      <c r="I81" s="5">
        <v>1</v>
      </c>
      <c r="J81" s="5">
        <v>4</v>
      </c>
      <c r="K81" s="5">
        <v>3</v>
      </c>
      <c r="L81" s="5">
        <v>4</v>
      </c>
      <c r="M81" s="5">
        <v>2</v>
      </c>
      <c r="N81" s="5">
        <v>3</v>
      </c>
      <c r="O81" s="5">
        <v>4</v>
      </c>
      <c r="P81" s="5">
        <v>3</v>
      </c>
    </row>
    <row r="82" spans="1:16" ht="12.5">
      <c r="A82" s="2" t="s">
        <v>943</v>
      </c>
      <c r="B82" s="1" t="s">
        <v>944</v>
      </c>
      <c r="C82" s="1" t="s">
        <v>946</v>
      </c>
      <c r="D82" s="1">
        <f t="shared" ca="1" si="0"/>
        <v>0.54269396563670314</v>
      </c>
      <c r="E82" s="1">
        <v>142</v>
      </c>
      <c r="F82" s="42" t="b">
        <f t="shared" si="1"/>
        <v>1</v>
      </c>
      <c r="G82" s="42" t="s">
        <v>946</v>
      </c>
      <c r="H82" s="5">
        <v>4</v>
      </c>
      <c r="I82" s="5">
        <v>4</v>
      </c>
      <c r="J82" s="5">
        <v>4</v>
      </c>
      <c r="K82" s="5">
        <v>1</v>
      </c>
      <c r="L82" s="5">
        <v>4</v>
      </c>
      <c r="M82" s="5">
        <v>2</v>
      </c>
      <c r="N82" s="5">
        <v>2</v>
      </c>
      <c r="O82" s="5">
        <v>3</v>
      </c>
      <c r="P82" s="5">
        <v>3</v>
      </c>
    </row>
    <row r="83" spans="1:16" ht="12.5">
      <c r="A83" s="2" t="s">
        <v>850</v>
      </c>
      <c r="B83" s="1" t="s">
        <v>851</v>
      </c>
      <c r="C83" s="1" t="s">
        <v>1031</v>
      </c>
      <c r="D83" s="1">
        <f t="shared" ca="1" si="0"/>
        <v>0.22792927168758526</v>
      </c>
      <c r="E83" s="1">
        <v>114</v>
      </c>
      <c r="F83" s="42" t="b">
        <f t="shared" si="1"/>
        <v>1</v>
      </c>
      <c r="G83" s="42" t="s">
        <v>1031</v>
      </c>
      <c r="H83" s="5">
        <v>3</v>
      </c>
      <c r="I83" s="5">
        <v>3</v>
      </c>
      <c r="J83" s="5">
        <v>4</v>
      </c>
      <c r="K83" s="5">
        <v>3</v>
      </c>
      <c r="L83" s="5">
        <v>2</v>
      </c>
      <c r="M83" s="5">
        <v>4</v>
      </c>
      <c r="N83" s="5">
        <v>3</v>
      </c>
      <c r="O83" s="5">
        <v>2</v>
      </c>
      <c r="P83" s="5">
        <v>3</v>
      </c>
    </row>
    <row r="84" spans="1:16" ht="12.5">
      <c r="A84" s="2" t="s">
        <v>693</v>
      </c>
      <c r="B84" s="1" t="s">
        <v>694</v>
      </c>
      <c r="C84" s="1" t="s">
        <v>695</v>
      </c>
      <c r="D84" s="1">
        <f t="shared" ca="1" si="0"/>
        <v>0.68125584379324067</v>
      </c>
      <c r="E84" s="1">
        <v>42</v>
      </c>
      <c r="F84" s="42" t="b">
        <f t="shared" si="1"/>
        <v>1</v>
      </c>
      <c r="G84" s="42" t="s">
        <v>695</v>
      </c>
      <c r="H84" s="5">
        <v>4</v>
      </c>
      <c r="I84" s="5">
        <v>4</v>
      </c>
      <c r="J84" s="5">
        <v>4</v>
      </c>
      <c r="K84" s="5">
        <v>1</v>
      </c>
      <c r="L84" s="5">
        <v>3</v>
      </c>
      <c r="M84" s="5">
        <v>2</v>
      </c>
      <c r="N84" s="5">
        <v>3</v>
      </c>
      <c r="O84" s="5">
        <v>3</v>
      </c>
      <c r="P84" s="5">
        <v>3</v>
      </c>
    </row>
    <row r="85" spans="1:16" ht="12.5">
      <c r="A85" s="2" t="s">
        <v>302</v>
      </c>
      <c r="B85" s="2" t="s">
        <v>303</v>
      </c>
      <c r="C85" s="2" t="s">
        <v>305</v>
      </c>
      <c r="D85" s="1">
        <f t="shared" ca="1" si="0"/>
        <v>0.78919811488199609</v>
      </c>
      <c r="E85" s="1">
        <v>84</v>
      </c>
      <c r="F85" s="42" t="b">
        <f t="shared" si="1"/>
        <v>1</v>
      </c>
      <c r="G85" s="42" t="s">
        <v>305</v>
      </c>
      <c r="H85" s="5">
        <v>3</v>
      </c>
      <c r="I85" s="5">
        <v>1</v>
      </c>
      <c r="J85" s="5">
        <v>4</v>
      </c>
      <c r="K85" s="5">
        <v>3</v>
      </c>
      <c r="L85" s="5">
        <v>4</v>
      </c>
      <c r="M85" s="5">
        <v>3</v>
      </c>
      <c r="N85" s="5">
        <v>3</v>
      </c>
      <c r="O85" s="5">
        <v>4</v>
      </c>
      <c r="P85" s="5">
        <v>3.125</v>
      </c>
    </row>
    <row r="86" spans="1:16" ht="12.5">
      <c r="A86" s="2" t="s">
        <v>254</v>
      </c>
      <c r="B86" s="2" t="s">
        <v>255</v>
      </c>
      <c r="C86" s="2" t="s">
        <v>257</v>
      </c>
      <c r="D86" s="1">
        <f t="shared" ca="1" si="0"/>
        <v>0.98108656129317973</v>
      </c>
      <c r="E86" s="1">
        <v>259</v>
      </c>
      <c r="F86" s="42" t="b">
        <f t="shared" si="1"/>
        <v>1</v>
      </c>
      <c r="G86" s="42" t="s">
        <v>257</v>
      </c>
      <c r="H86" s="5">
        <v>3</v>
      </c>
      <c r="I86" s="5">
        <v>4</v>
      </c>
      <c r="J86" s="5">
        <v>4</v>
      </c>
      <c r="K86" s="5">
        <v>2</v>
      </c>
      <c r="L86" s="5">
        <v>4</v>
      </c>
      <c r="M86" s="5">
        <v>2</v>
      </c>
      <c r="N86" s="5">
        <v>2</v>
      </c>
      <c r="O86" s="5">
        <v>4</v>
      </c>
      <c r="P86" s="5">
        <v>3.125</v>
      </c>
    </row>
    <row r="87" spans="1:16" ht="12.5">
      <c r="A87" s="2" t="s">
        <v>887</v>
      </c>
      <c r="B87" s="1" t="s">
        <v>888</v>
      </c>
      <c r="C87" s="1" t="s">
        <v>890</v>
      </c>
      <c r="D87" s="1">
        <f t="shared" ca="1" si="0"/>
        <v>0.85637303750123905</v>
      </c>
      <c r="E87" s="1">
        <v>99</v>
      </c>
      <c r="F87" s="42" t="b">
        <f t="shared" si="1"/>
        <v>1</v>
      </c>
      <c r="G87" s="42" t="s">
        <v>890</v>
      </c>
      <c r="H87" s="5">
        <v>3</v>
      </c>
      <c r="I87" s="5">
        <v>4</v>
      </c>
      <c r="J87" s="5">
        <v>4</v>
      </c>
      <c r="K87" s="5">
        <v>2</v>
      </c>
      <c r="L87" s="5">
        <v>4</v>
      </c>
      <c r="M87" s="5">
        <v>3</v>
      </c>
      <c r="N87" s="5">
        <v>1</v>
      </c>
      <c r="O87" s="5">
        <v>4</v>
      </c>
      <c r="P87" s="5">
        <v>3.125</v>
      </c>
    </row>
    <row r="88" spans="1:16" ht="12.5">
      <c r="A88" s="2" t="s">
        <v>751</v>
      </c>
      <c r="B88" s="2" t="s">
        <v>752</v>
      </c>
      <c r="C88" s="2" t="s">
        <v>753</v>
      </c>
      <c r="D88" s="1">
        <f t="shared" ca="1" si="0"/>
        <v>0.94083232931637883</v>
      </c>
      <c r="E88" s="1">
        <v>139</v>
      </c>
      <c r="F88" s="42" t="b">
        <f t="shared" si="1"/>
        <v>1</v>
      </c>
      <c r="G88" s="42" t="s">
        <v>753</v>
      </c>
      <c r="H88" s="5">
        <v>4</v>
      </c>
      <c r="I88" s="5">
        <v>3</v>
      </c>
      <c r="J88" s="5">
        <v>4</v>
      </c>
      <c r="K88" s="5">
        <v>3</v>
      </c>
      <c r="L88" s="5">
        <v>4</v>
      </c>
      <c r="M88" s="5">
        <v>2</v>
      </c>
      <c r="N88" s="5">
        <v>3</v>
      </c>
      <c r="O88" s="5">
        <v>2</v>
      </c>
      <c r="P88" s="5">
        <v>3.125</v>
      </c>
    </row>
    <row r="89" spans="1:16" ht="12.5">
      <c r="A89" s="2" t="s">
        <v>590</v>
      </c>
      <c r="B89" s="23" t="s">
        <v>591</v>
      </c>
      <c r="C89" s="2" t="s">
        <v>593</v>
      </c>
      <c r="D89" s="1">
        <f t="shared" ca="1" si="0"/>
        <v>0.97082714004299819</v>
      </c>
      <c r="E89" s="1">
        <v>30</v>
      </c>
      <c r="F89" s="42" t="b">
        <f t="shared" si="1"/>
        <v>1</v>
      </c>
      <c r="G89" s="42" t="s">
        <v>593</v>
      </c>
      <c r="H89" s="5">
        <v>4</v>
      </c>
      <c r="I89" s="5">
        <v>4</v>
      </c>
      <c r="J89" s="5">
        <v>3</v>
      </c>
      <c r="K89" s="5">
        <v>3</v>
      </c>
      <c r="L89" s="5">
        <v>4</v>
      </c>
      <c r="M89" s="5">
        <v>1</v>
      </c>
      <c r="N89" s="5">
        <v>4</v>
      </c>
      <c r="O89" s="5">
        <v>2</v>
      </c>
      <c r="P89" s="5">
        <v>3.125</v>
      </c>
    </row>
    <row r="90" spans="1:16" ht="12.5">
      <c r="A90" s="2" t="s">
        <v>331</v>
      </c>
      <c r="B90" s="1" t="s">
        <v>332</v>
      </c>
      <c r="C90" s="1" t="s">
        <v>334</v>
      </c>
      <c r="D90" s="1">
        <f t="shared" ca="1" si="0"/>
        <v>0.23015471904188312</v>
      </c>
      <c r="E90" s="1">
        <v>276</v>
      </c>
      <c r="F90" s="42" t="b">
        <f t="shared" si="1"/>
        <v>1</v>
      </c>
      <c r="G90" s="42" t="s">
        <v>334</v>
      </c>
      <c r="H90" s="5">
        <v>3</v>
      </c>
      <c r="I90" s="5">
        <v>4</v>
      </c>
      <c r="J90" s="5">
        <v>4</v>
      </c>
      <c r="K90" s="5">
        <v>3</v>
      </c>
      <c r="L90" s="5">
        <v>4</v>
      </c>
      <c r="M90" s="5">
        <v>2</v>
      </c>
      <c r="N90" s="5">
        <v>2</v>
      </c>
      <c r="O90" s="5">
        <v>4</v>
      </c>
      <c r="P90" s="5">
        <v>3.25</v>
      </c>
    </row>
    <row r="91" spans="1:16" ht="12.5">
      <c r="A91" s="2" t="s">
        <v>278</v>
      </c>
      <c r="B91" s="2" t="s">
        <v>279</v>
      </c>
      <c r="C91" s="2" t="s">
        <v>281</v>
      </c>
      <c r="D91" s="1">
        <f t="shared" ca="1" si="0"/>
        <v>0.42739731896630873</v>
      </c>
      <c r="E91" s="1">
        <v>165</v>
      </c>
      <c r="F91" s="42" t="b">
        <f t="shared" si="1"/>
        <v>1</v>
      </c>
      <c r="G91" s="42" t="s">
        <v>281</v>
      </c>
      <c r="H91" s="5">
        <v>4</v>
      </c>
      <c r="I91" s="5">
        <v>4</v>
      </c>
      <c r="J91" s="5">
        <v>4</v>
      </c>
      <c r="K91" s="5">
        <v>3</v>
      </c>
      <c r="L91" s="5">
        <v>4</v>
      </c>
      <c r="M91" s="5">
        <v>2</v>
      </c>
      <c r="N91" s="5">
        <v>3</v>
      </c>
      <c r="O91" s="5">
        <v>2</v>
      </c>
      <c r="P91" s="5">
        <v>3.25</v>
      </c>
    </row>
    <row r="92" spans="1:16" ht="12.5">
      <c r="A92" s="2" t="s">
        <v>243</v>
      </c>
      <c r="B92" s="1" t="s">
        <v>244</v>
      </c>
      <c r="C92" s="1" t="s">
        <v>246</v>
      </c>
      <c r="D92" s="1">
        <f t="shared" ca="1" si="0"/>
        <v>0.2178300690431082</v>
      </c>
      <c r="E92" s="1">
        <v>52</v>
      </c>
      <c r="F92" s="42" t="b">
        <f t="shared" si="1"/>
        <v>1</v>
      </c>
      <c r="G92" s="42" t="s">
        <v>246</v>
      </c>
      <c r="H92" s="5">
        <v>3</v>
      </c>
      <c r="I92" s="5">
        <v>2</v>
      </c>
      <c r="J92" s="5">
        <v>4</v>
      </c>
      <c r="K92" s="5">
        <v>3</v>
      </c>
      <c r="L92" s="5">
        <v>4</v>
      </c>
      <c r="M92" s="5">
        <v>2</v>
      </c>
      <c r="N92" s="5">
        <v>4</v>
      </c>
      <c r="O92" s="5">
        <v>4</v>
      </c>
      <c r="P92" s="5">
        <v>3.25</v>
      </c>
    </row>
    <row r="93" spans="1:16" ht="12.5">
      <c r="A93" s="2" t="s">
        <v>108</v>
      </c>
      <c r="B93" s="2" t="s">
        <v>109</v>
      </c>
      <c r="C93" s="2" t="s">
        <v>2593</v>
      </c>
      <c r="D93" s="1">
        <f t="shared" ca="1" si="0"/>
        <v>0.75566040004049417</v>
      </c>
      <c r="E93" s="1">
        <v>92</v>
      </c>
      <c r="F93" s="42" t="b">
        <f t="shared" si="1"/>
        <v>1</v>
      </c>
      <c r="G93" s="42" t="s">
        <v>2593</v>
      </c>
      <c r="H93" s="5">
        <v>3</v>
      </c>
      <c r="I93" s="5">
        <v>4</v>
      </c>
      <c r="J93" s="5">
        <v>4</v>
      </c>
      <c r="K93" s="5">
        <v>2</v>
      </c>
      <c r="L93" s="5">
        <v>4</v>
      </c>
      <c r="M93" s="5">
        <v>3</v>
      </c>
      <c r="N93" s="5">
        <v>2</v>
      </c>
      <c r="O93" s="5">
        <v>4</v>
      </c>
      <c r="P93" s="5">
        <v>3.25</v>
      </c>
    </row>
    <row r="94" spans="1:16" ht="12.5">
      <c r="A94" s="2" t="s">
        <v>925</v>
      </c>
      <c r="B94" s="1" t="s">
        <v>926</v>
      </c>
      <c r="C94" s="1" t="s">
        <v>928</v>
      </c>
      <c r="D94" s="1">
        <f t="shared" ca="1" si="0"/>
        <v>0.99290170179846271</v>
      </c>
      <c r="E94" s="1">
        <v>96</v>
      </c>
      <c r="F94" s="42" t="b">
        <f t="shared" si="1"/>
        <v>1</v>
      </c>
      <c r="G94" s="42" t="s">
        <v>928</v>
      </c>
      <c r="H94" s="5">
        <v>4</v>
      </c>
      <c r="I94" s="5">
        <v>4</v>
      </c>
      <c r="J94" s="5">
        <v>2</v>
      </c>
      <c r="K94" s="5">
        <v>3</v>
      </c>
      <c r="L94" s="5">
        <v>4</v>
      </c>
      <c r="M94" s="5">
        <v>3</v>
      </c>
      <c r="N94" s="5">
        <v>2</v>
      </c>
      <c r="O94" s="5">
        <v>4</v>
      </c>
      <c r="P94" s="5">
        <v>3.25</v>
      </c>
    </row>
    <row r="95" spans="1:16" ht="12.5">
      <c r="A95" s="2" t="s">
        <v>860</v>
      </c>
      <c r="B95" s="1" t="s">
        <v>861</v>
      </c>
      <c r="C95" s="1" t="s">
        <v>862</v>
      </c>
      <c r="D95" s="1">
        <f t="shared" ca="1" si="0"/>
        <v>0.60273984392091684</v>
      </c>
      <c r="E95" s="1">
        <v>278</v>
      </c>
      <c r="F95" s="42" t="b">
        <f t="shared" si="1"/>
        <v>1</v>
      </c>
      <c r="G95" s="42" t="s">
        <v>862</v>
      </c>
      <c r="H95" s="5">
        <v>4</v>
      </c>
      <c r="I95" s="5">
        <v>4</v>
      </c>
      <c r="J95" s="5">
        <v>3</v>
      </c>
      <c r="K95" s="5">
        <v>3</v>
      </c>
      <c r="L95" s="5">
        <v>4</v>
      </c>
      <c r="M95" s="5">
        <v>2</v>
      </c>
      <c r="N95" s="5">
        <v>2</v>
      </c>
      <c r="O95" s="5">
        <v>4</v>
      </c>
      <c r="P95" s="5">
        <v>3.25</v>
      </c>
    </row>
    <row r="96" spans="1:16" ht="12.5">
      <c r="A96" s="2" t="s">
        <v>740</v>
      </c>
      <c r="B96" s="2" t="s">
        <v>741</v>
      </c>
      <c r="C96" s="2" t="s">
        <v>742</v>
      </c>
      <c r="D96" s="1">
        <f t="shared" ca="1" si="0"/>
        <v>0.89697923246359257</v>
      </c>
      <c r="E96" s="1">
        <v>290</v>
      </c>
      <c r="F96" s="42" t="b">
        <f t="shared" si="1"/>
        <v>1</v>
      </c>
      <c r="G96" s="42" t="s">
        <v>742</v>
      </c>
      <c r="H96" s="5">
        <v>4</v>
      </c>
      <c r="I96" s="5">
        <v>4</v>
      </c>
      <c r="J96" s="5">
        <v>4</v>
      </c>
      <c r="K96" s="5">
        <v>3</v>
      </c>
      <c r="L96" s="5">
        <v>4</v>
      </c>
      <c r="M96" s="5">
        <v>2</v>
      </c>
      <c r="N96" s="5">
        <v>2</v>
      </c>
      <c r="O96" s="5">
        <v>3</v>
      </c>
      <c r="P96" s="5">
        <v>3.25</v>
      </c>
    </row>
    <row r="97" spans="1:16" ht="12.5">
      <c r="A97" s="2" t="s">
        <v>584</v>
      </c>
      <c r="B97" s="2" t="s">
        <v>585</v>
      </c>
      <c r="C97" s="2" t="s">
        <v>587</v>
      </c>
      <c r="D97" s="1">
        <f t="shared" ca="1" si="0"/>
        <v>0.84479161829817895</v>
      </c>
      <c r="E97" s="1">
        <v>140</v>
      </c>
      <c r="F97" s="42" t="b">
        <f t="shared" si="1"/>
        <v>1</v>
      </c>
      <c r="G97" s="42" t="s">
        <v>587</v>
      </c>
      <c r="H97" s="5">
        <v>4</v>
      </c>
      <c r="I97" s="5">
        <v>4</v>
      </c>
      <c r="J97" s="5">
        <v>2</v>
      </c>
      <c r="K97" s="5">
        <v>2</v>
      </c>
      <c r="L97" s="5">
        <v>4</v>
      </c>
      <c r="M97" s="5">
        <v>2</v>
      </c>
      <c r="N97" s="5">
        <v>4</v>
      </c>
      <c r="O97" s="5">
        <v>4</v>
      </c>
      <c r="P97" s="5">
        <v>3.25</v>
      </c>
    </row>
    <row r="98" spans="1:16" ht="12.5">
      <c r="A98" s="4" t="s">
        <v>1463</v>
      </c>
      <c r="B98" s="1" t="s">
        <v>1458</v>
      </c>
      <c r="C98" s="1" t="s">
        <v>1464</v>
      </c>
      <c r="D98" s="1">
        <f t="shared" ca="1" si="0"/>
        <v>0.43397087328195871</v>
      </c>
      <c r="E98" s="1">
        <v>260</v>
      </c>
      <c r="F98" s="42" t="b">
        <f t="shared" si="1"/>
        <v>1</v>
      </c>
      <c r="G98" s="42" t="s">
        <v>1464</v>
      </c>
      <c r="H98" s="5">
        <v>4</v>
      </c>
      <c r="I98" s="5">
        <v>4</v>
      </c>
      <c r="J98" s="5">
        <v>4</v>
      </c>
      <c r="K98" s="5">
        <v>2</v>
      </c>
      <c r="L98" s="5">
        <v>4</v>
      </c>
      <c r="M98" s="5">
        <v>2</v>
      </c>
      <c r="N98" s="5">
        <v>3</v>
      </c>
      <c r="O98" s="5">
        <v>4</v>
      </c>
      <c r="P98" s="5">
        <v>3.375</v>
      </c>
    </row>
    <row r="99" spans="1:16" ht="12.5">
      <c r="A99" s="2" t="s">
        <v>430</v>
      </c>
      <c r="B99" s="1" t="s">
        <v>431</v>
      </c>
      <c r="C99" s="1" t="s">
        <v>433</v>
      </c>
      <c r="D99" s="1">
        <f t="shared" ca="1" si="0"/>
        <v>0.6225895520242396</v>
      </c>
      <c r="E99" s="1">
        <v>212</v>
      </c>
      <c r="F99" s="42" t="b">
        <f t="shared" si="1"/>
        <v>1</v>
      </c>
      <c r="G99" s="42" t="s">
        <v>433</v>
      </c>
      <c r="H99" s="5">
        <v>3</v>
      </c>
      <c r="I99" s="5">
        <v>4</v>
      </c>
      <c r="J99" s="5">
        <v>4</v>
      </c>
      <c r="K99" s="5">
        <v>3</v>
      </c>
      <c r="L99" s="5">
        <v>4</v>
      </c>
      <c r="M99" s="5">
        <v>3</v>
      </c>
      <c r="N99" s="5">
        <v>4</v>
      </c>
      <c r="O99" s="5">
        <v>2</v>
      </c>
      <c r="P99" s="5">
        <v>3.375</v>
      </c>
    </row>
    <row r="100" spans="1:16" ht="12.5">
      <c r="A100" s="2" t="s">
        <v>419</v>
      </c>
      <c r="B100" s="1" t="s">
        <v>420</v>
      </c>
      <c r="C100" s="1" t="s">
        <v>422</v>
      </c>
      <c r="D100" s="1">
        <f t="shared" ca="1" si="0"/>
        <v>0.47400643473199067</v>
      </c>
      <c r="E100" s="1">
        <v>83</v>
      </c>
      <c r="F100" s="42" t="b">
        <f t="shared" si="1"/>
        <v>1</v>
      </c>
      <c r="G100" s="42" t="s">
        <v>422</v>
      </c>
      <c r="H100" s="5">
        <v>4</v>
      </c>
      <c r="I100" s="5">
        <v>3</v>
      </c>
      <c r="J100" s="5">
        <v>4</v>
      </c>
      <c r="K100" s="5">
        <v>3</v>
      </c>
      <c r="L100" s="5">
        <v>4</v>
      </c>
      <c r="M100" s="5">
        <v>3</v>
      </c>
      <c r="N100" s="5">
        <v>2</v>
      </c>
      <c r="O100" s="5">
        <v>4</v>
      </c>
      <c r="P100" s="5">
        <v>3.375</v>
      </c>
    </row>
    <row r="101" spans="1:16" ht="12.5">
      <c r="A101" s="2" t="s">
        <v>401</v>
      </c>
      <c r="B101" s="1" t="s">
        <v>402</v>
      </c>
      <c r="C101" s="1" t="s">
        <v>1022</v>
      </c>
      <c r="D101" s="1">
        <f t="shared" ca="1" si="0"/>
        <v>0.37410741064420827</v>
      </c>
      <c r="E101" s="1">
        <v>110</v>
      </c>
      <c r="F101" s="42" t="b">
        <f t="shared" si="1"/>
        <v>1</v>
      </c>
      <c r="G101" s="42" t="s">
        <v>1022</v>
      </c>
      <c r="H101" s="5">
        <v>4</v>
      </c>
      <c r="I101" s="5">
        <v>4</v>
      </c>
      <c r="J101" s="5">
        <v>4</v>
      </c>
      <c r="K101" s="5">
        <v>3</v>
      </c>
      <c r="L101" s="5">
        <v>4</v>
      </c>
      <c r="M101" s="5">
        <v>3</v>
      </c>
      <c r="N101" s="5">
        <v>1</v>
      </c>
      <c r="O101" s="5">
        <v>4</v>
      </c>
      <c r="P101" s="5">
        <v>3.375</v>
      </c>
    </row>
    <row r="102" spans="1:16" ht="12.5">
      <c r="A102" s="2" t="s">
        <v>337</v>
      </c>
      <c r="B102" s="1" t="s">
        <v>338</v>
      </c>
      <c r="C102" s="1" t="s">
        <v>340</v>
      </c>
      <c r="D102" s="1">
        <f t="shared" ca="1" si="0"/>
        <v>0.5407585230167552</v>
      </c>
      <c r="E102" s="1">
        <v>236</v>
      </c>
      <c r="F102" s="42" t="b">
        <f t="shared" si="1"/>
        <v>1</v>
      </c>
      <c r="G102" s="42" t="s">
        <v>340</v>
      </c>
      <c r="H102" s="5">
        <v>2</v>
      </c>
      <c r="I102" s="5">
        <v>4</v>
      </c>
      <c r="J102" s="5">
        <v>4</v>
      </c>
      <c r="K102" s="5">
        <v>2</v>
      </c>
      <c r="L102" s="5">
        <v>4</v>
      </c>
      <c r="M102" s="5">
        <v>4</v>
      </c>
      <c r="N102" s="5">
        <v>3</v>
      </c>
      <c r="O102" s="5">
        <v>4</v>
      </c>
      <c r="P102" s="5">
        <v>3.375</v>
      </c>
    </row>
    <row r="103" spans="1:16" ht="12.5">
      <c r="A103" s="2" t="s">
        <v>295</v>
      </c>
      <c r="B103" s="2" t="s">
        <v>296</v>
      </c>
      <c r="C103" s="2" t="s">
        <v>1019</v>
      </c>
      <c r="D103" s="1">
        <f t="shared" ca="1" si="0"/>
        <v>0.64144931701038588</v>
      </c>
      <c r="E103" s="1">
        <v>256</v>
      </c>
      <c r="F103" s="42" t="b">
        <f t="shared" si="1"/>
        <v>1</v>
      </c>
      <c r="G103" s="42" t="s">
        <v>1019</v>
      </c>
      <c r="H103" s="5">
        <v>4</v>
      </c>
      <c r="I103" s="5">
        <v>3</v>
      </c>
      <c r="J103" s="5">
        <v>4</v>
      </c>
      <c r="K103" s="5">
        <v>3</v>
      </c>
      <c r="L103" s="5">
        <v>4</v>
      </c>
      <c r="M103" s="5">
        <v>2</v>
      </c>
      <c r="N103" s="5">
        <v>3</v>
      </c>
      <c r="O103" s="5">
        <v>4</v>
      </c>
      <c r="P103" s="5">
        <v>3.375</v>
      </c>
    </row>
    <row r="104" spans="1:16" ht="12.5">
      <c r="A104" s="2" t="s">
        <v>234</v>
      </c>
      <c r="B104" s="1" t="s">
        <v>235</v>
      </c>
      <c r="C104" s="1" t="s">
        <v>236</v>
      </c>
      <c r="D104" s="1">
        <f t="shared" ca="1" si="0"/>
        <v>0.3245103385975745</v>
      </c>
      <c r="E104" s="1">
        <v>247</v>
      </c>
      <c r="F104" s="42" t="b">
        <f t="shared" si="1"/>
        <v>1</v>
      </c>
      <c r="G104" s="42" t="s">
        <v>236</v>
      </c>
      <c r="H104" s="5">
        <v>4</v>
      </c>
      <c r="I104" s="5">
        <v>4</v>
      </c>
      <c r="J104" s="5">
        <v>4</v>
      </c>
      <c r="K104" s="5">
        <v>2</v>
      </c>
      <c r="L104" s="5">
        <v>4</v>
      </c>
      <c r="M104" s="5">
        <v>3</v>
      </c>
      <c r="N104" s="5">
        <v>3</v>
      </c>
      <c r="O104" s="5">
        <v>3</v>
      </c>
      <c r="P104" s="5">
        <v>3.375</v>
      </c>
    </row>
    <row r="105" spans="1:16" ht="12.5">
      <c r="A105" s="2" t="s">
        <v>215</v>
      </c>
      <c r="B105" s="1" t="s">
        <v>216</v>
      </c>
      <c r="C105" s="1" t="s">
        <v>218</v>
      </c>
      <c r="D105" s="1">
        <f t="shared" ca="1" si="0"/>
        <v>0.54512268064526048</v>
      </c>
      <c r="E105" s="1">
        <v>56</v>
      </c>
      <c r="F105" s="42" t="b">
        <f t="shared" si="1"/>
        <v>1</v>
      </c>
      <c r="G105" s="42" t="s">
        <v>218</v>
      </c>
      <c r="H105" s="5">
        <v>4</v>
      </c>
      <c r="I105" s="5">
        <v>2</v>
      </c>
      <c r="J105" s="5">
        <v>4</v>
      </c>
      <c r="K105" s="5">
        <v>3</v>
      </c>
      <c r="L105" s="5">
        <v>4</v>
      </c>
      <c r="M105" s="5">
        <v>2</v>
      </c>
      <c r="N105" s="5">
        <v>4</v>
      </c>
      <c r="O105" s="5">
        <v>4</v>
      </c>
      <c r="P105" s="5">
        <v>3.375</v>
      </c>
    </row>
    <row r="106" spans="1:16" ht="12.5">
      <c r="A106" s="2" t="s">
        <v>133</v>
      </c>
      <c r="B106" s="2" t="s">
        <v>134</v>
      </c>
      <c r="C106" s="2" t="s">
        <v>136</v>
      </c>
      <c r="D106" s="1">
        <f t="shared" ca="1" si="0"/>
        <v>0.90569968870211559</v>
      </c>
      <c r="E106" s="1">
        <v>285</v>
      </c>
      <c r="F106" s="42" t="b">
        <f t="shared" si="1"/>
        <v>1</v>
      </c>
      <c r="G106" s="42" t="s">
        <v>136</v>
      </c>
      <c r="H106" s="5">
        <v>3</v>
      </c>
      <c r="I106" s="5">
        <v>4</v>
      </c>
      <c r="J106" s="5">
        <v>4</v>
      </c>
      <c r="K106" s="5">
        <v>3</v>
      </c>
      <c r="L106" s="5">
        <v>4</v>
      </c>
      <c r="M106" s="5">
        <v>2</v>
      </c>
      <c r="N106" s="5">
        <v>3</v>
      </c>
      <c r="O106" s="5">
        <v>4</v>
      </c>
      <c r="P106" s="5">
        <v>3.375</v>
      </c>
    </row>
    <row r="107" spans="1:16" ht="12.5">
      <c r="A107" s="2" t="s">
        <v>77</v>
      </c>
      <c r="B107" s="2" t="s">
        <v>78</v>
      </c>
      <c r="C107" s="2" t="s">
        <v>80</v>
      </c>
      <c r="D107" s="1">
        <f t="shared" ca="1" si="0"/>
        <v>0.11326558248877094</v>
      </c>
      <c r="E107" s="1">
        <v>61</v>
      </c>
      <c r="F107" s="42" t="b">
        <f t="shared" si="1"/>
        <v>1</v>
      </c>
      <c r="G107" s="42" t="s">
        <v>80</v>
      </c>
      <c r="H107" s="5">
        <v>4</v>
      </c>
      <c r="I107" s="5">
        <v>4</v>
      </c>
      <c r="J107" s="5">
        <v>3</v>
      </c>
      <c r="K107" s="5">
        <v>3</v>
      </c>
      <c r="L107" s="5">
        <v>4</v>
      </c>
      <c r="M107" s="5">
        <v>3</v>
      </c>
      <c r="N107" s="5">
        <v>3</v>
      </c>
      <c r="O107" s="5">
        <v>3</v>
      </c>
      <c r="P107" s="5">
        <v>3.375</v>
      </c>
    </row>
    <row r="108" spans="1:16" ht="12.5">
      <c r="A108" s="2" t="s">
        <v>949</v>
      </c>
      <c r="B108" s="1" t="s">
        <v>950</v>
      </c>
      <c r="C108" s="1" t="s">
        <v>952</v>
      </c>
      <c r="D108" s="1">
        <f t="shared" ca="1" si="0"/>
        <v>0.42842749678448944</v>
      </c>
      <c r="E108" s="1">
        <v>222</v>
      </c>
      <c r="F108" s="42" t="b">
        <f t="shared" si="1"/>
        <v>1</v>
      </c>
      <c r="G108" s="42" t="s">
        <v>952</v>
      </c>
      <c r="H108" s="5">
        <v>3</v>
      </c>
      <c r="I108" s="5">
        <v>4</v>
      </c>
      <c r="J108" s="5">
        <v>4</v>
      </c>
      <c r="K108" s="5">
        <v>3</v>
      </c>
      <c r="L108" s="5">
        <v>4</v>
      </c>
      <c r="M108" s="5">
        <v>2</v>
      </c>
      <c r="N108" s="5">
        <v>3</v>
      </c>
      <c r="O108" s="5">
        <v>4</v>
      </c>
      <c r="P108" s="5">
        <v>3.375</v>
      </c>
    </row>
    <row r="109" spans="1:16" ht="12.5">
      <c r="A109" s="2" t="s">
        <v>756</v>
      </c>
      <c r="B109" s="2" t="s">
        <v>757</v>
      </c>
      <c r="C109" s="2" t="s">
        <v>759</v>
      </c>
      <c r="D109" s="1">
        <f t="shared" ca="1" si="0"/>
        <v>4.7281652299064669E-2</v>
      </c>
      <c r="E109" s="1">
        <v>189</v>
      </c>
      <c r="F109" s="42" t="b">
        <f t="shared" si="1"/>
        <v>1</v>
      </c>
      <c r="G109" s="42" t="s">
        <v>759</v>
      </c>
      <c r="H109" s="5">
        <v>3</v>
      </c>
      <c r="I109" s="5">
        <v>4</v>
      </c>
      <c r="J109" s="5">
        <v>4</v>
      </c>
      <c r="K109" s="5">
        <v>2</v>
      </c>
      <c r="L109" s="5">
        <v>4</v>
      </c>
      <c r="M109" s="5">
        <v>4</v>
      </c>
      <c r="N109" s="5">
        <v>2</v>
      </c>
      <c r="O109" s="5">
        <v>4</v>
      </c>
      <c r="P109" s="5">
        <v>3.375</v>
      </c>
    </row>
    <row r="110" spans="1:16" ht="12.5">
      <c r="A110" s="2" t="s">
        <v>663</v>
      </c>
      <c r="B110" s="2" t="s">
        <v>664</v>
      </c>
      <c r="C110" s="2" t="s">
        <v>666</v>
      </c>
      <c r="D110" s="1">
        <f t="shared" ca="1" si="0"/>
        <v>0.1497412774512713</v>
      </c>
      <c r="E110" s="1">
        <v>13</v>
      </c>
      <c r="F110" s="42" t="b">
        <f t="shared" si="1"/>
        <v>1</v>
      </c>
      <c r="G110" s="42" t="s">
        <v>666</v>
      </c>
      <c r="H110" s="5">
        <v>4</v>
      </c>
      <c r="I110" s="5">
        <v>4</v>
      </c>
      <c r="J110" s="5">
        <v>4</v>
      </c>
      <c r="K110" s="5">
        <v>2</v>
      </c>
      <c r="L110" s="5">
        <v>4</v>
      </c>
      <c r="M110" s="5">
        <v>2</v>
      </c>
      <c r="N110" s="5">
        <v>4</v>
      </c>
      <c r="O110" s="5">
        <v>3</v>
      </c>
      <c r="P110" s="5">
        <v>3.375</v>
      </c>
    </row>
    <row r="111" spans="1:16" ht="12.5">
      <c r="A111" s="2" t="s">
        <v>645</v>
      </c>
      <c r="B111" s="2" t="s">
        <v>646</v>
      </c>
      <c r="C111" s="2" t="s">
        <v>648</v>
      </c>
      <c r="D111" s="1">
        <f t="shared" ca="1" si="0"/>
        <v>0.59579814017927435</v>
      </c>
      <c r="E111" s="1">
        <v>253</v>
      </c>
      <c r="F111" s="42" t="b">
        <f t="shared" si="1"/>
        <v>1</v>
      </c>
      <c r="G111" s="42" t="s">
        <v>648</v>
      </c>
      <c r="H111" s="5">
        <v>4</v>
      </c>
      <c r="I111" s="5">
        <v>4</v>
      </c>
      <c r="J111" s="5">
        <v>4</v>
      </c>
      <c r="K111" s="5">
        <v>3</v>
      </c>
      <c r="L111" s="5">
        <v>2</v>
      </c>
      <c r="M111" s="5">
        <v>3</v>
      </c>
      <c r="N111" s="5">
        <v>3</v>
      </c>
      <c r="O111" s="5">
        <v>4</v>
      </c>
      <c r="P111" s="5">
        <v>3.375</v>
      </c>
    </row>
    <row r="112" spans="1:16" ht="12.5">
      <c r="A112" s="2" t="s">
        <v>532</v>
      </c>
      <c r="B112" s="2" t="s">
        <v>533</v>
      </c>
      <c r="C112" s="2" t="s">
        <v>534</v>
      </c>
      <c r="D112" s="1">
        <f t="shared" ca="1" si="0"/>
        <v>0.16280128108248193</v>
      </c>
      <c r="E112" s="1">
        <v>3</v>
      </c>
      <c r="F112" s="42" t="b">
        <f t="shared" si="1"/>
        <v>1</v>
      </c>
      <c r="G112" s="42" t="s">
        <v>534</v>
      </c>
      <c r="H112" s="5">
        <v>4</v>
      </c>
      <c r="I112" s="5">
        <v>4</v>
      </c>
      <c r="J112" s="5">
        <v>4</v>
      </c>
      <c r="K112" s="5">
        <v>2</v>
      </c>
      <c r="L112" s="5">
        <v>4</v>
      </c>
      <c r="M112" s="5">
        <v>3</v>
      </c>
      <c r="N112" s="5">
        <v>2</v>
      </c>
      <c r="O112" s="5">
        <v>4</v>
      </c>
      <c r="P112" s="5">
        <v>3.375</v>
      </c>
    </row>
    <row r="113" spans="1:16" ht="12.5">
      <c r="A113" s="4" t="s">
        <v>1307</v>
      </c>
      <c r="B113" s="4" t="s">
        <v>1302</v>
      </c>
      <c r="C113" s="2" t="s">
        <v>1308</v>
      </c>
      <c r="D113" s="1">
        <f t="shared" ca="1" si="0"/>
        <v>0.23334343962156401</v>
      </c>
      <c r="E113" s="1">
        <v>18</v>
      </c>
      <c r="F113" s="42" t="b">
        <f t="shared" si="1"/>
        <v>1</v>
      </c>
      <c r="G113" s="42" t="s">
        <v>1308</v>
      </c>
      <c r="H113" s="5">
        <v>4</v>
      </c>
      <c r="I113" s="5">
        <v>4</v>
      </c>
      <c r="J113" s="5">
        <v>4</v>
      </c>
      <c r="K113" s="5">
        <v>2</v>
      </c>
      <c r="L113" s="5">
        <v>4</v>
      </c>
      <c r="M113" s="5">
        <v>2</v>
      </c>
      <c r="N113" s="5">
        <v>4</v>
      </c>
      <c r="O113" s="5">
        <v>4</v>
      </c>
      <c r="P113" s="5">
        <v>3.5</v>
      </c>
    </row>
    <row r="114" spans="1:16" ht="12.5">
      <c r="A114" s="2" t="s">
        <v>465</v>
      </c>
      <c r="B114" s="1" t="s">
        <v>466</v>
      </c>
      <c r="C114" s="1" t="s">
        <v>467</v>
      </c>
      <c r="D114" s="1">
        <f t="shared" ca="1" si="0"/>
        <v>0.4724826050712877</v>
      </c>
      <c r="E114" s="1">
        <v>272</v>
      </c>
      <c r="F114" s="42" t="b">
        <f t="shared" si="1"/>
        <v>1</v>
      </c>
      <c r="G114" s="42" t="s">
        <v>467</v>
      </c>
      <c r="H114" s="5">
        <v>3</v>
      </c>
      <c r="I114" s="5">
        <v>4</v>
      </c>
      <c r="J114" s="5">
        <v>4</v>
      </c>
      <c r="K114" s="5">
        <v>1</v>
      </c>
      <c r="L114" s="5">
        <v>4</v>
      </c>
      <c r="M114" s="5">
        <v>4</v>
      </c>
      <c r="N114" s="5">
        <v>4</v>
      </c>
      <c r="O114" s="5">
        <v>4</v>
      </c>
      <c r="P114" s="5">
        <v>3.5</v>
      </c>
    </row>
    <row r="115" spans="1:16" ht="12.5">
      <c r="A115" s="2" t="s">
        <v>453</v>
      </c>
      <c r="B115" s="1" t="s">
        <v>454</v>
      </c>
      <c r="C115" s="1" t="s">
        <v>456</v>
      </c>
      <c r="D115" s="1">
        <f t="shared" ca="1" si="0"/>
        <v>0.48186246598230176</v>
      </c>
      <c r="E115" s="1">
        <v>264</v>
      </c>
      <c r="F115" s="42" t="b">
        <f t="shared" si="1"/>
        <v>1</v>
      </c>
      <c r="G115" s="42" t="s">
        <v>456</v>
      </c>
      <c r="H115" s="5">
        <v>3</v>
      </c>
      <c r="I115" s="5">
        <v>4</v>
      </c>
      <c r="J115" s="5">
        <v>4</v>
      </c>
      <c r="K115" s="5">
        <v>3</v>
      </c>
      <c r="L115" s="5">
        <v>4</v>
      </c>
      <c r="M115" s="5">
        <v>2</v>
      </c>
      <c r="N115" s="5">
        <v>4</v>
      </c>
      <c r="O115" s="5">
        <v>4</v>
      </c>
      <c r="P115" s="5">
        <v>3.5</v>
      </c>
    </row>
    <row r="116" spans="1:16" ht="12.5">
      <c r="A116" s="2" t="s">
        <v>413</v>
      </c>
      <c r="B116" s="1" t="s">
        <v>414</v>
      </c>
      <c r="C116" s="1" t="s">
        <v>416</v>
      </c>
      <c r="D116" s="1">
        <f t="shared" ca="1" si="0"/>
        <v>0.53237430325884172</v>
      </c>
      <c r="E116" s="1">
        <v>177</v>
      </c>
      <c r="F116" s="42" t="b">
        <f t="shared" si="1"/>
        <v>1</v>
      </c>
      <c r="G116" s="42" t="s">
        <v>416</v>
      </c>
      <c r="H116" s="5">
        <v>4</v>
      </c>
      <c r="I116" s="5">
        <v>4</v>
      </c>
      <c r="J116" s="5">
        <v>4</v>
      </c>
      <c r="K116" s="5">
        <v>3</v>
      </c>
      <c r="L116" s="5">
        <v>4</v>
      </c>
      <c r="M116" s="5">
        <v>3</v>
      </c>
      <c r="N116" s="5">
        <v>2</v>
      </c>
      <c r="O116" s="5">
        <v>4</v>
      </c>
      <c r="P116" s="5">
        <v>3.5</v>
      </c>
    </row>
    <row r="117" spans="1:16" ht="12.5">
      <c r="A117" s="2" t="s">
        <v>396</v>
      </c>
      <c r="B117" s="1" t="s">
        <v>397</v>
      </c>
      <c r="C117" s="1" t="s">
        <v>1021</v>
      </c>
      <c r="D117" s="1">
        <f t="shared" ca="1" si="0"/>
        <v>0.16063313786150557</v>
      </c>
      <c r="E117" s="1">
        <v>241</v>
      </c>
      <c r="F117" s="42" t="b">
        <f t="shared" si="1"/>
        <v>1</v>
      </c>
      <c r="G117" s="42" t="s">
        <v>1021</v>
      </c>
      <c r="H117" s="5">
        <v>4</v>
      </c>
      <c r="I117" s="5">
        <v>4</v>
      </c>
      <c r="J117" s="5">
        <v>4</v>
      </c>
      <c r="K117" s="5">
        <v>3</v>
      </c>
      <c r="L117" s="5">
        <v>4</v>
      </c>
      <c r="M117" s="5">
        <v>2</v>
      </c>
      <c r="N117" s="5">
        <v>3</v>
      </c>
      <c r="O117" s="5">
        <v>4</v>
      </c>
      <c r="P117" s="5">
        <v>3.5</v>
      </c>
    </row>
    <row r="118" spans="1:16" ht="12.5">
      <c r="A118" s="2" t="s">
        <v>385</v>
      </c>
      <c r="B118" s="1" t="s">
        <v>386</v>
      </c>
      <c r="C118" s="1" t="s">
        <v>388</v>
      </c>
      <c r="D118" s="1">
        <f t="shared" ca="1" si="0"/>
        <v>0.83254841156698178</v>
      </c>
      <c r="E118" s="1">
        <v>239</v>
      </c>
      <c r="F118" s="42" t="b">
        <f t="shared" si="1"/>
        <v>1</v>
      </c>
      <c r="G118" s="42" t="s">
        <v>388</v>
      </c>
      <c r="H118" s="5">
        <v>3</v>
      </c>
      <c r="I118" s="5">
        <v>4</v>
      </c>
      <c r="J118" s="5">
        <v>4</v>
      </c>
      <c r="K118" s="5">
        <v>3</v>
      </c>
      <c r="L118" s="5">
        <v>4</v>
      </c>
      <c r="M118" s="5">
        <v>2</v>
      </c>
      <c r="N118" s="5">
        <v>4</v>
      </c>
      <c r="O118" s="5">
        <v>4</v>
      </c>
      <c r="P118" s="5">
        <v>3.5</v>
      </c>
    </row>
    <row r="119" spans="1:16" ht="12.5">
      <c r="A119" s="2" t="s">
        <v>272</v>
      </c>
      <c r="B119" s="2" t="s">
        <v>273</v>
      </c>
      <c r="C119" s="2" t="s">
        <v>1017</v>
      </c>
      <c r="D119" s="1">
        <f t="shared" ca="1" si="0"/>
        <v>0.28872651322608778</v>
      </c>
      <c r="E119" s="1">
        <v>1</v>
      </c>
      <c r="F119" s="42" t="b">
        <f t="shared" si="1"/>
        <v>1</v>
      </c>
      <c r="G119" s="42" t="s">
        <v>1017</v>
      </c>
      <c r="H119" s="5">
        <v>4</v>
      </c>
      <c r="I119" s="5">
        <v>3</v>
      </c>
      <c r="J119" s="5">
        <v>4</v>
      </c>
      <c r="K119" s="5">
        <v>3</v>
      </c>
      <c r="L119" s="5">
        <v>4</v>
      </c>
      <c r="M119" s="5">
        <v>3</v>
      </c>
      <c r="N119" s="5">
        <v>3</v>
      </c>
      <c r="O119" s="5">
        <v>4</v>
      </c>
      <c r="P119" s="5">
        <v>3.5</v>
      </c>
    </row>
    <row r="120" spans="1:16" ht="12.5">
      <c r="A120" s="2" t="s">
        <v>127</v>
      </c>
      <c r="B120" s="2" t="s">
        <v>128</v>
      </c>
      <c r="C120" s="2" t="s">
        <v>2595</v>
      </c>
      <c r="D120" s="1">
        <f t="shared" ca="1" si="0"/>
        <v>0.62945358093896575</v>
      </c>
      <c r="E120" s="1">
        <v>263</v>
      </c>
      <c r="F120" s="42" t="b">
        <f t="shared" si="1"/>
        <v>1</v>
      </c>
      <c r="G120" s="42" t="s">
        <v>2595</v>
      </c>
      <c r="H120" s="5">
        <v>4</v>
      </c>
      <c r="I120" s="5">
        <v>4</v>
      </c>
      <c r="J120" s="5">
        <v>4</v>
      </c>
      <c r="K120" s="5">
        <v>3</v>
      </c>
      <c r="L120" s="5">
        <v>4</v>
      </c>
      <c r="M120" s="5">
        <v>3</v>
      </c>
      <c r="N120" s="5">
        <v>2</v>
      </c>
      <c r="O120" s="5">
        <v>4</v>
      </c>
      <c r="P120" s="5">
        <v>3.5</v>
      </c>
    </row>
    <row r="121" spans="1:16" ht="12.5">
      <c r="A121" s="2" t="s">
        <v>66</v>
      </c>
      <c r="B121" s="2" t="s">
        <v>67</v>
      </c>
      <c r="C121" s="2" t="s">
        <v>69</v>
      </c>
      <c r="D121" s="1">
        <f t="shared" ca="1" si="0"/>
        <v>0.42863158873734919</v>
      </c>
      <c r="E121" s="1">
        <v>273</v>
      </c>
      <c r="F121" s="42" t="b">
        <f t="shared" si="1"/>
        <v>1</v>
      </c>
      <c r="G121" s="42" t="s">
        <v>69</v>
      </c>
      <c r="H121" s="5">
        <v>3</v>
      </c>
      <c r="I121" s="5">
        <v>4</v>
      </c>
      <c r="J121" s="5">
        <v>4</v>
      </c>
      <c r="K121" s="5">
        <v>3</v>
      </c>
      <c r="L121" s="5">
        <v>4</v>
      </c>
      <c r="M121" s="5">
        <v>4</v>
      </c>
      <c r="N121" s="5">
        <v>2</v>
      </c>
      <c r="O121" s="5">
        <v>4</v>
      </c>
      <c r="P121" s="5">
        <v>3.5</v>
      </c>
    </row>
    <row r="122" spans="1:16" ht="12.5">
      <c r="A122" s="2" t="s">
        <v>60</v>
      </c>
      <c r="B122" s="2" t="s">
        <v>61</v>
      </c>
      <c r="C122" s="2" t="s">
        <v>63</v>
      </c>
      <c r="D122" s="1">
        <f t="shared" ca="1" si="0"/>
        <v>0.89590246180240629</v>
      </c>
      <c r="E122" s="1">
        <v>32</v>
      </c>
      <c r="F122" s="42" t="b">
        <f t="shared" si="1"/>
        <v>1</v>
      </c>
      <c r="G122" s="42" t="s">
        <v>63</v>
      </c>
      <c r="H122" s="5">
        <v>4</v>
      </c>
      <c r="I122" s="5">
        <v>4</v>
      </c>
      <c r="J122" s="5">
        <v>4</v>
      </c>
      <c r="K122" s="5">
        <v>3</v>
      </c>
      <c r="L122" s="5">
        <v>4</v>
      </c>
      <c r="M122" s="5">
        <v>3</v>
      </c>
      <c r="N122" s="5">
        <v>2</v>
      </c>
      <c r="O122" s="5">
        <v>4</v>
      </c>
      <c r="P122" s="5">
        <v>3.5</v>
      </c>
    </row>
    <row r="123" spans="1:16" ht="12.5">
      <c r="A123" s="2" t="s">
        <v>20</v>
      </c>
      <c r="B123" s="2" t="s">
        <v>21</v>
      </c>
      <c r="C123" s="2" t="s">
        <v>22</v>
      </c>
      <c r="D123" s="1">
        <f t="shared" ca="1" si="0"/>
        <v>0.4600131009927817</v>
      </c>
      <c r="E123" s="1">
        <v>229</v>
      </c>
      <c r="F123" s="42" t="b">
        <f t="shared" si="1"/>
        <v>1</v>
      </c>
      <c r="G123" s="42" t="s">
        <v>22</v>
      </c>
      <c r="H123" s="5">
        <v>4</v>
      </c>
      <c r="I123" s="5">
        <v>4</v>
      </c>
      <c r="J123" s="5">
        <v>4</v>
      </c>
      <c r="K123" s="5">
        <v>3</v>
      </c>
      <c r="L123" s="5">
        <v>4</v>
      </c>
      <c r="M123" s="5">
        <v>2</v>
      </c>
      <c r="N123" s="5">
        <v>3</v>
      </c>
      <c r="O123" s="5">
        <v>4</v>
      </c>
      <c r="P123" s="5">
        <v>3.5</v>
      </c>
    </row>
    <row r="124" spans="1:16" ht="12.5">
      <c r="A124" s="2" t="s">
        <v>955</v>
      </c>
      <c r="B124" s="1" t="s">
        <v>956</v>
      </c>
      <c r="C124" s="1" t="s">
        <v>1035</v>
      </c>
      <c r="D124" s="1">
        <f t="shared" ca="1" si="0"/>
        <v>5.5465019555815398E-2</v>
      </c>
      <c r="E124" s="1">
        <v>216</v>
      </c>
      <c r="F124" s="42" t="b">
        <f t="shared" si="1"/>
        <v>1</v>
      </c>
      <c r="G124" s="42" t="s">
        <v>1035</v>
      </c>
      <c r="H124" s="5">
        <v>4</v>
      </c>
      <c r="I124" s="5">
        <v>4</v>
      </c>
      <c r="J124" s="5">
        <v>4</v>
      </c>
      <c r="K124" s="5">
        <v>3</v>
      </c>
      <c r="L124" s="5">
        <v>4</v>
      </c>
      <c r="M124" s="5">
        <v>2</v>
      </c>
      <c r="N124" s="5">
        <v>3</v>
      </c>
      <c r="O124" s="5">
        <v>4</v>
      </c>
      <c r="P124" s="5">
        <v>3.5</v>
      </c>
    </row>
    <row r="125" spans="1:16" ht="12.5">
      <c r="A125" s="2" t="s">
        <v>871</v>
      </c>
      <c r="B125" s="1" t="s">
        <v>872</v>
      </c>
      <c r="C125" s="1" t="s">
        <v>874</v>
      </c>
      <c r="D125" s="1">
        <f t="shared" ca="1" si="0"/>
        <v>0.63258777656711629</v>
      </c>
      <c r="E125" s="1">
        <v>153</v>
      </c>
      <c r="F125" s="42" t="b">
        <f t="shared" si="1"/>
        <v>1</v>
      </c>
      <c r="G125" s="42" t="s">
        <v>874</v>
      </c>
      <c r="H125" s="5">
        <v>4</v>
      </c>
      <c r="I125" s="5">
        <v>3</v>
      </c>
      <c r="J125" s="5">
        <v>4</v>
      </c>
      <c r="K125" s="5">
        <v>3</v>
      </c>
      <c r="L125" s="5">
        <v>4</v>
      </c>
      <c r="M125" s="5">
        <v>2</v>
      </c>
      <c r="N125" s="5">
        <v>4</v>
      </c>
      <c r="O125" s="5">
        <v>4</v>
      </c>
      <c r="P125" s="5">
        <v>3.5</v>
      </c>
    </row>
    <row r="126" spans="1:16" ht="12.5">
      <c r="A126" s="2" t="s">
        <v>865</v>
      </c>
      <c r="B126" s="1" t="s">
        <v>866</v>
      </c>
      <c r="C126" s="1" t="s">
        <v>1032</v>
      </c>
      <c r="D126" s="1">
        <f t="shared" ca="1" si="0"/>
        <v>5.2690664905027385E-2</v>
      </c>
      <c r="E126" s="1">
        <v>207</v>
      </c>
      <c r="F126" s="42" t="b">
        <f t="shared" si="1"/>
        <v>1</v>
      </c>
      <c r="G126" s="42" t="s">
        <v>1032</v>
      </c>
      <c r="H126" s="5">
        <v>3</v>
      </c>
      <c r="I126" s="5">
        <v>4</v>
      </c>
      <c r="J126" s="5">
        <v>4</v>
      </c>
      <c r="K126" s="5">
        <v>2</v>
      </c>
      <c r="L126" s="5">
        <v>4</v>
      </c>
      <c r="M126" s="5">
        <v>3</v>
      </c>
      <c r="N126" s="5">
        <v>4</v>
      </c>
      <c r="O126" s="5">
        <v>4</v>
      </c>
      <c r="P126" s="5">
        <v>3.5</v>
      </c>
    </row>
    <row r="127" spans="1:16" ht="12.5">
      <c r="A127" s="2" t="s">
        <v>827</v>
      </c>
      <c r="B127" s="2" t="s">
        <v>828</v>
      </c>
      <c r="C127" s="23" t="s">
        <v>830</v>
      </c>
      <c r="D127" s="1">
        <f t="shared" ca="1" si="0"/>
        <v>0.89251988286573913</v>
      </c>
      <c r="E127" s="1">
        <v>157</v>
      </c>
      <c r="F127" s="42" t="b">
        <f t="shared" si="1"/>
        <v>1</v>
      </c>
      <c r="G127" s="42" t="s">
        <v>830</v>
      </c>
      <c r="H127" s="5">
        <v>4</v>
      </c>
      <c r="I127" s="5">
        <v>4</v>
      </c>
      <c r="J127" s="5">
        <v>4</v>
      </c>
      <c r="K127" s="5">
        <v>3</v>
      </c>
      <c r="L127" s="5">
        <v>4</v>
      </c>
      <c r="M127" s="5">
        <v>4</v>
      </c>
      <c r="N127" s="5">
        <v>2</v>
      </c>
      <c r="O127" s="5">
        <v>3</v>
      </c>
      <c r="P127" s="5">
        <v>3.5</v>
      </c>
    </row>
    <row r="128" spans="1:16" ht="12.5">
      <c r="A128" s="2" t="s">
        <v>799</v>
      </c>
      <c r="B128" s="1" t="s">
        <v>800</v>
      </c>
      <c r="C128" s="1" t="s">
        <v>802</v>
      </c>
      <c r="D128" s="1">
        <f t="shared" ca="1" si="0"/>
        <v>0.39652421976647201</v>
      </c>
      <c r="E128" s="1">
        <v>150</v>
      </c>
      <c r="F128" s="42" t="b">
        <f t="shared" si="1"/>
        <v>1</v>
      </c>
      <c r="G128" s="42" t="s">
        <v>802</v>
      </c>
      <c r="H128" s="5">
        <v>4</v>
      </c>
      <c r="I128" s="5">
        <v>3</v>
      </c>
      <c r="J128" s="5">
        <v>4</v>
      </c>
      <c r="K128" s="5">
        <v>3</v>
      </c>
      <c r="L128" s="5">
        <v>4</v>
      </c>
      <c r="M128" s="5">
        <v>4</v>
      </c>
      <c r="N128" s="5">
        <v>4</v>
      </c>
      <c r="O128" s="5">
        <v>2</v>
      </c>
      <c r="P128" s="5">
        <v>3.5</v>
      </c>
    </row>
    <row r="129" spans="1:16" ht="12.5">
      <c r="A129" s="2" t="s">
        <v>734</v>
      </c>
      <c r="B129" s="2" t="s">
        <v>735</v>
      </c>
      <c r="C129" s="2" t="s">
        <v>737</v>
      </c>
      <c r="D129" s="1">
        <f t="shared" ca="1" si="0"/>
        <v>4.0448340917789372E-2</v>
      </c>
      <c r="E129" s="1">
        <v>19</v>
      </c>
      <c r="F129" s="42" t="b">
        <f t="shared" si="1"/>
        <v>1</v>
      </c>
      <c r="G129" s="42" t="s">
        <v>737</v>
      </c>
      <c r="H129" s="5">
        <v>4</v>
      </c>
      <c r="I129" s="5">
        <v>4</v>
      </c>
      <c r="J129" s="5">
        <v>3</v>
      </c>
      <c r="K129" s="5">
        <v>3</v>
      </c>
      <c r="L129" s="5">
        <v>4</v>
      </c>
      <c r="M129" s="5">
        <v>2</v>
      </c>
      <c r="N129" s="5">
        <v>4</v>
      </c>
      <c r="O129" s="5">
        <v>4</v>
      </c>
      <c r="P129" s="5">
        <v>3.5</v>
      </c>
    </row>
    <row r="130" spans="1:16" ht="12.5">
      <c r="A130" s="2" t="s">
        <v>728</v>
      </c>
      <c r="B130" s="2" t="s">
        <v>729</v>
      </c>
      <c r="C130" s="2" t="s">
        <v>731</v>
      </c>
      <c r="D130" s="1">
        <f t="shared" ca="1" si="0"/>
        <v>0.5996397088301525</v>
      </c>
      <c r="E130" s="1">
        <v>41</v>
      </c>
      <c r="F130" s="42" t="b">
        <f t="shared" si="1"/>
        <v>1</v>
      </c>
      <c r="G130" s="42" t="s">
        <v>731</v>
      </c>
      <c r="H130" s="5">
        <v>4</v>
      </c>
      <c r="I130" s="5">
        <v>4</v>
      </c>
      <c r="J130" s="5">
        <v>3</v>
      </c>
      <c r="K130" s="5">
        <v>3</v>
      </c>
      <c r="L130" s="5">
        <v>4</v>
      </c>
      <c r="M130" s="5">
        <v>2</v>
      </c>
      <c r="N130" s="5">
        <v>4</v>
      </c>
      <c r="O130" s="5">
        <v>4</v>
      </c>
      <c r="P130" s="5">
        <v>3.5</v>
      </c>
    </row>
    <row r="131" spans="1:16" ht="12.5">
      <c r="A131" s="2" t="s">
        <v>687</v>
      </c>
      <c r="B131" s="1" t="s">
        <v>688</v>
      </c>
      <c r="C131" s="1" t="s">
        <v>690</v>
      </c>
      <c r="D131" s="1">
        <f t="shared" ca="1" si="0"/>
        <v>0.69370497259350827</v>
      </c>
      <c r="E131" s="1">
        <v>270</v>
      </c>
      <c r="F131" s="42" t="b">
        <f t="shared" si="1"/>
        <v>1</v>
      </c>
      <c r="G131" s="42" t="s">
        <v>690</v>
      </c>
      <c r="H131" s="5">
        <v>4</v>
      </c>
      <c r="I131" s="5">
        <v>4</v>
      </c>
      <c r="J131" s="5">
        <v>4</v>
      </c>
      <c r="K131" s="5">
        <v>3</v>
      </c>
      <c r="L131" s="5">
        <v>4</v>
      </c>
      <c r="M131" s="5">
        <v>2</v>
      </c>
      <c r="N131" s="5">
        <v>3</v>
      </c>
      <c r="O131" s="5">
        <v>4</v>
      </c>
      <c r="P131" s="5">
        <v>3.5</v>
      </c>
    </row>
    <row r="132" spans="1:16" ht="12.5">
      <c r="A132" s="2" t="s">
        <v>578</v>
      </c>
      <c r="B132" s="2" t="s">
        <v>579</v>
      </c>
      <c r="C132" s="2" t="s">
        <v>581</v>
      </c>
      <c r="D132" s="1">
        <f t="shared" ca="1" si="0"/>
        <v>0.80444908379351798</v>
      </c>
      <c r="E132" s="1">
        <v>195</v>
      </c>
      <c r="F132" s="42" t="b">
        <f t="shared" si="1"/>
        <v>1</v>
      </c>
      <c r="G132" s="42" t="s">
        <v>581</v>
      </c>
      <c r="H132" s="5">
        <v>3</v>
      </c>
      <c r="I132" s="5">
        <v>4</v>
      </c>
      <c r="J132" s="5">
        <v>4</v>
      </c>
      <c r="K132" s="5">
        <v>3</v>
      </c>
      <c r="L132" s="5">
        <v>4</v>
      </c>
      <c r="M132" s="5">
        <v>4</v>
      </c>
      <c r="N132" s="5">
        <v>2</v>
      </c>
      <c r="O132" s="5">
        <v>4</v>
      </c>
      <c r="P132" s="5">
        <v>3.5</v>
      </c>
    </row>
    <row r="133" spans="1:16" ht="12.5">
      <c r="A133" s="2" t="s">
        <v>543</v>
      </c>
      <c r="B133" s="2" t="s">
        <v>544</v>
      </c>
      <c r="C133" s="2" t="s">
        <v>546</v>
      </c>
      <c r="D133" s="1">
        <f t="shared" ca="1" si="0"/>
        <v>0.32890962766925302</v>
      </c>
      <c r="E133" s="1">
        <v>6</v>
      </c>
      <c r="F133" s="42" t="b">
        <f t="shared" si="1"/>
        <v>1</v>
      </c>
      <c r="G133" s="42" t="s">
        <v>546</v>
      </c>
      <c r="H133" s="5">
        <v>4</v>
      </c>
      <c r="I133" s="5">
        <v>4</v>
      </c>
      <c r="J133" s="5">
        <v>3</v>
      </c>
      <c r="K133" s="5">
        <v>3</v>
      </c>
      <c r="L133" s="5">
        <v>4</v>
      </c>
      <c r="M133" s="5">
        <v>2</v>
      </c>
      <c r="N133" s="5">
        <v>4</v>
      </c>
      <c r="O133" s="5">
        <v>4</v>
      </c>
      <c r="P133" s="5">
        <v>3.5</v>
      </c>
    </row>
    <row r="134" spans="1:16" ht="12.5">
      <c r="A134" s="4" t="s">
        <v>1523</v>
      </c>
      <c r="B134" s="1" t="s">
        <v>1518</v>
      </c>
      <c r="C134" s="1" t="s">
        <v>1524</v>
      </c>
      <c r="D134" s="1">
        <f t="shared" ca="1" si="0"/>
        <v>0.14748803404890776</v>
      </c>
      <c r="E134" s="1">
        <v>102</v>
      </c>
      <c r="F134" s="42" t="b">
        <f t="shared" si="1"/>
        <v>1</v>
      </c>
      <c r="G134" s="42" t="s">
        <v>1524</v>
      </c>
      <c r="H134" s="5">
        <v>4</v>
      </c>
      <c r="I134" s="5">
        <v>4</v>
      </c>
      <c r="J134" s="5">
        <v>4</v>
      </c>
      <c r="K134" s="5">
        <v>2</v>
      </c>
      <c r="L134" s="5">
        <v>4</v>
      </c>
      <c r="M134" s="5">
        <v>3</v>
      </c>
      <c r="N134" s="5">
        <v>4</v>
      </c>
      <c r="O134" s="5">
        <v>4</v>
      </c>
      <c r="P134" s="5">
        <v>3.625</v>
      </c>
    </row>
    <row r="135" spans="1:16" ht="12.5">
      <c r="A135" s="4" t="s">
        <v>1297</v>
      </c>
      <c r="B135" s="1" t="s">
        <v>1292</v>
      </c>
      <c r="C135" s="1" t="s">
        <v>1298</v>
      </c>
      <c r="D135" s="1">
        <f t="shared" ca="1" si="0"/>
        <v>0.73974981679359642</v>
      </c>
      <c r="E135" s="1">
        <v>210</v>
      </c>
      <c r="F135" s="42" t="b">
        <f t="shared" si="1"/>
        <v>1</v>
      </c>
      <c r="G135" s="42" t="s">
        <v>1298</v>
      </c>
      <c r="H135" s="5">
        <v>3</v>
      </c>
      <c r="I135" s="5">
        <v>4</v>
      </c>
      <c r="J135" s="5">
        <v>4</v>
      </c>
      <c r="K135" s="5">
        <v>3</v>
      </c>
      <c r="L135" s="5">
        <v>4</v>
      </c>
      <c r="M135" s="5">
        <v>3</v>
      </c>
      <c r="N135" s="5">
        <v>4</v>
      </c>
      <c r="O135" s="5">
        <v>4</v>
      </c>
      <c r="P135" s="5">
        <v>3.625</v>
      </c>
    </row>
    <row r="136" spans="1:16" ht="12.5">
      <c r="A136" s="4" t="s">
        <v>1618</v>
      </c>
      <c r="B136" s="4" t="s">
        <v>1613</v>
      </c>
      <c r="C136" s="2" t="s">
        <v>1619</v>
      </c>
      <c r="D136" s="1">
        <f t="shared" ca="1" si="0"/>
        <v>6.023346006033603E-2</v>
      </c>
      <c r="E136" s="1">
        <v>53</v>
      </c>
      <c r="F136" s="42" t="b">
        <f t="shared" si="1"/>
        <v>1</v>
      </c>
      <c r="G136" s="42" t="s">
        <v>1619</v>
      </c>
      <c r="H136" s="5">
        <v>4</v>
      </c>
      <c r="I136" s="5">
        <v>4</v>
      </c>
      <c r="J136" s="5">
        <v>4</v>
      </c>
      <c r="K136" s="5">
        <v>3</v>
      </c>
      <c r="L136" s="5">
        <v>4</v>
      </c>
      <c r="M136" s="5">
        <v>3</v>
      </c>
      <c r="N136" s="5">
        <v>4</v>
      </c>
      <c r="O136" s="5">
        <v>3</v>
      </c>
      <c r="P136" s="5">
        <v>3.625</v>
      </c>
    </row>
    <row r="137" spans="1:16" ht="12.5">
      <c r="A137" s="2" t="s">
        <v>493</v>
      </c>
      <c r="B137" s="1" t="s">
        <v>494</v>
      </c>
      <c r="C137" s="1" t="s">
        <v>495</v>
      </c>
      <c r="D137" s="1">
        <f t="shared" ca="1" si="0"/>
        <v>0.82955339941486284</v>
      </c>
      <c r="E137" s="1">
        <v>65</v>
      </c>
      <c r="F137" s="42" t="b">
        <f t="shared" si="1"/>
        <v>1</v>
      </c>
      <c r="G137" s="42" t="s">
        <v>495</v>
      </c>
      <c r="H137" s="5">
        <v>4</v>
      </c>
      <c r="I137" s="5">
        <v>4</v>
      </c>
      <c r="J137" s="5">
        <v>4</v>
      </c>
      <c r="K137" s="5">
        <v>3</v>
      </c>
      <c r="L137" s="5">
        <v>4</v>
      </c>
      <c r="M137" s="5">
        <v>2</v>
      </c>
      <c r="N137" s="5">
        <v>4</v>
      </c>
      <c r="O137" s="5">
        <v>4</v>
      </c>
      <c r="P137" s="5">
        <v>3.625</v>
      </c>
    </row>
    <row r="138" spans="1:16" ht="12.5">
      <c r="A138" s="2" t="s">
        <v>441</v>
      </c>
      <c r="B138" s="1" t="s">
        <v>442</v>
      </c>
      <c r="C138" s="1" t="s">
        <v>1024</v>
      </c>
      <c r="D138" s="1">
        <f t="shared" ca="1" si="0"/>
        <v>0.72832490652276338</v>
      </c>
      <c r="E138" s="1">
        <v>36</v>
      </c>
      <c r="F138" s="42" t="b">
        <f t="shared" si="1"/>
        <v>1</v>
      </c>
      <c r="G138" s="42" t="s">
        <v>1024</v>
      </c>
      <c r="H138" s="5">
        <v>4</v>
      </c>
      <c r="I138" s="5">
        <v>4</v>
      </c>
      <c r="J138" s="5">
        <v>4</v>
      </c>
      <c r="K138" s="5">
        <v>3</v>
      </c>
      <c r="L138" s="5">
        <v>4</v>
      </c>
      <c r="M138" s="5">
        <v>3</v>
      </c>
      <c r="N138" s="5">
        <v>3</v>
      </c>
      <c r="O138" s="5">
        <v>4</v>
      </c>
      <c r="P138" s="5">
        <v>3.625</v>
      </c>
    </row>
    <row r="139" spans="1:16" ht="12.5">
      <c r="A139" s="2" t="s">
        <v>436</v>
      </c>
      <c r="B139" s="1" t="s">
        <v>437</v>
      </c>
      <c r="C139" s="1" t="s">
        <v>439</v>
      </c>
      <c r="D139" s="1">
        <f t="shared" ca="1" si="0"/>
        <v>0.1546746319885941</v>
      </c>
      <c r="E139" s="1">
        <v>133</v>
      </c>
      <c r="F139" s="42" t="b">
        <f t="shared" si="1"/>
        <v>1</v>
      </c>
      <c r="G139" s="42" t="s">
        <v>439</v>
      </c>
      <c r="H139" s="5">
        <v>3</v>
      </c>
      <c r="I139" s="5">
        <v>4</v>
      </c>
      <c r="J139" s="5">
        <v>4</v>
      </c>
      <c r="K139" s="5">
        <v>3</v>
      </c>
      <c r="L139" s="5">
        <v>4</v>
      </c>
      <c r="M139" s="5">
        <v>3</v>
      </c>
      <c r="N139" s="5">
        <v>4</v>
      </c>
      <c r="O139" s="5">
        <v>4</v>
      </c>
      <c r="P139" s="5">
        <v>3.625</v>
      </c>
    </row>
    <row r="140" spans="1:16" ht="12.5">
      <c r="A140" s="2" t="s">
        <v>407</v>
      </c>
      <c r="B140" s="1" t="s">
        <v>408</v>
      </c>
      <c r="C140" s="1" t="s">
        <v>410</v>
      </c>
      <c r="D140" s="1">
        <f t="shared" ca="1" si="0"/>
        <v>0.11013971522635657</v>
      </c>
      <c r="E140" s="1">
        <v>72</v>
      </c>
      <c r="F140" s="42" t="b">
        <f t="shared" si="1"/>
        <v>1</v>
      </c>
      <c r="G140" s="42" t="s">
        <v>410</v>
      </c>
      <c r="H140" s="5">
        <v>4</v>
      </c>
      <c r="I140" s="5">
        <v>4</v>
      </c>
      <c r="J140" s="5">
        <v>4</v>
      </c>
      <c r="K140" s="5">
        <v>3</v>
      </c>
      <c r="L140" s="5">
        <v>4</v>
      </c>
      <c r="M140" s="5">
        <v>3</v>
      </c>
      <c r="N140" s="5">
        <v>3</v>
      </c>
      <c r="O140" s="5">
        <v>4</v>
      </c>
      <c r="P140" s="5">
        <v>3.625</v>
      </c>
    </row>
    <row r="141" spans="1:16" ht="12.5">
      <c r="A141" s="2" t="s">
        <v>378</v>
      </c>
      <c r="B141" s="1" t="s">
        <v>379</v>
      </c>
      <c r="C141" s="1" t="s">
        <v>381</v>
      </c>
      <c r="D141" s="1">
        <f t="shared" ca="1" si="0"/>
        <v>0.70334547031656225</v>
      </c>
      <c r="E141" s="1">
        <v>69</v>
      </c>
      <c r="F141" s="42" t="b">
        <f t="shared" si="1"/>
        <v>1</v>
      </c>
      <c r="G141" s="42" t="s">
        <v>381</v>
      </c>
      <c r="H141" s="5">
        <v>4</v>
      </c>
      <c r="I141" s="5">
        <v>4</v>
      </c>
      <c r="J141" s="5">
        <v>4</v>
      </c>
      <c r="K141" s="5">
        <v>3</v>
      </c>
      <c r="L141" s="5">
        <v>4</v>
      </c>
      <c r="M141" s="5">
        <v>3</v>
      </c>
      <c r="N141" s="5">
        <v>3</v>
      </c>
      <c r="O141" s="5">
        <v>4</v>
      </c>
      <c r="P141" s="5">
        <v>3.625</v>
      </c>
    </row>
    <row r="142" spans="1:16" ht="12.5">
      <c r="A142" s="2" t="s">
        <v>372</v>
      </c>
      <c r="B142" s="2" t="s">
        <v>373</v>
      </c>
      <c r="C142" s="2" t="s">
        <v>375</v>
      </c>
      <c r="D142" s="1">
        <f t="shared" ca="1" si="0"/>
        <v>0.98825284277615044</v>
      </c>
      <c r="E142" s="1">
        <v>223</v>
      </c>
      <c r="F142" s="42" t="b">
        <f t="shared" si="1"/>
        <v>1</v>
      </c>
      <c r="G142" s="42" t="s">
        <v>375</v>
      </c>
      <c r="H142" s="5">
        <v>4</v>
      </c>
      <c r="I142" s="5">
        <v>4</v>
      </c>
      <c r="J142" s="5">
        <v>4</v>
      </c>
      <c r="K142" s="5">
        <v>3</v>
      </c>
      <c r="L142" s="5">
        <v>4</v>
      </c>
      <c r="M142" s="5">
        <v>2</v>
      </c>
      <c r="N142" s="5">
        <v>4</v>
      </c>
      <c r="O142" s="5">
        <v>4</v>
      </c>
      <c r="P142" s="5">
        <v>3.625</v>
      </c>
    </row>
    <row r="143" spans="1:16" ht="12.5">
      <c r="A143" s="2" t="s">
        <v>361</v>
      </c>
      <c r="B143" s="1" t="s">
        <v>362</v>
      </c>
      <c r="C143" s="1" t="s">
        <v>364</v>
      </c>
      <c r="D143" s="1">
        <f t="shared" ca="1" si="0"/>
        <v>0.66158591329599192</v>
      </c>
      <c r="E143" s="1">
        <v>130</v>
      </c>
      <c r="F143" s="42" t="b">
        <f t="shared" si="1"/>
        <v>1</v>
      </c>
      <c r="G143" s="42" t="s">
        <v>364</v>
      </c>
      <c r="H143" s="5">
        <v>4</v>
      </c>
      <c r="I143" s="5">
        <v>4</v>
      </c>
      <c r="J143" s="5">
        <v>4</v>
      </c>
      <c r="K143" s="5">
        <v>3</v>
      </c>
      <c r="L143" s="5">
        <v>4</v>
      </c>
      <c r="M143" s="5">
        <v>2</v>
      </c>
      <c r="N143" s="5">
        <v>4</v>
      </c>
      <c r="O143" s="5">
        <v>4</v>
      </c>
      <c r="P143" s="5">
        <v>3.625</v>
      </c>
    </row>
    <row r="144" spans="1:16" ht="12.5">
      <c r="A144" s="2" t="s">
        <v>343</v>
      </c>
      <c r="B144" s="1" t="s">
        <v>344</v>
      </c>
      <c r="C144" s="1" t="s">
        <v>346</v>
      </c>
      <c r="D144" s="1">
        <f t="shared" ca="1" si="0"/>
        <v>0.95424840898665642</v>
      </c>
      <c r="E144" s="1">
        <v>248</v>
      </c>
      <c r="F144" s="42" t="b">
        <f t="shared" si="1"/>
        <v>1</v>
      </c>
      <c r="G144" s="42" t="s">
        <v>346</v>
      </c>
      <c r="H144" s="5">
        <v>4</v>
      </c>
      <c r="I144" s="5">
        <v>4</v>
      </c>
      <c r="J144" s="5">
        <v>4</v>
      </c>
      <c r="K144" s="5">
        <v>3</v>
      </c>
      <c r="L144" s="5">
        <v>4</v>
      </c>
      <c r="M144" s="5">
        <v>2</v>
      </c>
      <c r="N144" s="5">
        <v>4</v>
      </c>
      <c r="O144" s="5">
        <v>4</v>
      </c>
      <c r="P144" s="5">
        <v>3.625</v>
      </c>
    </row>
    <row r="145" spans="1:16" ht="12.5">
      <c r="A145" s="2" t="s">
        <v>319</v>
      </c>
      <c r="B145" s="2" t="s">
        <v>320</v>
      </c>
      <c r="C145" s="1" t="s">
        <v>322</v>
      </c>
      <c r="D145" s="1">
        <f t="shared" ca="1" si="0"/>
        <v>0.91473809135475526</v>
      </c>
      <c r="E145" s="1">
        <v>10</v>
      </c>
      <c r="F145" s="42" t="b">
        <f t="shared" si="1"/>
        <v>1</v>
      </c>
      <c r="G145" s="42" t="s">
        <v>322</v>
      </c>
      <c r="H145" s="5">
        <v>4</v>
      </c>
      <c r="I145" s="5">
        <v>2</v>
      </c>
      <c r="J145" s="5">
        <v>3</v>
      </c>
      <c r="K145" s="5">
        <v>4</v>
      </c>
      <c r="L145" s="5">
        <v>4</v>
      </c>
      <c r="M145" s="5">
        <v>4</v>
      </c>
      <c r="N145" s="5">
        <v>4</v>
      </c>
      <c r="O145" s="5">
        <v>4</v>
      </c>
      <c r="P145" s="5">
        <v>3.625</v>
      </c>
    </row>
    <row r="146" spans="1:16" ht="12.5">
      <c r="A146" s="2" t="s">
        <v>308</v>
      </c>
      <c r="B146" s="2" t="s">
        <v>309</v>
      </c>
      <c r="C146" s="2" t="s">
        <v>311</v>
      </c>
      <c r="D146" s="1">
        <f t="shared" ca="1" si="0"/>
        <v>0.34087184627133449</v>
      </c>
      <c r="E146" s="1">
        <v>63</v>
      </c>
      <c r="F146" s="42" t="b">
        <f t="shared" si="1"/>
        <v>1</v>
      </c>
      <c r="G146" s="42" t="s">
        <v>311</v>
      </c>
      <c r="H146" s="5">
        <v>4</v>
      </c>
      <c r="I146" s="5">
        <v>4</v>
      </c>
      <c r="J146" s="5">
        <v>4</v>
      </c>
      <c r="K146" s="5">
        <v>3</v>
      </c>
      <c r="L146" s="5">
        <v>4</v>
      </c>
      <c r="M146" s="5">
        <v>2</v>
      </c>
      <c r="N146" s="5">
        <v>4</v>
      </c>
      <c r="O146" s="5">
        <v>4</v>
      </c>
      <c r="P146" s="5">
        <v>3.625</v>
      </c>
    </row>
    <row r="147" spans="1:16" ht="12.5">
      <c r="A147" s="2" t="s">
        <v>289</v>
      </c>
      <c r="B147" s="2" t="s">
        <v>290</v>
      </c>
      <c r="C147" s="2" t="s">
        <v>1018</v>
      </c>
      <c r="D147" s="1">
        <f t="shared" ca="1" si="0"/>
        <v>0.3474389395081503</v>
      </c>
      <c r="E147" s="1">
        <v>219</v>
      </c>
      <c r="F147" s="42" t="b">
        <f t="shared" si="1"/>
        <v>1</v>
      </c>
      <c r="G147" s="42" t="s">
        <v>1018</v>
      </c>
      <c r="H147" s="5">
        <v>4</v>
      </c>
      <c r="I147" s="5">
        <v>4</v>
      </c>
      <c r="J147" s="5">
        <v>4</v>
      </c>
      <c r="K147" s="5">
        <v>3</v>
      </c>
      <c r="L147" s="5">
        <v>4</v>
      </c>
      <c r="M147" s="5">
        <v>2</v>
      </c>
      <c r="N147" s="5">
        <v>4</v>
      </c>
      <c r="O147" s="5">
        <v>4</v>
      </c>
      <c r="P147" s="5">
        <v>3.625</v>
      </c>
    </row>
    <row r="148" spans="1:16" ht="12.5">
      <c r="A148" s="2" t="s">
        <v>266</v>
      </c>
      <c r="B148" s="2" t="s">
        <v>267</v>
      </c>
      <c r="C148" s="2" t="s">
        <v>269</v>
      </c>
      <c r="D148" s="1">
        <f t="shared" ca="1" si="0"/>
        <v>3.2014311320761379E-2</v>
      </c>
      <c r="E148" s="1">
        <v>227</v>
      </c>
      <c r="F148" s="42" t="b">
        <f t="shared" si="1"/>
        <v>1</v>
      </c>
      <c r="G148" s="42" t="s">
        <v>269</v>
      </c>
      <c r="H148" s="5">
        <v>3</v>
      </c>
      <c r="I148" s="5">
        <v>4</v>
      </c>
      <c r="J148" s="5">
        <v>4</v>
      </c>
      <c r="K148" s="5">
        <v>3</v>
      </c>
      <c r="L148" s="5">
        <v>4</v>
      </c>
      <c r="M148" s="5">
        <v>4</v>
      </c>
      <c r="N148" s="5">
        <v>3</v>
      </c>
      <c r="O148" s="5">
        <v>4</v>
      </c>
      <c r="P148" s="5">
        <v>3.625</v>
      </c>
    </row>
    <row r="149" spans="1:16" ht="12.5">
      <c r="A149" s="2" t="s">
        <v>223</v>
      </c>
      <c r="B149" s="1" t="s">
        <v>224</v>
      </c>
      <c r="C149" s="1" t="s">
        <v>226</v>
      </c>
      <c r="D149" s="1">
        <f t="shared" ca="1" si="0"/>
        <v>0.89635877239903405</v>
      </c>
      <c r="E149" s="1">
        <v>67</v>
      </c>
      <c r="F149" s="42" t="b">
        <f t="shared" si="1"/>
        <v>1</v>
      </c>
      <c r="G149" s="42" t="s">
        <v>226</v>
      </c>
      <c r="H149" s="5">
        <v>4</v>
      </c>
      <c r="I149" s="5">
        <v>4</v>
      </c>
      <c r="J149" s="5">
        <v>4</v>
      </c>
      <c r="K149" s="5">
        <v>2</v>
      </c>
      <c r="L149" s="5">
        <v>4</v>
      </c>
      <c r="M149" s="5">
        <v>3</v>
      </c>
      <c r="N149" s="5">
        <v>4</v>
      </c>
      <c r="O149" s="5">
        <v>4</v>
      </c>
      <c r="P149" s="5">
        <v>3.625</v>
      </c>
    </row>
    <row r="150" spans="1:16" ht="12.5">
      <c r="A150" s="2" t="s">
        <v>192</v>
      </c>
      <c r="B150" s="2" t="s">
        <v>193</v>
      </c>
      <c r="C150" s="2" t="s">
        <v>195</v>
      </c>
      <c r="D150" s="1">
        <f t="shared" ca="1" si="0"/>
        <v>1.5026095551205376E-2</v>
      </c>
      <c r="E150" s="1">
        <v>137</v>
      </c>
      <c r="F150" s="42" t="b">
        <f t="shared" si="1"/>
        <v>1</v>
      </c>
      <c r="G150" s="42" t="s">
        <v>195</v>
      </c>
      <c r="H150" s="5">
        <v>4</v>
      </c>
      <c r="I150" s="5">
        <v>4</v>
      </c>
      <c r="J150" s="5">
        <v>4</v>
      </c>
      <c r="K150" s="5">
        <v>3</v>
      </c>
      <c r="L150" s="5">
        <v>4</v>
      </c>
      <c r="M150" s="5">
        <v>2</v>
      </c>
      <c r="N150" s="5">
        <v>4</v>
      </c>
      <c r="O150" s="5">
        <v>4</v>
      </c>
      <c r="P150" s="5">
        <v>3.625</v>
      </c>
    </row>
    <row r="151" spans="1:16" ht="12.5">
      <c r="A151" s="2" t="s">
        <v>186</v>
      </c>
      <c r="B151" s="2" t="s">
        <v>187</v>
      </c>
      <c r="C151" s="2" t="s">
        <v>1015</v>
      </c>
      <c r="D151" s="1">
        <f t="shared" ca="1" si="0"/>
        <v>0.73599446391211631</v>
      </c>
      <c r="E151" s="1">
        <v>64</v>
      </c>
      <c r="F151" s="42" t="b">
        <f t="shared" si="1"/>
        <v>1</v>
      </c>
      <c r="G151" s="42" t="s">
        <v>1015</v>
      </c>
      <c r="H151" s="5">
        <v>4</v>
      </c>
      <c r="I151" s="5">
        <v>4</v>
      </c>
      <c r="J151" s="5">
        <v>3</v>
      </c>
      <c r="K151" s="5">
        <v>3</v>
      </c>
      <c r="L151" s="5">
        <v>4</v>
      </c>
      <c r="M151" s="5">
        <v>3</v>
      </c>
      <c r="N151" s="5">
        <v>4</v>
      </c>
      <c r="O151" s="5">
        <v>4</v>
      </c>
      <c r="P151" s="5">
        <v>3.625</v>
      </c>
    </row>
    <row r="152" spans="1:16" ht="12.5">
      <c r="A152" s="2" t="s">
        <v>180</v>
      </c>
      <c r="B152" s="2" t="s">
        <v>181</v>
      </c>
      <c r="C152" s="2" t="s">
        <v>183</v>
      </c>
      <c r="D152" s="1">
        <f t="shared" ca="1" si="0"/>
        <v>0.86929981882581664</v>
      </c>
      <c r="E152" s="1">
        <v>203</v>
      </c>
      <c r="F152" s="42" t="b">
        <f t="shared" si="1"/>
        <v>1</v>
      </c>
      <c r="G152" s="42" t="s">
        <v>183</v>
      </c>
      <c r="H152" s="5">
        <v>4</v>
      </c>
      <c r="I152" s="5">
        <v>4</v>
      </c>
      <c r="J152" s="5">
        <v>4</v>
      </c>
      <c r="K152" s="5">
        <v>3</v>
      </c>
      <c r="L152" s="5">
        <v>4</v>
      </c>
      <c r="M152" s="5">
        <v>2</v>
      </c>
      <c r="N152" s="5">
        <v>4</v>
      </c>
      <c r="O152" s="5">
        <v>4</v>
      </c>
      <c r="P152" s="5">
        <v>3.625</v>
      </c>
    </row>
    <row r="153" spans="1:16" ht="12.5">
      <c r="A153" s="2" t="s">
        <v>157</v>
      </c>
      <c r="B153" s="2" t="s">
        <v>158</v>
      </c>
      <c r="C153" s="2" t="s">
        <v>160</v>
      </c>
      <c r="D153" s="1">
        <f t="shared" ca="1" si="0"/>
        <v>0.62093930080628901</v>
      </c>
      <c r="E153" s="1">
        <v>49</v>
      </c>
      <c r="F153" s="42" t="b">
        <f t="shared" si="1"/>
        <v>1</v>
      </c>
      <c r="G153" s="42" t="s">
        <v>160</v>
      </c>
      <c r="H153" s="5">
        <v>4</v>
      </c>
      <c r="I153" s="5">
        <v>2</v>
      </c>
      <c r="J153" s="5">
        <v>4</v>
      </c>
      <c r="K153" s="5">
        <v>3</v>
      </c>
      <c r="L153" s="5">
        <v>4</v>
      </c>
      <c r="M153" s="5">
        <v>4</v>
      </c>
      <c r="N153" s="5">
        <v>4</v>
      </c>
      <c r="O153" s="5">
        <v>4</v>
      </c>
      <c r="P153" s="5">
        <v>3.625</v>
      </c>
    </row>
    <row r="154" spans="1:16" ht="12.5">
      <c r="A154" s="2" t="s">
        <v>145</v>
      </c>
      <c r="B154" s="2" t="s">
        <v>146</v>
      </c>
      <c r="C154" s="2" t="s">
        <v>148</v>
      </c>
      <c r="D154" s="1">
        <f t="shared" ca="1" si="0"/>
        <v>0.20673100475554296</v>
      </c>
      <c r="E154" s="1">
        <v>148</v>
      </c>
      <c r="F154" s="42" t="b">
        <f t="shared" si="1"/>
        <v>1</v>
      </c>
      <c r="G154" s="42" t="s">
        <v>148</v>
      </c>
      <c r="H154" s="5">
        <v>4</v>
      </c>
      <c r="I154" s="5">
        <v>4</v>
      </c>
      <c r="J154" s="5">
        <v>4</v>
      </c>
      <c r="K154" s="5">
        <v>3</v>
      </c>
      <c r="L154" s="5">
        <v>4</v>
      </c>
      <c r="M154" s="5">
        <v>2</v>
      </c>
      <c r="N154" s="5">
        <v>4</v>
      </c>
      <c r="O154" s="5">
        <v>4</v>
      </c>
      <c r="P154" s="5">
        <v>3.625</v>
      </c>
    </row>
    <row r="155" spans="1:16" ht="12.5">
      <c r="A155" s="2" t="s">
        <v>121</v>
      </c>
      <c r="B155" s="2" t="s">
        <v>122</v>
      </c>
      <c r="C155" s="2" t="s">
        <v>124</v>
      </c>
      <c r="D155" s="1">
        <f t="shared" ca="1" si="0"/>
        <v>0.95517564408024924</v>
      </c>
      <c r="E155" s="1">
        <v>116</v>
      </c>
      <c r="F155" s="42" t="b">
        <f t="shared" si="1"/>
        <v>1</v>
      </c>
      <c r="G155" s="42" t="s">
        <v>124</v>
      </c>
      <c r="H155" s="5">
        <v>4</v>
      </c>
      <c r="I155" s="5">
        <v>4</v>
      </c>
      <c r="J155" s="5">
        <v>4</v>
      </c>
      <c r="K155" s="5">
        <v>3</v>
      </c>
      <c r="L155" s="5">
        <v>4</v>
      </c>
      <c r="M155" s="5">
        <v>2</v>
      </c>
      <c r="N155" s="5">
        <v>4</v>
      </c>
      <c r="O155" s="5">
        <v>4</v>
      </c>
      <c r="P155" s="5">
        <v>3.625</v>
      </c>
    </row>
    <row r="156" spans="1:16" ht="12.5">
      <c r="A156" s="2" t="s">
        <v>114</v>
      </c>
      <c r="B156" s="2" t="s">
        <v>115</v>
      </c>
      <c r="C156" s="2" t="s">
        <v>2594</v>
      </c>
      <c r="D156" s="1">
        <f t="shared" ca="1" si="0"/>
        <v>0.16470674765851856</v>
      </c>
      <c r="E156" s="1">
        <v>117</v>
      </c>
      <c r="F156" s="42" t="b">
        <f t="shared" si="1"/>
        <v>1</v>
      </c>
      <c r="G156" s="42" t="s">
        <v>2594</v>
      </c>
      <c r="H156" s="5">
        <v>3</v>
      </c>
      <c r="I156" s="5">
        <v>4</v>
      </c>
      <c r="J156" s="5">
        <v>3</v>
      </c>
      <c r="K156" s="5">
        <v>4</v>
      </c>
      <c r="L156" s="5">
        <v>4</v>
      </c>
      <c r="M156" s="5">
        <v>4</v>
      </c>
      <c r="N156" s="5">
        <v>3</v>
      </c>
      <c r="O156" s="5">
        <v>4</v>
      </c>
      <c r="P156" s="5">
        <v>3.625</v>
      </c>
    </row>
    <row r="157" spans="1:16" ht="12.5">
      <c r="A157" s="2" t="s">
        <v>72</v>
      </c>
      <c r="B157" s="2" t="s">
        <v>73</v>
      </c>
      <c r="C157" s="2" t="s">
        <v>74</v>
      </c>
      <c r="D157" s="1">
        <f t="shared" ca="1" si="0"/>
        <v>6.0495626297748517E-3</v>
      </c>
      <c r="E157" s="1">
        <v>234</v>
      </c>
      <c r="F157" s="42" t="b">
        <f t="shared" si="1"/>
        <v>1</v>
      </c>
      <c r="G157" s="42" t="s">
        <v>74</v>
      </c>
      <c r="H157" s="5">
        <v>4</v>
      </c>
      <c r="I157" s="5">
        <v>4</v>
      </c>
      <c r="J157" s="5">
        <v>4</v>
      </c>
      <c r="K157" s="5">
        <v>3</v>
      </c>
      <c r="L157" s="5">
        <v>4</v>
      </c>
      <c r="M157" s="5">
        <v>2</v>
      </c>
      <c r="N157" s="5">
        <v>4</v>
      </c>
      <c r="O157" s="5">
        <v>4</v>
      </c>
      <c r="P157" s="5">
        <v>3.625</v>
      </c>
    </row>
    <row r="158" spans="1:16" ht="12.5">
      <c r="A158" s="2" t="s">
        <v>39</v>
      </c>
      <c r="B158" s="2" t="s">
        <v>40</v>
      </c>
      <c r="C158" s="2" t="s">
        <v>41</v>
      </c>
      <c r="D158" s="1">
        <f t="shared" ca="1" si="0"/>
        <v>0.52170935188674317</v>
      </c>
      <c r="E158" s="1">
        <v>21</v>
      </c>
      <c r="F158" s="42" t="b">
        <f t="shared" si="1"/>
        <v>1</v>
      </c>
      <c r="G158" s="42" t="s">
        <v>41</v>
      </c>
      <c r="H158" s="5">
        <v>4</v>
      </c>
      <c r="I158" s="5">
        <v>4</v>
      </c>
      <c r="J158" s="5">
        <v>4</v>
      </c>
      <c r="K158" s="5">
        <v>2</v>
      </c>
      <c r="L158" s="5">
        <v>4</v>
      </c>
      <c r="M158" s="5">
        <v>3</v>
      </c>
      <c r="N158" s="5">
        <v>4</v>
      </c>
      <c r="O158" s="5">
        <v>4</v>
      </c>
      <c r="P158" s="5">
        <v>3.625</v>
      </c>
    </row>
    <row r="159" spans="1:16" ht="12.5">
      <c r="A159" s="2" t="s">
        <v>984</v>
      </c>
      <c r="B159" s="1" t="s">
        <v>985</v>
      </c>
      <c r="C159" s="1" t="s">
        <v>987</v>
      </c>
      <c r="D159" s="1">
        <f t="shared" ca="1" si="0"/>
        <v>0.29225398024524973</v>
      </c>
      <c r="E159" s="1">
        <v>39</v>
      </c>
      <c r="F159" s="42" t="b">
        <f t="shared" si="1"/>
        <v>1</v>
      </c>
      <c r="G159" s="42" t="s">
        <v>987</v>
      </c>
      <c r="H159" s="5">
        <v>4</v>
      </c>
      <c r="I159" s="5">
        <v>4</v>
      </c>
      <c r="J159" s="5">
        <v>3</v>
      </c>
      <c r="K159" s="5">
        <v>3</v>
      </c>
      <c r="L159" s="5">
        <v>4</v>
      </c>
      <c r="M159" s="5">
        <v>3</v>
      </c>
      <c r="N159" s="5">
        <v>4</v>
      </c>
      <c r="O159" s="5">
        <v>4</v>
      </c>
      <c r="P159" s="5">
        <v>3.625</v>
      </c>
    </row>
    <row r="160" spans="1:16" ht="12.5">
      <c r="A160" s="2" t="s">
        <v>978</v>
      </c>
      <c r="B160" s="1" t="s">
        <v>979</v>
      </c>
      <c r="C160" s="1" t="s">
        <v>981</v>
      </c>
      <c r="D160" s="1">
        <f t="shared" ca="1" si="0"/>
        <v>0.39752528390981157</v>
      </c>
      <c r="E160" s="1">
        <v>125</v>
      </c>
      <c r="F160" s="42" t="b">
        <f t="shared" si="1"/>
        <v>1</v>
      </c>
      <c r="G160" s="42" t="s">
        <v>981</v>
      </c>
      <c r="H160" s="5">
        <v>4</v>
      </c>
      <c r="I160" s="5">
        <v>4</v>
      </c>
      <c r="J160" s="5">
        <v>4</v>
      </c>
      <c r="K160" s="5">
        <v>3</v>
      </c>
      <c r="L160" s="5">
        <v>4</v>
      </c>
      <c r="M160" s="5">
        <v>2</v>
      </c>
      <c r="N160" s="5">
        <v>4</v>
      </c>
      <c r="O160" s="5">
        <v>4</v>
      </c>
      <c r="P160" s="5">
        <v>3.625</v>
      </c>
    </row>
    <row r="161" spans="1:16" ht="12.5">
      <c r="A161" s="2" t="s">
        <v>973</v>
      </c>
      <c r="B161" s="1" t="s">
        <v>974</v>
      </c>
      <c r="C161" s="1" t="s">
        <v>975</v>
      </c>
      <c r="D161" s="1">
        <f t="shared" ca="1" si="0"/>
        <v>0.15179700068229918</v>
      </c>
      <c r="E161" s="1">
        <v>80</v>
      </c>
      <c r="F161" s="42" t="b">
        <f t="shared" si="1"/>
        <v>1</v>
      </c>
      <c r="G161" s="42" t="s">
        <v>975</v>
      </c>
      <c r="H161" s="5">
        <v>4</v>
      </c>
      <c r="I161" s="5">
        <v>4</v>
      </c>
      <c r="J161" s="5">
        <v>2</v>
      </c>
      <c r="K161" s="5">
        <v>3</v>
      </c>
      <c r="L161" s="5">
        <v>4</v>
      </c>
      <c r="M161" s="5">
        <v>4</v>
      </c>
      <c r="N161" s="5">
        <v>4</v>
      </c>
      <c r="O161" s="5">
        <v>4</v>
      </c>
      <c r="P161" s="5">
        <v>3.625</v>
      </c>
    </row>
    <row r="162" spans="1:16" ht="12.5">
      <c r="A162" s="2" t="s">
        <v>931</v>
      </c>
      <c r="B162" s="1" t="s">
        <v>932</v>
      </c>
      <c r="C162" s="1" t="s">
        <v>934</v>
      </c>
      <c r="D162" s="1">
        <f t="shared" ca="1" si="0"/>
        <v>0.89601122513882614</v>
      </c>
      <c r="E162" s="1">
        <v>255</v>
      </c>
      <c r="F162" s="42" t="b">
        <f t="shared" si="1"/>
        <v>1</v>
      </c>
      <c r="G162" s="42" t="s">
        <v>934</v>
      </c>
      <c r="H162" s="5">
        <v>4</v>
      </c>
      <c r="I162" s="5">
        <v>4</v>
      </c>
      <c r="J162" s="5">
        <v>4</v>
      </c>
      <c r="K162" s="5">
        <v>3</v>
      </c>
      <c r="L162" s="5">
        <v>4</v>
      </c>
      <c r="M162" s="5">
        <v>2</v>
      </c>
      <c r="N162" s="5">
        <v>4</v>
      </c>
      <c r="O162" s="5">
        <v>4</v>
      </c>
      <c r="P162" s="5">
        <v>3.625</v>
      </c>
    </row>
    <row r="163" spans="1:16" ht="12.5">
      <c r="A163" s="2" t="s">
        <v>882</v>
      </c>
      <c r="B163" s="1" t="s">
        <v>883</v>
      </c>
      <c r="C163" s="1" t="s">
        <v>1033</v>
      </c>
      <c r="D163" s="1">
        <f t="shared" ca="1" si="0"/>
        <v>0.29788917475529952</v>
      </c>
      <c r="E163" s="1">
        <v>169</v>
      </c>
      <c r="F163" s="42" t="b">
        <f t="shared" si="1"/>
        <v>1</v>
      </c>
      <c r="G163" s="42" t="s">
        <v>1033</v>
      </c>
      <c r="H163" s="5">
        <v>4</v>
      </c>
      <c r="I163" s="5">
        <v>4</v>
      </c>
      <c r="J163" s="5">
        <v>4</v>
      </c>
      <c r="K163" s="5">
        <v>3</v>
      </c>
      <c r="L163" s="5">
        <v>4</v>
      </c>
      <c r="M163" s="5">
        <v>3</v>
      </c>
      <c r="N163" s="5">
        <v>3</v>
      </c>
      <c r="O163" s="5">
        <v>4</v>
      </c>
      <c r="P163" s="5">
        <v>3.625</v>
      </c>
    </row>
    <row r="164" spans="1:16" ht="12.5">
      <c r="A164" s="2" t="s">
        <v>839</v>
      </c>
      <c r="B164" s="1" t="s">
        <v>840</v>
      </c>
      <c r="C164" s="1" t="s">
        <v>842</v>
      </c>
      <c r="D164" s="1">
        <f t="shared" ca="1" si="0"/>
        <v>0.61861472871363687</v>
      </c>
      <c r="E164" s="1">
        <v>66</v>
      </c>
      <c r="F164" s="42" t="b">
        <f t="shared" si="1"/>
        <v>1</v>
      </c>
      <c r="G164" s="42" t="s">
        <v>842</v>
      </c>
      <c r="H164" s="5">
        <v>4</v>
      </c>
      <c r="I164" s="5">
        <v>4</v>
      </c>
      <c r="J164" s="5">
        <v>4</v>
      </c>
      <c r="K164" s="5">
        <v>3</v>
      </c>
      <c r="L164" s="5">
        <v>4</v>
      </c>
      <c r="M164" s="5">
        <v>3</v>
      </c>
      <c r="N164" s="5">
        <v>3</v>
      </c>
      <c r="O164" s="5">
        <v>4</v>
      </c>
      <c r="P164" s="5">
        <v>3.625</v>
      </c>
    </row>
    <row r="165" spans="1:16" ht="12.5">
      <c r="A165" s="2" t="s">
        <v>822</v>
      </c>
      <c r="B165" s="2" t="s">
        <v>823</v>
      </c>
      <c r="C165" s="23" t="s">
        <v>824</v>
      </c>
      <c r="D165" s="1">
        <f t="shared" ca="1" si="0"/>
        <v>0.99487977035360498</v>
      </c>
      <c r="E165" s="1">
        <v>100</v>
      </c>
      <c r="F165" s="42" t="b">
        <f t="shared" si="1"/>
        <v>1</v>
      </c>
      <c r="G165" s="42" t="s">
        <v>824</v>
      </c>
      <c r="H165" s="5">
        <v>4</v>
      </c>
      <c r="I165" s="5">
        <v>4</v>
      </c>
      <c r="J165" s="5">
        <v>4</v>
      </c>
      <c r="K165" s="5">
        <v>3</v>
      </c>
      <c r="L165" s="5">
        <v>4</v>
      </c>
      <c r="M165" s="5">
        <v>4</v>
      </c>
      <c r="N165" s="5">
        <v>3</v>
      </c>
      <c r="O165" s="5">
        <v>3</v>
      </c>
      <c r="P165" s="5">
        <v>3.625</v>
      </c>
    </row>
    <row r="166" spans="1:16" ht="12.5">
      <c r="A166" s="2" t="s">
        <v>816</v>
      </c>
      <c r="B166" s="2" t="s">
        <v>817</v>
      </c>
      <c r="C166" s="2" t="s">
        <v>819</v>
      </c>
      <c r="D166" s="1">
        <f t="shared" ca="1" si="0"/>
        <v>0.85268801317421505</v>
      </c>
      <c r="E166" s="1">
        <v>88</v>
      </c>
      <c r="F166" s="42" t="b">
        <f t="shared" si="1"/>
        <v>1</v>
      </c>
      <c r="G166" s="42" t="s">
        <v>819</v>
      </c>
      <c r="H166" s="5">
        <v>4</v>
      </c>
      <c r="I166" s="5">
        <v>3</v>
      </c>
      <c r="J166" s="5">
        <v>4</v>
      </c>
      <c r="K166" s="5">
        <v>3</v>
      </c>
      <c r="L166" s="5">
        <v>4</v>
      </c>
      <c r="M166" s="5">
        <v>4</v>
      </c>
      <c r="N166" s="5">
        <v>3</v>
      </c>
      <c r="O166" s="5">
        <v>4</v>
      </c>
      <c r="P166" s="5">
        <v>3.625</v>
      </c>
    </row>
    <row r="167" spans="1:16" ht="12.5">
      <c r="A167" s="2" t="s">
        <v>810</v>
      </c>
      <c r="B167" s="2" t="s">
        <v>811</v>
      </c>
      <c r="C167" s="2" t="s">
        <v>813</v>
      </c>
      <c r="D167" s="1">
        <f t="shared" ca="1" si="0"/>
        <v>0.6267309262105959</v>
      </c>
      <c r="E167" s="1">
        <v>15</v>
      </c>
      <c r="F167" s="42" t="b">
        <f t="shared" si="1"/>
        <v>1</v>
      </c>
      <c r="G167" s="42" t="s">
        <v>813</v>
      </c>
      <c r="H167" s="5">
        <v>4</v>
      </c>
      <c r="I167" s="5">
        <v>4</v>
      </c>
      <c r="J167" s="5">
        <v>4</v>
      </c>
      <c r="K167" s="5">
        <v>3</v>
      </c>
      <c r="L167" s="5">
        <v>4</v>
      </c>
      <c r="M167" s="5">
        <v>2</v>
      </c>
      <c r="N167" s="5">
        <v>4</v>
      </c>
      <c r="O167" s="5">
        <v>4</v>
      </c>
      <c r="P167" s="5">
        <v>3.625</v>
      </c>
    </row>
    <row r="168" spans="1:16" ht="12.5">
      <c r="A168" s="2" t="s">
        <v>793</v>
      </c>
      <c r="B168" s="1" t="s">
        <v>794</v>
      </c>
      <c r="C168" s="1" t="s">
        <v>796</v>
      </c>
      <c r="D168" s="1">
        <f t="shared" ca="1" si="0"/>
        <v>0.91007349650820502</v>
      </c>
      <c r="E168" s="1">
        <v>103</v>
      </c>
      <c r="F168" s="42" t="b">
        <f t="shared" si="1"/>
        <v>1</v>
      </c>
      <c r="G168" s="42" t="s">
        <v>796</v>
      </c>
      <c r="H168" s="5">
        <v>4</v>
      </c>
      <c r="I168" s="5">
        <v>4</v>
      </c>
      <c r="J168" s="5">
        <v>4</v>
      </c>
      <c r="K168" s="5">
        <v>2</v>
      </c>
      <c r="L168" s="5">
        <v>4</v>
      </c>
      <c r="M168" s="5">
        <v>4</v>
      </c>
      <c r="N168" s="5">
        <v>3</v>
      </c>
      <c r="O168" s="5">
        <v>4</v>
      </c>
      <c r="P168" s="5">
        <v>3.625</v>
      </c>
    </row>
    <row r="169" spans="1:16" ht="12.5">
      <c r="A169" s="2" t="s">
        <v>702</v>
      </c>
      <c r="B169" s="2" t="s">
        <v>703</v>
      </c>
      <c r="C169" s="2" t="s">
        <v>704</v>
      </c>
      <c r="D169" s="1">
        <f t="shared" ca="1" si="0"/>
        <v>0.28927402890686138</v>
      </c>
      <c r="E169" s="1">
        <v>141</v>
      </c>
      <c r="F169" s="42" t="b">
        <f t="shared" si="1"/>
        <v>1</v>
      </c>
      <c r="G169" s="42" t="s">
        <v>704</v>
      </c>
      <c r="H169" s="5">
        <v>4</v>
      </c>
      <c r="I169" s="5">
        <v>3</v>
      </c>
      <c r="J169" s="5">
        <v>4</v>
      </c>
      <c r="K169" s="5">
        <v>3</v>
      </c>
      <c r="L169" s="5">
        <v>4</v>
      </c>
      <c r="M169" s="5">
        <v>4</v>
      </c>
      <c r="N169" s="5">
        <v>3</v>
      </c>
      <c r="O169" s="5">
        <v>4</v>
      </c>
      <c r="P169" s="5">
        <v>3.625</v>
      </c>
    </row>
    <row r="170" spans="1:16" ht="12.5">
      <c r="A170" s="2" t="s">
        <v>677</v>
      </c>
      <c r="B170" s="2" t="s">
        <v>678</v>
      </c>
      <c r="C170" s="2" t="s">
        <v>679</v>
      </c>
      <c r="D170" s="1">
        <f t="shared" ca="1" si="0"/>
        <v>0.11014992222487741</v>
      </c>
      <c r="E170" s="1">
        <v>232</v>
      </c>
      <c r="F170" s="42" t="b">
        <f t="shared" si="1"/>
        <v>1</v>
      </c>
      <c r="G170" s="42" t="s">
        <v>679</v>
      </c>
      <c r="H170" s="5">
        <v>4</v>
      </c>
      <c r="I170" s="5">
        <v>4</v>
      </c>
      <c r="J170" s="5">
        <v>4</v>
      </c>
      <c r="K170" s="5">
        <v>3</v>
      </c>
      <c r="L170" s="5">
        <v>4</v>
      </c>
      <c r="M170" s="5">
        <v>3</v>
      </c>
      <c r="N170" s="5">
        <v>4</v>
      </c>
      <c r="O170" s="5">
        <v>3</v>
      </c>
      <c r="P170" s="5">
        <v>3.625</v>
      </c>
    </row>
    <row r="171" spans="1:16" ht="12.5">
      <c r="A171" s="2" t="s">
        <v>521</v>
      </c>
      <c r="B171" s="2" t="s">
        <v>522</v>
      </c>
      <c r="C171" s="2" t="s">
        <v>1026</v>
      </c>
      <c r="D171" s="1">
        <f t="shared" ca="1" si="0"/>
        <v>0.82666107738967087</v>
      </c>
      <c r="E171" s="1">
        <v>180</v>
      </c>
      <c r="F171" s="42" t="b">
        <f t="shared" si="1"/>
        <v>1</v>
      </c>
      <c r="G171" s="42" t="s">
        <v>1026</v>
      </c>
      <c r="H171" s="5">
        <v>3</v>
      </c>
      <c r="I171" s="5">
        <v>4</v>
      </c>
      <c r="J171" s="5">
        <v>4</v>
      </c>
      <c r="K171" s="5">
        <v>3</v>
      </c>
      <c r="L171" s="5">
        <v>4</v>
      </c>
      <c r="M171" s="5">
        <v>3</v>
      </c>
      <c r="N171" s="5">
        <v>4</v>
      </c>
      <c r="O171" s="5">
        <v>4</v>
      </c>
      <c r="P171" s="5">
        <v>3.625</v>
      </c>
    </row>
    <row r="172" spans="1:16" ht="12.5">
      <c r="A172" s="4" t="s">
        <v>1411</v>
      </c>
      <c r="B172" s="1" t="s">
        <v>1406</v>
      </c>
      <c r="C172" s="1" t="s">
        <v>1412</v>
      </c>
      <c r="D172" s="1">
        <f t="shared" ca="1" si="0"/>
        <v>0.35104073184375106</v>
      </c>
      <c r="E172" s="1">
        <v>73</v>
      </c>
      <c r="F172" s="42" t="b">
        <f t="shared" si="1"/>
        <v>1</v>
      </c>
      <c r="G172" s="42" t="s">
        <v>1412</v>
      </c>
      <c r="H172" s="5">
        <v>4</v>
      </c>
      <c r="I172" s="5">
        <v>4</v>
      </c>
      <c r="J172" s="5">
        <v>4</v>
      </c>
      <c r="K172" s="5">
        <v>3</v>
      </c>
      <c r="L172" s="5">
        <v>4</v>
      </c>
      <c r="M172" s="5">
        <v>3</v>
      </c>
      <c r="N172" s="5">
        <v>4</v>
      </c>
      <c r="O172" s="5">
        <v>4</v>
      </c>
      <c r="P172" s="5">
        <v>3.75</v>
      </c>
    </row>
    <row r="173" spans="1:16" ht="12.5">
      <c r="A173" s="4" t="s">
        <v>1175</v>
      </c>
      <c r="B173" s="1" t="s">
        <v>1170</v>
      </c>
      <c r="C173" s="1" t="s">
        <v>1176</v>
      </c>
      <c r="D173" s="1">
        <f t="shared" ca="1" si="0"/>
        <v>0.91573730405835541</v>
      </c>
      <c r="E173" s="1">
        <v>60</v>
      </c>
      <c r="F173" s="42" t="b">
        <f t="shared" si="1"/>
        <v>1</v>
      </c>
      <c r="G173" s="42" t="s">
        <v>1176</v>
      </c>
      <c r="H173" s="5">
        <v>4</v>
      </c>
      <c r="I173" s="5">
        <v>4</v>
      </c>
      <c r="J173" s="5">
        <v>4</v>
      </c>
      <c r="K173" s="5">
        <v>3</v>
      </c>
      <c r="L173" s="5">
        <v>4</v>
      </c>
      <c r="M173" s="5">
        <v>3</v>
      </c>
      <c r="N173" s="5">
        <v>4</v>
      </c>
      <c r="O173" s="5">
        <v>4</v>
      </c>
      <c r="P173" s="5">
        <v>3.75</v>
      </c>
    </row>
    <row r="174" spans="1:16" ht="12.5">
      <c r="A174" s="4" t="s">
        <v>1360</v>
      </c>
      <c r="B174" s="1" t="s">
        <v>1355</v>
      </c>
      <c r="C174" s="1" t="s">
        <v>1361</v>
      </c>
      <c r="D174" s="1">
        <f t="shared" ca="1" si="0"/>
        <v>2.7046695089667061E-2</v>
      </c>
      <c r="E174" s="1">
        <v>181</v>
      </c>
      <c r="F174" s="42" t="b">
        <f t="shared" si="1"/>
        <v>1</v>
      </c>
      <c r="G174" s="42" t="s">
        <v>1361</v>
      </c>
      <c r="H174" s="5">
        <v>4</v>
      </c>
      <c r="I174" s="5">
        <v>4</v>
      </c>
      <c r="J174" s="5">
        <v>4</v>
      </c>
      <c r="K174" s="5">
        <v>3</v>
      </c>
      <c r="L174" s="5">
        <v>4</v>
      </c>
      <c r="M174" s="5">
        <v>3</v>
      </c>
      <c r="N174" s="5">
        <v>4</v>
      </c>
      <c r="O174" s="5">
        <v>4</v>
      </c>
      <c r="P174" s="5">
        <v>3.75</v>
      </c>
    </row>
    <row r="175" spans="1:16" ht="12.5">
      <c r="A175" s="4" t="s">
        <v>1503</v>
      </c>
      <c r="B175" s="1" t="s">
        <v>1498</v>
      </c>
      <c r="C175" s="1" t="s">
        <v>1504</v>
      </c>
      <c r="D175" s="1">
        <f t="shared" ca="1" si="0"/>
        <v>4.8875334599499443E-2</v>
      </c>
      <c r="E175" s="1">
        <v>119</v>
      </c>
      <c r="F175" s="42" t="b">
        <f t="shared" si="1"/>
        <v>1</v>
      </c>
      <c r="G175" s="42" t="s">
        <v>1504</v>
      </c>
      <c r="H175" s="5">
        <v>4</v>
      </c>
      <c r="I175" s="5">
        <v>4</v>
      </c>
      <c r="J175" s="5">
        <v>4</v>
      </c>
      <c r="K175" s="5">
        <v>3</v>
      </c>
      <c r="L175" s="5">
        <v>4</v>
      </c>
      <c r="M175" s="5">
        <v>3</v>
      </c>
      <c r="N175" s="5">
        <v>4</v>
      </c>
      <c r="O175" s="5">
        <v>4</v>
      </c>
      <c r="P175" s="5">
        <v>3.75</v>
      </c>
    </row>
    <row r="176" spans="1:16" ht="12.5">
      <c r="A176" s="4" t="s">
        <v>1533</v>
      </c>
      <c r="B176" s="1" t="s">
        <v>1528</v>
      </c>
      <c r="C176" s="1" t="s">
        <v>1534</v>
      </c>
      <c r="D176" s="1">
        <f t="shared" ca="1" si="0"/>
        <v>0.49339073963105951</v>
      </c>
      <c r="E176" s="1">
        <v>171</v>
      </c>
      <c r="F176" s="42" t="b">
        <f t="shared" si="1"/>
        <v>1</v>
      </c>
      <c r="G176" s="42" t="s">
        <v>1534</v>
      </c>
      <c r="H176" s="5">
        <v>4</v>
      </c>
      <c r="I176" s="5">
        <v>4</v>
      </c>
      <c r="J176" s="5">
        <v>4</v>
      </c>
      <c r="K176" s="5">
        <v>4</v>
      </c>
      <c r="L176" s="5">
        <v>4</v>
      </c>
      <c r="M176" s="5">
        <v>2</v>
      </c>
      <c r="N176" s="5">
        <v>4</v>
      </c>
      <c r="O176" s="5">
        <v>4</v>
      </c>
      <c r="P176" s="5">
        <v>3.75</v>
      </c>
    </row>
    <row r="177" spans="1:16" ht="12.5">
      <c r="A177" s="4" t="s">
        <v>1318</v>
      </c>
      <c r="B177" s="1" t="s">
        <v>1312</v>
      </c>
      <c r="C177" s="1" t="s">
        <v>1319</v>
      </c>
      <c r="D177" s="1">
        <f t="shared" ca="1" si="0"/>
        <v>0.38332217753446418</v>
      </c>
      <c r="E177" s="1">
        <v>184</v>
      </c>
      <c r="F177" s="42" t="b">
        <f t="shared" si="1"/>
        <v>1</v>
      </c>
      <c r="G177" s="42" t="s">
        <v>1319</v>
      </c>
      <c r="H177" s="5">
        <v>4</v>
      </c>
      <c r="I177" s="5">
        <v>4</v>
      </c>
      <c r="J177" s="5">
        <v>4</v>
      </c>
      <c r="K177" s="5">
        <v>3</v>
      </c>
      <c r="L177" s="5">
        <v>4</v>
      </c>
      <c r="M177" s="5">
        <v>3</v>
      </c>
      <c r="N177" s="5">
        <v>4</v>
      </c>
      <c r="O177" s="5">
        <v>4</v>
      </c>
      <c r="P177" s="5">
        <v>3.75</v>
      </c>
    </row>
    <row r="178" spans="1:16" ht="12.5">
      <c r="A178" s="4" t="s">
        <v>1206</v>
      </c>
      <c r="B178" s="4" t="s">
        <v>1200</v>
      </c>
      <c r="C178" s="2" t="s">
        <v>1207</v>
      </c>
      <c r="D178" s="1">
        <f t="shared" ca="1" si="0"/>
        <v>0.97698298593247201</v>
      </c>
      <c r="E178" s="1">
        <v>113</v>
      </c>
      <c r="F178" s="42" t="b">
        <f t="shared" si="1"/>
        <v>1</v>
      </c>
      <c r="G178" s="42" t="s">
        <v>1207</v>
      </c>
      <c r="H178" s="5">
        <v>4</v>
      </c>
      <c r="I178" s="5">
        <v>4</v>
      </c>
      <c r="J178" s="5">
        <v>4</v>
      </c>
      <c r="K178" s="5">
        <v>3</v>
      </c>
      <c r="L178" s="5">
        <v>4</v>
      </c>
      <c r="M178" s="5">
        <v>3</v>
      </c>
      <c r="N178" s="5">
        <v>4</v>
      </c>
      <c r="O178" s="5">
        <v>4</v>
      </c>
      <c r="P178" s="5">
        <v>3.75</v>
      </c>
    </row>
    <row r="179" spans="1:16" ht="12.5">
      <c r="A179" s="4" t="s">
        <v>1608</v>
      </c>
      <c r="B179" s="4" t="s">
        <v>1603</v>
      </c>
      <c r="C179" s="2" t="s">
        <v>1609</v>
      </c>
      <c r="D179" s="1">
        <f t="shared" ca="1" si="0"/>
        <v>0.88692869819550335</v>
      </c>
      <c r="E179" s="1">
        <v>68</v>
      </c>
      <c r="F179" s="42" t="b">
        <f t="shared" si="1"/>
        <v>1</v>
      </c>
      <c r="G179" s="42" t="s">
        <v>1609</v>
      </c>
      <c r="H179" s="5">
        <v>4</v>
      </c>
      <c r="I179" s="5">
        <v>4</v>
      </c>
      <c r="J179" s="5">
        <v>4</v>
      </c>
      <c r="K179" s="5">
        <v>3</v>
      </c>
      <c r="L179" s="5">
        <v>4</v>
      </c>
      <c r="M179" s="5">
        <v>3</v>
      </c>
      <c r="N179" s="5">
        <v>4</v>
      </c>
      <c r="O179" s="5">
        <v>4</v>
      </c>
      <c r="P179" s="5">
        <v>3.75</v>
      </c>
    </row>
    <row r="180" spans="1:16" ht="12.5">
      <c r="A180" s="4" t="s">
        <v>1639</v>
      </c>
      <c r="B180" s="4" t="s">
        <v>1634</v>
      </c>
      <c r="C180" s="2" t="s">
        <v>1640</v>
      </c>
      <c r="D180" s="1">
        <f t="shared" ca="1" si="0"/>
        <v>0.71021061367260907</v>
      </c>
      <c r="E180" s="1">
        <v>5</v>
      </c>
      <c r="F180" s="42" t="b">
        <f t="shared" si="1"/>
        <v>1</v>
      </c>
      <c r="G180" s="42" t="s">
        <v>1640</v>
      </c>
      <c r="H180" s="5">
        <v>4</v>
      </c>
      <c r="I180" s="5">
        <v>4</v>
      </c>
      <c r="J180" s="5">
        <v>4</v>
      </c>
      <c r="K180" s="5">
        <v>3</v>
      </c>
      <c r="L180" s="5">
        <v>4</v>
      </c>
      <c r="M180" s="5">
        <v>4</v>
      </c>
      <c r="N180" s="5">
        <v>4</v>
      </c>
      <c r="O180" s="5">
        <v>3</v>
      </c>
      <c r="P180" s="5">
        <v>3.75</v>
      </c>
    </row>
    <row r="181" spans="1:16" ht="12.5">
      <c r="A181" s="4" t="s">
        <v>1070</v>
      </c>
      <c r="B181" s="4" t="s">
        <v>1062</v>
      </c>
      <c r="C181" s="2" t="s">
        <v>1071</v>
      </c>
      <c r="D181" s="1">
        <f t="shared" ca="1" si="0"/>
        <v>0.80068155573610278</v>
      </c>
      <c r="E181" s="1">
        <v>152</v>
      </c>
      <c r="F181" s="42" t="b">
        <f t="shared" si="1"/>
        <v>1</v>
      </c>
      <c r="G181" s="42" t="s">
        <v>1071</v>
      </c>
      <c r="H181" s="5">
        <v>4</v>
      </c>
      <c r="I181" s="5">
        <v>4</v>
      </c>
      <c r="J181" s="5">
        <v>4</v>
      </c>
      <c r="K181" s="5">
        <v>3</v>
      </c>
      <c r="L181" s="5">
        <v>4</v>
      </c>
      <c r="M181" s="5">
        <v>4</v>
      </c>
      <c r="N181" s="5">
        <v>3</v>
      </c>
      <c r="O181" s="5">
        <v>4</v>
      </c>
      <c r="P181" s="5">
        <v>3.75</v>
      </c>
    </row>
    <row r="182" spans="1:16" ht="12.5">
      <c r="A182" s="4" t="s">
        <v>2464</v>
      </c>
      <c r="B182" s="4" t="s">
        <v>2459</v>
      </c>
      <c r="C182" s="2" t="s">
        <v>2466</v>
      </c>
      <c r="D182" s="1">
        <f t="shared" ca="1" si="0"/>
        <v>0.90402355571298521</v>
      </c>
      <c r="E182" s="1">
        <v>85</v>
      </c>
      <c r="F182" s="42" t="b">
        <f t="shared" si="1"/>
        <v>1</v>
      </c>
      <c r="G182" s="42" t="s">
        <v>2466</v>
      </c>
      <c r="H182" s="5">
        <v>4</v>
      </c>
      <c r="I182" s="5">
        <v>4</v>
      </c>
      <c r="J182" s="5">
        <v>4</v>
      </c>
      <c r="K182" s="5">
        <v>4</v>
      </c>
      <c r="L182" s="5">
        <v>4</v>
      </c>
      <c r="M182" s="5">
        <v>2</v>
      </c>
      <c r="N182" s="5">
        <v>4</v>
      </c>
      <c r="O182" s="5">
        <v>4</v>
      </c>
      <c r="P182" s="5">
        <v>3.75</v>
      </c>
    </row>
    <row r="183" spans="1:16" ht="12.5">
      <c r="A183" s="2" t="s">
        <v>509</v>
      </c>
      <c r="B183" s="1" t="s">
        <v>510</v>
      </c>
      <c r="C183" s="1" t="s">
        <v>512</v>
      </c>
      <c r="D183" s="1">
        <f t="shared" ca="1" si="0"/>
        <v>0.59906768217973183</v>
      </c>
      <c r="E183" s="1">
        <v>14</v>
      </c>
      <c r="F183" s="42" t="b">
        <f t="shared" si="1"/>
        <v>1</v>
      </c>
      <c r="G183" s="42" t="s">
        <v>512</v>
      </c>
      <c r="H183" s="5">
        <v>4</v>
      </c>
      <c r="I183" s="5">
        <v>4</v>
      </c>
      <c r="J183" s="5">
        <v>4</v>
      </c>
      <c r="K183" s="5">
        <v>2</v>
      </c>
      <c r="L183" s="5">
        <v>4</v>
      </c>
      <c r="M183" s="5">
        <v>4</v>
      </c>
      <c r="N183" s="5">
        <v>4</v>
      </c>
      <c r="O183" s="5">
        <v>4</v>
      </c>
      <c r="P183" s="5">
        <v>3.75</v>
      </c>
    </row>
    <row r="184" spans="1:16" ht="12.5">
      <c r="A184" s="2" t="s">
        <v>481</v>
      </c>
      <c r="B184" s="1" t="s">
        <v>482</v>
      </c>
      <c r="C184" s="1" t="s">
        <v>484</v>
      </c>
      <c r="D184" s="1">
        <f t="shared" ca="1" si="0"/>
        <v>0.34721449379349334</v>
      </c>
      <c r="E184" s="1">
        <v>244</v>
      </c>
      <c r="F184" s="42" t="b">
        <f t="shared" si="1"/>
        <v>1</v>
      </c>
      <c r="G184" s="42" t="s">
        <v>484</v>
      </c>
      <c r="H184" s="5">
        <v>4</v>
      </c>
      <c r="I184" s="5">
        <v>4</v>
      </c>
      <c r="J184" s="5">
        <v>4</v>
      </c>
      <c r="K184" s="5">
        <v>2</v>
      </c>
      <c r="L184" s="5">
        <v>4</v>
      </c>
      <c r="M184" s="5">
        <v>4</v>
      </c>
      <c r="N184" s="5">
        <v>4</v>
      </c>
      <c r="O184" s="5">
        <v>4</v>
      </c>
      <c r="P184" s="5">
        <v>3.75</v>
      </c>
    </row>
    <row r="185" spans="1:16" ht="12.5">
      <c r="A185" s="2" t="s">
        <v>475</v>
      </c>
      <c r="B185" s="1" t="s">
        <v>476</v>
      </c>
      <c r="C185" s="1" t="s">
        <v>478</v>
      </c>
      <c r="D185" s="1">
        <f t="shared" ca="1" si="0"/>
        <v>0.43849556978298143</v>
      </c>
      <c r="E185" s="1">
        <v>225</v>
      </c>
      <c r="F185" s="42" t="b">
        <f t="shared" si="1"/>
        <v>1</v>
      </c>
      <c r="G185" s="42" t="s">
        <v>478</v>
      </c>
      <c r="H185" s="5">
        <v>4</v>
      </c>
      <c r="I185" s="5">
        <v>4</v>
      </c>
      <c r="J185" s="5">
        <v>4</v>
      </c>
      <c r="K185" s="5">
        <v>3</v>
      </c>
      <c r="L185" s="5">
        <v>4</v>
      </c>
      <c r="M185" s="5">
        <v>4</v>
      </c>
      <c r="N185" s="5">
        <v>3</v>
      </c>
      <c r="O185" s="5">
        <v>4</v>
      </c>
      <c r="P185" s="5">
        <v>3.75</v>
      </c>
    </row>
    <row r="186" spans="1:16" ht="12.5">
      <c r="A186" s="2" t="s">
        <v>366</v>
      </c>
      <c r="B186" s="1" t="s">
        <v>367</v>
      </c>
      <c r="C186" s="1" t="s">
        <v>369</v>
      </c>
      <c r="D186" s="1">
        <f t="shared" ca="1" si="0"/>
        <v>7.0788364979357254E-2</v>
      </c>
      <c r="E186" s="1">
        <v>4</v>
      </c>
      <c r="F186" s="42" t="b">
        <f t="shared" si="1"/>
        <v>1</v>
      </c>
      <c r="G186" s="42" t="s">
        <v>369</v>
      </c>
      <c r="H186" s="5">
        <v>4</v>
      </c>
      <c r="I186" s="5">
        <v>4</v>
      </c>
      <c r="J186" s="5">
        <v>4</v>
      </c>
      <c r="K186" s="5">
        <v>3</v>
      </c>
      <c r="L186" s="5">
        <v>4</v>
      </c>
      <c r="M186" s="5">
        <v>3</v>
      </c>
      <c r="N186" s="5">
        <v>4</v>
      </c>
      <c r="O186" s="5">
        <v>4</v>
      </c>
      <c r="P186" s="5">
        <v>3.75</v>
      </c>
    </row>
    <row r="187" spans="1:16" ht="12.5">
      <c r="A187" s="2" t="s">
        <v>314</v>
      </c>
      <c r="B187" s="2" t="s">
        <v>315</v>
      </c>
      <c r="C187" s="2" t="s">
        <v>316</v>
      </c>
      <c r="D187" s="1">
        <f t="shared" ca="1" si="0"/>
        <v>0.70541966331664463</v>
      </c>
      <c r="E187" s="1">
        <v>95</v>
      </c>
      <c r="F187" s="42" t="b">
        <f t="shared" si="1"/>
        <v>1</v>
      </c>
      <c r="G187" s="42" t="s">
        <v>316</v>
      </c>
      <c r="H187" s="5">
        <v>4</v>
      </c>
      <c r="I187" s="5">
        <v>4</v>
      </c>
      <c r="J187" s="5">
        <v>4</v>
      </c>
      <c r="K187" s="5">
        <v>3</v>
      </c>
      <c r="L187" s="5">
        <v>4</v>
      </c>
      <c r="M187" s="5">
        <v>3</v>
      </c>
      <c r="N187" s="5">
        <v>4</v>
      </c>
      <c r="O187" s="5">
        <v>4</v>
      </c>
      <c r="P187" s="5">
        <v>3.75</v>
      </c>
    </row>
    <row r="188" spans="1:16" ht="12.5">
      <c r="A188" s="2" t="s">
        <v>260</v>
      </c>
      <c r="B188" s="2" t="s">
        <v>261</v>
      </c>
      <c r="C188" s="2" t="s">
        <v>263</v>
      </c>
      <c r="D188" s="1">
        <f t="shared" ca="1" si="0"/>
        <v>0.65945128252765683</v>
      </c>
      <c r="E188" s="1">
        <v>12</v>
      </c>
      <c r="F188" s="42" t="b">
        <f t="shared" si="1"/>
        <v>1</v>
      </c>
      <c r="G188" s="42" t="s">
        <v>263</v>
      </c>
      <c r="H188" s="5">
        <v>4</v>
      </c>
      <c r="I188" s="5">
        <v>4</v>
      </c>
      <c r="J188" s="5">
        <v>4</v>
      </c>
      <c r="K188" s="5">
        <v>3</v>
      </c>
      <c r="L188" s="5">
        <v>4</v>
      </c>
      <c r="M188" s="5">
        <v>3</v>
      </c>
      <c r="N188" s="5">
        <v>4</v>
      </c>
      <c r="O188" s="5">
        <v>4</v>
      </c>
      <c r="P188" s="5">
        <v>3.75</v>
      </c>
    </row>
    <row r="189" spans="1:16" ht="12.5">
      <c r="A189" s="2" t="s">
        <v>248</v>
      </c>
      <c r="B189" s="2" t="s">
        <v>249</v>
      </c>
      <c r="C189" s="2" t="s">
        <v>251</v>
      </c>
      <c r="D189" s="1">
        <f t="shared" ca="1" si="0"/>
        <v>0.49173349452052306</v>
      </c>
      <c r="E189" s="1">
        <v>192</v>
      </c>
      <c r="F189" s="42" t="b">
        <f t="shared" si="1"/>
        <v>1</v>
      </c>
      <c r="G189" s="42" t="s">
        <v>251</v>
      </c>
      <c r="H189" s="5">
        <v>4</v>
      </c>
      <c r="I189" s="5">
        <v>4</v>
      </c>
      <c r="J189" s="5">
        <v>4</v>
      </c>
      <c r="K189" s="5">
        <v>3</v>
      </c>
      <c r="L189" s="5">
        <v>4</v>
      </c>
      <c r="M189" s="5">
        <v>3</v>
      </c>
      <c r="N189" s="5">
        <v>4</v>
      </c>
      <c r="O189" s="5">
        <v>4</v>
      </c>
      <c r="P189" s="5">
        <v>3.75</v>
      </c>
    </row>
    <row r="190" spans="1:16" ht="12.5">
      <c r="A190" s="2" t="s">
        <v>229</v>
      </c>
      <c r="B190" s="1" t="s">
        <v>230</v>
      </c>
      <c r="C190" s="1" t="s">
        <v>231</v>
      </c>
      <c r="D190" s="1">
        <f t="shared" ca="1" si="0"/>
        <v>0.94398997379431204</v>
      </c>
      <c r="E190" s="1">
        <v>274</v>
      </c>
      <c r="F190" s="42" t="b">
        <f t="shared" si="1"/>
        <v>1</v>
      </c>
      <c r="G190" s="42" t="s">
        <v>231</v>
      </c>
      <c r="H190" s="5">
        <v>4</v>
      </c>
      <c r="I190" s="5">
        <v>4</v>
      </c>
      <c r="J190" s="5">
        <v>4</v>
      </c>
      <c r="K190" s="5">
        <v>3</v>
      </c>
      <c r="L190" s="5">
        <v>4</v>
      </c>
      <c r="M190" s="5">
        <v>3</v>
      </c>
      <c r="N190" s="5">
        <v>4</v>
      </c>
      <c r="O190" s="5">
        <v>4</v>
      </c>
      <c r="P190" s="5">
        <v>3.75</v>
      </c>
    </row>
    <row r="191" spans="1:16" ht="12.5">
      <c r="A191" s="2" t="s">
        <v>210</v>
      </c>
      <c r="B191" s="2" t="s">
        <v>211</v>
      </c>
      <c r="C191" s="2" t="s">
        <v>212</v>
      </c>
      <c r="D191" s="1">
        <f t="shared" ca="1" si="0"/>
        <v>5.1952417703881038E-2</v>
      </c>
      <c r="E191" s="1">
        <v>226</v>
      </c>
      <c r="F191" s="42" t="b">
        <f t="shared" si="1"/>
        <v>1</v>
      </c>
      <c r="G191" s="42" t="s">
        <v>212</v>
      </c>
      <c r="H191" s="5">
        <v>4</v>
      </c>
      <c r="I191" s="5">
        <v>4</v>
      </c>
      <c r="J191" s="5">
        <v>4</v>
      </c>
      <c r="K191" s="5">
        <v>3</v>
      </c>
      <c r="L191" s="5">
        <v>4</v>
      </c>
      <c r="M191" s="5">
        <v>3</v>
      </c>
      <c r="N191" s="5">
        <v>4</v>
      </c>
      <c r="O191" s="5">
        <v>4</v>
      </c>
      <c r="P191" s="5">
        <v>3.75</v>
      </c>
    </row>
    <row r="192" spans="1:16" ht="12.5">
      <c r="A192" s="2" t="s">
        <v>84</v>
      </c>
      <c r="B192" s="2" t="s">
        <v>85</v>
      </c>
      <c r="C192" s="2" t="s">
        <v>87</v>
      </c>
      <c r="D192" s="1">
        <f t="shared" ca="1" si="0"/>
        <v>1.6389331855053424E-3</v>
      </c>
      <c r="E192" s="1">
        <v>245</v>
      </c>
      <c r="F192" s="42" t="b">
        <f t="shared" si="1"/>
        <v>1</v>
      </c>
      <c r="G192" s="42" t="s">
        <v>87</v>
      </c>
      <c r="H192" s="5">
        <v>4</v>
      </c>
      <c r="I192" s="5">
        <v>4</v>
      </c>
      <c r="J192" s="5">
        <v>4</v>
      </c>
      <c r="K192" s="5">
        <v>3</v>
      </c>
      <c r="L192" s="5">
        <v>4</v>
      </c>
      <c r="M192" s="5">
        <v>4</v>
      </c>
      <c r="N192" s="5">
        <v>3</v>
      </c>
      <c r="O192" s="5">
        <v>4</v>
      </c>
      <c r="P192" s="5">
        <v>3.75</v>
      </c>
    </row>
    <row r="193" spans="1:16" ht="12.5">
      <c r="A193" s="2" t="s">
        <v>45</v>
      </c>
      <c r="B193" s="2" t="s">
        <v>46</v>
      </c>
      <c r="C193" s="2" t="s">
        <v>48</v>
      </c>
      <c r="D193" s="1">
        <f t="shared" ca="1" si="0"/>
        <v>0.24706750392315036</v>
      </c>
      <c r="E193" s="1">
        <v>176</v>
      </c>
      <c r="F193" s="42" t="b">
        <f t="shared" si="1"/>
        <v>1</v>
      </c>
      <c r="G193" s="42" t="s">
        <v>48</v>
      </c>
      <c r="H193" s="5">
        <v>4</v>
      </c>
      <c r="I193" s="5">
        <v>4</v>
      </c>
      <c r="J193" s="5">
        <v>4</v>
      </c>
      <c r="K193" s="5">
        <v>3</v>
      </c>
      <c r="L193" s="5">
        <v>4</v>
      </c>
      <c r="M193" s="5">
        <v>4</v>
      </c>
      <c r="N193" s="5">
        <v>3</v>
      </c>
      <c r="O193" s="5">
        <v>4</v>
      </c>
      <c r="P193" s="5">
        <v>3.75</v>
      </c>
    </row>
    <row r="194" spans="1:16" ht="12.5">
      <c r="A194" s="2" t="s">
        <v>967</v>
      </c>
      <c r="B194" s="1" t="s">
        <v>968</v>
      </c>
      <c r="C194" s="1" t="s">
        <v>1036</v>
      </c>
      <c r="D194" s="1">
        <f t="shared" ca="1" si="0"/>
        <v>0.49628059359833665</v>
      </c>
      <c r="E194" s="1">
        <v>37</v>
      </c>
      <c r="F194" s="42" t="b">
        <f t="shared" si="1"/>
        <v>1</v>
      </c>
      <c r="G194" s="42" t="s">
        <v>1036</v>
      </c>
      <c r="H194" s="5">
        <v>4</v>
      </c>
      <c r="I194" s="5">
        <v>4</v>
      </c>
      <c r="J194" s="5">
        <v>4</v>
      </c>
      <c r="K194" s="5">
        <v>3</v>
      </c>
      <c r="L194" s="5">
        <v>4</v>
      </c>
      <c r="M194" s="5">
        <v>3</v>
      </c>
      <c r="N194" s="5">
        <v>4</v>
      </c>
      <c r="O194" s="5">
        <v>4</v>
      </c>
      <c r="P194" s="5">
        <v>3.75</v>
      </c>
    </row>
    <row r="195" spans="1:16" ht="12.5">
      <c r="A195" s="2" t="s">
        <v>961</v>
      </c>
      <c r="B195" s="1" t="s">
        <v>962</v>
      </c>
      <c r="C195" s="1" t="s">
        <v>964</v>
      </c>
      <c r="D195" s="1">
        <f t="shared" ca="1" si="0"/>
        <v>0.51861967784764262</v>
      </c>
      <c r="E195" s="1">
        <v>197</v>
      </c>
      <c r="F195" s="42" t="b">
        <f t="shared" si="1"/>
        <v>1</v>
      </c>
      <c r="G195" s="42" t="s">
        <v>964</v>
      </c>
      <c r="H195" s="5">
        <v>3</v>
      </c>
      <c r="I195" s="5">
        <v>4</v>
      </c>
      <c r="J195" s="5">
        <v>4</v>
      </c>
      <c r="K195" s="5">
        <v>3</v>
      </c>
      <c r="L195" s="5">
        <v>4</v>
      </c>
      <c r="M195" s="5">
        <v>4</v>
      </c>
      <c r="N195" s="5">
        <v>4</v>
      </c>
      <c r="O195" s="5">
        <v>4</v>
      </c>
      <c r="P195" s="5">
        <v>3.75</v>
      </c>
    </row>
    <row r="196" spans="1:16" ht="12.5">
      <c r="A196" s="2" t="s">
        <v>937</v>
      </c>
      <c r="B196" s="1" t="s">
        <v>938</v>
      </c>
      <c r="C196" s="1" t="s">
        <v>940</v>
      </c>
      <c r="D196" s="1">
        <f t="shared" ca="1" si="0"/>
        <v>0.14404615041832003</v>
      </c>
      <c r="E196" s="1">
        <v>71</v>
      </c>
      <c r="F196" s="42" t="b">
        <f t="shared" si="1"/>
        <v>1</v>
      </c>
      <c r="G196" s="42" t="s">
        <v>940</v>
      </c>
      <c r="H196" s="5">
        <v>4</v>
      </c>
      <c r="I196" s="5">
        <v>4</v>
      </c>
      <c r="J196" s="5">
        <v>4</v>
      </c>
      <c r="K196" s="5">
        <v>3</v>
      </c>
      <c r="L196" s="5">
        <v>4</v>
      </c>
      <c r="M196" s="5">
        <v>3</v>
      </c>
      <c r="N196" s="5">
        <v>4</v>
      </c>
      <c r="O196" s="5">
        <v>4</v>
      </c>
      <c r="P196" s="5">
        <v>3.75</v>
      </c>
    </row>
    <row r="197" spans="1:16" ht="12.5">
      <c r="A197" s="2" t="s">
        <v>909</v>
      </c>
      <c r="B197" s="1" t="s">
        <v>910</v>
      </c>
      <c r="C197" s="1" t="s">
        <v>911</v>
      </c>
      <c r="D197" s="1">
        <f t="shared" ca="1" si="0"/>
        <v>0.95600813628716907</v>
      </c>
      <c r="E197" s="1">
        <v>166</v>
      </c>
      <c r="F197" s="42" t="b">
        <f t="shared" si="1"/>
        <v>1</v>
      </c>
      <c r="G197" s="42" t="s">
        <v>911</v>
      </c>
      <c r="H197" s="5">
        <v>4</v>
      </c>
      <c r="I197" s="5">
        <v>4</v>
      </c>
      <c r="J197" s="5">
        <v>4</v>
      </c>
      <c r="K197" s="5">
        <v>3</v>
      </c>
      <c r="L197" s="5">
        <v>4</v>
      </c>
      <c r="M197" s="5">
        <v>3</v>
      </c>
      <c r="N197" s="5">
        <v>4</v>
      </c>
      <c r="O197" s="5">
        <v>4</v>
      </c>
      <c r="P197" s="5">
        <v>3.75</v>
      </c>
    </row>
    <row r="198" spans="1:16" ht="12.5">
      <c r="A198" s="2" t="s">
        <v>902</v>
      </c>
      <c r="B198" s="1" t="s">
        <v>903</v>
      </c>
      <c r="C198" s="1" t="s">
        <v>2598</v>
      </c>
      <c r="D198" s="1">
        <f t="shared" ca="1" si="0"/>
        <v>0.6472875091557222</v>
      </c>
      <c r="E198" s="1">
        <v>286</v>
      </c>
      <c r="F198" s="42" t="b">
        <f t="shared" si="1"/>
        <v>1</v>
      </c>
      <c r="G198" s="42" t="s">
        <v>2598</v>
      </c>
      <c r="H198" s="5">
        <v>4</v>
      </c>
      <c r="I198" s="5">
        <v>4</v>
      </c>
      <c r="J198" s="5">
        <v>4</v>
      </c>
      <c r="K198" s="5">
        <v>3</v>
      </c>
      <c r="L198" s="5">
        <v>4</v>
      </c>
      <c r="M198" s="5">
        <v>3</v>
      </c>
      <c r="N198" s="5">
        <v>4</v>
      </c>
      <c r="O198" s="5">
        <v>4</v>
      </c>
      <c r="P198" s="5">
        <v>3.75</v>
      </c>
    </row>
    <row r="199" spans="1:16" ht="12.5">
      <c r="A199" s="2" t="s">
        <v>833</v>
      </c>
      <c r="B199" s="2" t="s">
        <v>834</v>
      </c>
      <c r="C199" s="2" t="s">
        <v>836</v>
      </c>
      <c r="D199" s="1">
        <f t="shared" ca="1" si="0"/>
        <v>0.21254457377156233</v>
      </c>
      <c r="E199" s="1">
        <v>31</v>
      </c>
      <c r="F199" s="42" t="b">
        <f t="shared" si="1"/>
        <v>1</v>
      </c>
      <c r="G199" s="42" t="s">
        <v>836</v>
      </c>
      <c r="H199" s="5">
        <v>4</v>
      </c>
      <c r="I199" s="5">
        <v>4</v>
      </c>
      <c r="J199" s="5">
        <v>4</v>
      </c>
      <c r="K199" s="5">
        <v>3</v>
      </c>
      <c r="L199" s="5">
        <v>4</v>
      </c>
      <c r="M199" s="5">
        <v>4</v>
      </c>
      <c r="N199" s="5">
        <v>3</v>
      </c>
      <c r="O199" s="5">
        <v>4</v>
      </c>
      <c r="P199" s="5">
        <v>3.75</v>
      </c>
    </row>
    <row r="200" spans="1:16" ht="12.5">
      <c r="A200" s="2" t="s">
        <v>744</v>
      </c>
      <c r="B200" s="2" t="s">
        <v>745</v>
      </c>
      <c r="C200" s="2" t="s">
        <v>747</v>
      </c>
      <c r="D200" s="1">
        <f t="shared" ca="1" si="0"/>
        <v>0.19317895524514572</v>
      </c>
      <c r="E200" s="1">
        <v>33</v>
      </c>
      <c r="F200" s="42" t="b">
        <f t="shared" si="1"/>
        <v>1</v>
      </c>
      <c r="G200" s="42" t="s">
        <v>747</v>
      </c>
      <c r="H200" s="5">
        <v>4</v>
      </c>
      <c r="I200" s="5">
        <v>4</v>
      </c>
      <c r="J200" s="5">
        <v>4</v>
      </c>
      <c r="K200" s="5">
        <v>3</v>
      </c>
      <c r="L200" s="5">
        <v>4</v>
      </c>
      <c r="M200" s="5">
        <v>3</v>
      </c>
      <c r="N200" s="5">
        <v>4</v>
      </c>
      <c r="O200" s="5">
        <v>4</v>
      </c>
      <c r="P200" s="5">
        <v>3.75</v>
      </c>
    </row>
    <row r="201" spans="1:16" ht="12.5">
      <c r="A201" s="2" t="s">
        <v>712</v>
      </c>
      <c r="B201" s="2" t="s">
        <v>713</v>
      </c>
      <c r="C201" s="2" t="s">
        <v>715</v>
      </c>
      <c r="D201" s="1">
        <f t="shared" ca="1" si="0"/>
        <v>0.59742931449733727</v>
      </c>
      <c r="E201" s="1">
        <v>28</v>
      </c>
      <c r="F201" s="42" t="b">
        <f t="shared" si="1"/>
        <v>1</v>
      </c>
      <c r="G201" s="42" t="s">
        <v>715</v>
      </c>
      <c r="H201" s="5">
        <v>4</v>
      </c>
      <c r="I201" s="5">
        <v>4</v>
      </c>
      <c r="J201" s="5">
        <v>4</v>
      </c>
      <c r="K201" s="5">
        <v>3</v>
      </c>
      <c r="L201" s="5">
        <v>4</v>
      </c>
      <c r="M201" s="5">
        <v>3</v>
      </c>
      <c r="N201" s="5">
        <v>4</v>
      </c>
      <c r="O201" s="5">
        <v>4</v>
      </c>
      <c r="P201" s="5">
        <v>3.75</v>
      </c>
    </row>
    <row r="202" spans="1:16" ht="12.5">
      <c r="A202" s="2" t="s">
        <v>707</v>
      </c>
      <c r="B202" s="2" t="s">
        <v>708</v>
      </c>
      <c r="C202" s="2" t="s">
        <v>710</v>
      </c>
      <c r="D202" s="1">
        <f t="shared" ca="1" si="0"/>
        <v>0.35491654039937259</v>
      </c>
      <c r="E202" s="1">
        <v>217</v>
      </c>
      <c r="F202" s="42" t="b">
        <f t="shared" si="1"/>
        <v>1</v>
      </c>
      <c r="G202" s="42" t="s">
        <v>710</v>
      </c>
      <c r="H202" s="5">
        <v>4</v>
      </c>
      <c r="I202" s="5">
        <v>4</v>
      </c>
      <c r="J202" s="5">
        <v>4</v>
      </c>
      <c r="K202" s="5">
        <v>3</v>
      </c>
      <c r="L202" s="5">
        <v>4</v>
      </c>
      <c r="M202" s="5">
        <v>3</v>
      </c>
      <c r="N202" s="5">
        <v>4</v>
      </c>
      <c r="O202" s="5">
        <v>4</v>
      </c>
      <c r="P202" s="5">
        <v>3.75</v>
      </c>
    </row>
    <row r="203" spans="1:16" ht="12.5">
      <c r="A203" s="2" t="s">
        <v>682</v>
      </c>
      <c r="B203" s="1" t="s">
        <v>683</v>
      </c>
      <c r="C203" s="1" t="s">
        <v>685</v>
      </c>
      <c r="D203" s="1">
        <f t="shared" ca="1" si="0"/>
        <v>0.48966721589673323</v>
      </c>
      <c r="E203" s="1">
        <v>146</v>
      </c>
      <c r="F203" s="42" t="b">
        <f t="shared" si="1"/>
        <v>1</v>
      </c>
      <c r="G203" s="42" t="s">
        <v>685</v>
      </c>
      <c r="H203" s="5">
        <v>4</v>
      </c>
      <c r="I203" s="5">
        <v>4</v>
      </c>
      <c r="J203" s="5">
        <v>4</v>
      </c>
      <c r="K203" s="5">
        <v>3</v>
      </c>
      <c r="L203" s="5">
        <v>4</v>
      </c>
      <c r="M203" s="5">
        <v>4</v>
      </c>
      <c r="N203" s="5">
        <v>3</v>
      </c>
      <c r="O203" s="5">
        <v>4</v>
      </c>
      <c r="P203" s="5">
        <v>3.75</v>
      </c>
    </row>
    <row r="204" spans="1:16" ht="12.5">
      <c r="A204" s="2" t="s">
        <v>670</v>
      </c>
      <c r="B204" s="2" t="s">
        <v>671</v>
      </c>
      <c r="C204" s="2" t="s">
        <v>673</v>
      </c>
      <c r="D204" s="1">
        <f t="shared" ca="1" si="0"/>
        <v>0.89285964320972055</v>
      </c>
      <c r="E204" s="1">
        <v>280</v>
      </c>
      <c r="F204" s="42" t="b">
        <f t="shared" si="1"/>
        <v>1</v>
      </c>
      <c r="G204" s="42" t="s">
        <v>673</v>
      </c>
      <c r="H204" s="5">
        <v>4</v>
      </c>
      <c r="I204" s="5">
        <v>4</v>
      </c>
      <c r="J204" s="5">
        <v>4</v>
      </c>
      <c r="K204" s="5">
        <v>3</v>
      </c>
      <c r="L204" s="5">
        <v>4</v>
      </c>
      <c r="M204" s="5">
        <v>4</v>
      </c>
      <c r="N204" s="5">
        <v>3</v>
      </c>
      <c r="O204" s="5">
        <v>4</v>
      </c>
      <c r="P204" s="5">
        <v>3.75</v>
      </c>
    </row>
    <row r="205" spans="1:16" ht="12.5">
      <c r="A205" s="2" t="s">
        <v>651</v>
      </c>
      <c r="B205" s="2" t="s">
        <v>652</v>
      </c>
      <c r="C205" s="2" t="s">
        <v>654</v>
      </c>
      <c r="D205" s="1">
        <f t="shared" ca="1" si="0"/>
        <v>0.87880066033963111</v>
      </c>
      <c r="E205" s="1">
        <v>126</v>
      </c>
      <c r="F205" s="42" t="b">
        <f t="shared" si="1"/>
        <v>1</v>
      </c>
      <c r="G205" s="42" t="s">
        <v>654</v>
      </c>
      <c r="H205" s="5">
        <v>4</v>
      </c>
      <c r="I205" s="5">
        <v>4</v>
      </c>
      <c r="J205" s="5">
        <v>4</v>
      </c>
      <c r="K205" s="5">
        <v>3</v>
      </c>
      <c r="L205" s="5">
        <v>4</v>
      </c>
      <c r="M205" s="5">
        <v>3</v>
      </c>
      <c r="N205" s="5">
        <v>4</v>
      </c>
      <c r="O205" s="5">
        <v>4</v>
      </c>
      <c r="P205" s="5">
        <v>3.75</v>
      </c>
    </row>
    <row r="206" spans="1:16" ht="12.5">
      <c r="A206" s="2" t="s">
        <v>597</v>
      </c>
      <c r="B206" s="2" t="s">
        <v>598</v>
      </c>
      <c r="C206" s="2" t="s">
        <v>600</v>
      </c>
      <c r="D206" s="1">
        <f t="shared" ca="1" si="0"/>
        <v>0.4820208761622311</v>
      </c>
      <c r="E206" s="1">
        <v>2</v>
      </c>
      <c r="F206" s="42" t="b">
        <f t="shared" si="1"/>
        <v>1</v>
      </c>
      <c r="G206" s="42" t="s">
        <v>600</v>
      </c>
      <c r="H206" s="5">
        <v>4</v>
      </c>
      <c r="I206" s="5">
        <v>4</v>
      </c>
      <c r="J206" s="5">
        <v>4</v>
      </c>
      <c r="K206" s="5">
        <v>2</v>
      </c>
      <c r="L206" s="5">
        <v>4</v>
      </c>
      <c r="M206" s="5">
        <v>4</v>
      </c>
      <c r="N206" s="5">
        <v>4</v>
      </c>
      <c r="O206" s="5">
        <v>4</v>
      </c>
      <c r="P206" s="5">
        <v>3.75</v>
      </c>
    </row>
    <row r="207" spans="1:16" ht="12.5">
      <c r="A207" s="2" t="s">
        <v>572</v>
      </c>
      <c r="B207" s="2" t="s">
        <v>573</v>
      </c>
      <c r="C207" s="2" t="s">
        <v>1027</v>
      </c>
      <c r="D207" s="1">
        <f t="shared" ca="1" si="0"/>
        <v>0.30096209058900159</v>
      </c>
      <c r="E207" s="1">
        <v>43</v>
      </c>
      <c r="F207" s="42" t="b">
        <f t="shared" si="1"/>
        <v>1</v>
      </c>
      <c r="G207" s="42" t="s">
        <v>1027</v>
      </c>
      <c r="H207" s="5">
        <v>4</v>
      </c>
      <c r="I207" s="5">
        <v>4</v>
      </c>
      <c r="J207" s="5">
        <v>4</v>
      </c>
      <c r="K207" s="5">
        <v>4</v>
      </c>
      <c r="L207" s="5">
        <v>4</v>
      </c>
      <c r="M207" s="5">
        <v>3</v>
      </c>
      <c r="N207" s="5">
        <v>3</v>
      </c>
      <c r="O207" s="5">
        <v>4</v>
      </c>
      <c r="P207" s="5">
        <v>3.75</v>
      </c>
    </row>
    <row r="208" spans="1:16" ht="12.5">
      <c r="A208" s="2" t="s">
        <v>554</v>
      </c>
      <c r="B208" s="2" t="s">
        <v>555</v>
      </c>
      <c r="C208" s="2" t="s">
        <v>557</v>
      </c>
      <c r="D208" s="1">
        <f t="shared" ca="1" si="0"/>
        <v>0.51807887913757544</v>
      </c>
      <c r="E208" s="1">
        <v>149</v>
      </c>
      <c r="F208" s="42" t="b">
        <f t="shared" si="1"/>
        <v>1</v>
      </c>
      <c r="G208" s="42" t="s">
        <v>557</v>
      </c>
      <c r="H208" s="5">
        <v>4</v>
      </c>
      <c r="I208" s="5">
        <v>4</v>
      </c>
      <c r="J208" s="5">
        <v>4</v>
      </c>
      <c r="K208" s="5">
        <v>2</v>
      </c>
      <c r="L208" s="5">
        <v>4</v>
      </c>
      <c r="M208" s="5">
        <v>4</v>
      </c>
      <c r="N208" s="5">
        <v>4</v>
      </c>
      <c r="O208" s="5">
        <v>4</v>
      </c>
      <c r="P208" s="5">
        <v>3.75</v>
      </c>
    </row>
    <row r="209" spans="1:16" ht="12.5">
      <c r="A209" s="2" t="s">
        <v>537</v>
      </c>
      <c r="B209" s="2" t="s">
        <v>538</v>
      </c>
      <c r="C209" s="2" t="s">
        <v>540</v>
      </c>
      <c r="D209" s="1">
        <f t="shared" ca="1" si="0"/>
        <v>0.67446245848827147</v>
      </c>
      <c r="E209" s="1">
        <v>204</v>
      </c>
      <c r="F209" s="42" t="b">
        <f t="shared" si="1"/>
        <v>1</v>
      </c>
      <c r="G209" s="42" t="s">
        <v>540</v>
      </c>
      <c r="H209" s="5">
        <v>4</v>
      </c>
      <c r="I209" s="5">
        <v>4</v>
      </c>
      <c r="J209" s="5">
        <v>4</v>
      </c>
      <c r="K209" s="5">
        <v>3</v>
      </c>
      <c r="L209" s="5">
        <v>4</v>
      </c>
      <c r="M209" s="5">
        <v>3</v>
      </c>
      <c r="N209" s="5">
        <v>4</v>
      </c>
      <c r="O209" s="5">
        <v>4</v>
      </c>
      <c r="P209" s="5">
        <v>3.75</v>
      </c>
    </row>
    <row r="210" spans="1:16" ht="12.5">
      <c r="A210" s="2" t="s">
        <v>515</v>
      </c>
      <c r="B210" s="2" t="s">
        <v>516</v>
      </c>
      <c r="C210" s="2" t="s">
        <v>518</v>
      </c>
      <c r="D210" s="1">
        <f t="shared" ca="1" si="0"/>
        <v>1.675909959436972E-2</v>
      </c>
      <c r="E210" s="1">
        <v>238</v>
      </c>
      <c r="F210" s="42" t="b">
        <f t="shared" si="1"/>
        <v>1</v>
      </c>
      <c r="G210" s="42" t="s">
        <v>518</v>
      </c>
      <c r="H210" s="5">
        <v>4</v>
      </c>
      <c r="I210" s="5">
        <v>4</v>
      </c>
      <c r="J210" s="5">
        <v>4</v>
      </c>
      <c r="K210" s="5">
        <v>3</v>
      </c>
      <c r="L210" s="5">
        <v>4</v>
      </c>
      <c r="M210" s="5">
        <v>3</v>
      </c>
      <c r="N210" s="5">
        <v>4</v>
      </c>
      <c r="O210" s="5">
        <v>4</v>
      </c>
      <c r="P210" s="5">
        <v>3.75</v>
      </c>
    </row>
    <row r="211" spans="1:16" ht="12.5">
      <c r="A211" s="4" t="s">
        <v>1054</v>
      </c>
      <c r="B211" s="4" t="s">
        <v>1044</v>
      </c>
      <c r="C211" s="2" t="s">
        <v>1056</v>
      </c>
      <c r="D211" s="1">
        <f t="shared" ca="1" si="0"/>
        <v>0.82612584849234583</v>
      </c>
      <c r="E211" s="1">
        <v>249</v>
      </c>
      <c r="F211" s="42" t="b">
        <f t="shared" si="1"/>
        <v>1</v>
      </c>
      <c r="G211" s="42" t="s">
        <v>1056</v>
      </c>
      <c r="H211" s="5">
        <v>4</v>
      </c>
      <c r="I211" s="5">
        <v>4</v>
      </c>
      <c r="J211" s="5">
        <v>4</v>
      </c>
      <c r="K211" s="5">
        <v>3</v>
      </c>
      <c r="L211" s="5">
        <v>4</v>
      </c>
      <c r="M211" s="5">
        <v>4</v>
      </c>
      <c r="N211" s="5">
        <v>4</v>
      </c>
      <c r="O211" s="5">
        <v>4</v>
      </c>
      <c r="P211" s="5">
        <v>3.875</v>
      </c>
    </row>
    <row r="212" spans="1:16" ht="12.5">
      <c r="A212" s="4" t="s">
        <v>1473</v>
      </c>
      <c r="B212" s="4" t="s">
        <v>1468</v>
      </c>
      <c r="C212" s="2" t="s">
        <v>1474</v>
      </c>
      <c r="D212" s="1">
        <f t="shared" ca="1" si="0"/>
        <v>0.47073799005215911</v>
      </c>
      <c r="E212" s="1">
        <v>221</v>
      </c>
      <c r="F212" s="42" t="b">
        <f t="shared" si="1"/>
        <v>1</v>
      </c>
      <c r="G212" s="42" t="s">
        <v>1474</v>
      </c>
      <c r="H212" s="5">
        <v>4</v>
      </c>
      <c r="I212" s="5">
        <v>4</v>
      </c>
      <c r="J212" s="5">
        <v>4</v>
      </c>
      <c r="K212" s="5">
        <v>3</v>
      </c>
      <c r="L212" s="5">
        <v>4</v>
      </c>
      <c r="M212" s="5">
        <v>4</v>
      </c>
      <c r="N212" s="5">
        <v>4</v>
      </c>
      <c r="O212" s="5">
        <v>4</v>
      </c>
      <c r="P212" s="5">
        <v>3.875</v>
      </c>
    </row>
    <row r="213" spans="1:16" ht="12.5">
      <c r="A213" s="4" t="s">
        <v>1133</v>
      </c>
      <c r="B213" s="1" t="s">
        <v>1126</v>
      </c>
      <c r="C213" s="1" t="s">
        <v>1134</v>
      </c>
      <c r="D213" s="1">
        <f t="shared" ca="1" si="0"/>
        <v>0.89370162754464422</v>
      </c>
      <c r="E213" s="1">
        <v>46</v>
      </c>
      <c r="F213" s="42" t="b">
        <f t="shared" si="1"/>
        <v>1</v>
      </c>
      <c r="G213" s="42" t="s">
        <v>1134</v>
      </c>
      <c r="H213" s="5">
        <v>4</v>
      </c>
      <c r="I213" s="5">
        <v>4</v>
      </c>
      <c r="J213" s="5">
        <v>4</v>
      </c>
      <c r="K213" s="5">
        <v>3</v>
      </c>
      <c r="L213" s="5">
        <v>4</v>
      </c>
      <c r="M213" s="5">
        <v>4</v>
      </c>
      <c r="N213" s="5">
        <v>4</v>
      </c>
      <c r="O213" s="5">
        <v>4</v>
      </c>
      <c r="P213" s="5">
        <v>3.875</v>
      </c>
    </row>
    <row r="214" spans="1:16" ht="12.5">
      <c r="A214" s="4" t="s">
        <v>1328</v>
      </c>
      <c r="B214" s="1" t="s">
        <v>1323</v>
      </c>
      <c r="C214" s="1" t="s">
        <v>1329</v>
      </c>
      <c r="D214" s="1">
        <f t="shared" ca="1" si="0"/>
        <v>0.61973667722688197</v>
      </c>
      <c r="E214" s="1">
        <v>164</v>
      </c>
      <c r="F214" s="42" t="b">
        <f t="shared" si="1"/>
        <v>1</v>
      </c>
      <c r="G214" s="42" t="s">
        <v>1329</v>
      </c>
      <c r="H214" s="5">
        <v>4</v>
      </c>
      <c r="I214" s="5">
        <v>4</v>
      </c>
      <c r="J214" s="5">
        <v>4</v>
      </c>
      <c r="K214" s="5">
        <v>3</v>
      </c>
      <c r="L214" s="5">
        <v>4</v>
      </c>
      <c r="M214" s="5">
        <v>4</v>
      </c>
      <c r="N214" s="5">
        <v>4</v>
      </c>
      <c r="O214" s="5">
        <v>4</v>
      </c>
      <c r="P214" s="5">
        <v>3.875</v>
      </c>
    </row>
    <row r="215" spans="1:16" ht="12.5">
      <c r="A215" s="4" t="s">
        <v>1350</v>
      </c>
      <c r="B215" s="1" t="s">
        <v>1345</v>
      </c>
      <c r="C215" s="1" t="s">
        <v>1351</v>
      </c>
      <c r="D215" s="1">
        <f t="shared" ca="1" si="0"/>
        <v>0.19239835221444457</v>
      </c>
      <c r="E215" s="1">
        <v>190</v>
      </c>
      <c r="F215" s="42" t="b">
        <f t="shared" si="1"/>
        <v>1</v>
      </c>
      <c r="G215" s="42" t="s">
        <v>1351</v>
      </c>
      <c r="H215" s="5">
        <v>4</v>
      </c>
      <c r="I215" s="5">
        <v>4</v>
      </c>
      <c r="J215" s="5">
        <v>4</v>
      </c>
      <c r="K215" s="5">
        <v>3</v>
      </c>
      <c r="L215" s="5">
        <v>4</v>
      </c>
      <c r="M215" s="5">
        <v>4</v>
      </c>
      <c r="N215" s="5">
        <v>4</v>
      </c>
      <c r="O215" s="5">
        <v>4</v>
      </c>
      <c r="P215" s="5">
        <v>3.875</v>
      </c>
    </row>
    <row r="216" spans="1:16" ht="12.5">
      <c r="A216" s="4" t="s">
        <v>1287</v>
      </c>
      <c r="B216" s="1" t="s">
        <v>1282</v>
      </c>
      <c r="C216" s="1" t="s">
        <v>1288</v>
      </c>
      <c r="D216" s="1">
        <f t="shared" ca="1" si="0"/>
        <v>0.6464421002467251</v>
      </c>
      <c r="E216" s="1">
        <v>158</v>
      </c>
      <c r="F216" s="42" t="b">
        <f t="shared" si="1"/>
        <v>1</v>
      </c>
      <c r="G216" s="42" t="s">
        <v>1288</v>
      </c>
      <c r="H216" s="5">
        <v>4</v>
      </c>
      <c r="I216" s="5">
        <v>4</v>
      </c>
      <c r="J216" s="5">
        <v>4</v>
      </c>
      <c r="K216" s="5">
        <v>3</v>
      </c>
      <c r="L216" s="5">
        <v>4</v>
      </c>
      <c r="M216" s="5">
        <v>4</v>
      </c>
      <c r="N216" s="5">
        <v>4</v>
      </c>
      <c r="O216" s="5">
        <v>4</v>
      </c>
      <c r="P216" s="5">
        <v>3.875</v>
      </c>
    </row>
    <row r="217" spans="1:16" ht="12.5">
      <c r="A217" s="4" t="s">
        <v>1553</v>
      </c>
      <c r="B217" s="4" t="s">
        <v>1548</v>
      </c>
      <c r="C217" s="2" t="s">
        <v>1555</v>
      </c>
      <c r="D217" s="1">
        <f t="shared" ca="1" si="0"/>
        <v>0.36213670697313705</v>
      </c>
      <c r="E217" s="1">
        <v>199</v>
      </c>
      <c r="F217" s="42" t="b">
        <f t="shared" si="1"/>
        <v>1</v>
      </c>
      <c r="G217" s="42" t="s">
        <v>1555</v>
      </c>
      <c r="H217" s="5">
        <v>4</v>
      </c>
      <c r="I217" s="5">
        <v>4</v>
      </c>
      <c r="J217" s="5">
        <v>4</v>
      </c>
      <c r="K217" s="5">
        <v>3</v>
      </c>
      <c r="L217" s="5">
        <v>4</v>
      </c>
      <c r="M217" s="5">
        <v>4</v>
      </c>
      <c r="N217" s="5">
        <v>4</v>
      </c>
      <c r="O217" s="5">
        <v>4</v>
      </c>
      <c r="P217" s="5">
        <v>3.875</v>
      </c>
    </row>
    <row r="218" spans="1:16" ht="12.5">
      <c r="A218" s="4" t="s">
        <v>1097</v>
      </c>
      <c r="B218" s="4" t="s">
        <v>1090</v>
      </c>
      <c r="C218" s="2" t="s">
        <v>1098</v>
      </c>
      <c r="D218" s="1">
        <f t="shared" ca="1" si="0"/>
        <v>3.9584835945268626E-2</v>
      </c>
      <c r="E218" s="1">
        <v>111</v>
      </c>
      <c r="F218" s="42" t="b">
        <f t="shared" si="1"/>
        <v>1</v>
      </c>
      <c r="G218" s="42" t="s">
        <v>1098</v>
      </c>
      <c r="H218" s="5">
        <v>4</v>
      </c>
      <c r="I218" s="5">
        <v>4</v>
      </c>
      <c r="J218" s="5">
        <v>3</v>
      </c>
      <c r="K218" s="5">
        <v>4</v>
      </c>
      <c r="L218" s="5">
        <v>4</v>
      </c>
      <c r="M218" s="5">
        <v>4</v>
      </c>
      <c r="N218" s="5">
        <v>4</v>
      </c>
      <c r="O218" s="5">
        <v>4</v>
      </c>
      <c r="P218" s="5">
        <v>3.875</v>
      </c>
    </row>
    <row r="219" spans="1:16" ht="12.5">
      <c r="A219" s="4" t="s">
        <v>1565</v>
      </c>
      <c r="B219" s="4" t="s">
        <v>1559</v>
      </c>
      <c r="C219" s="1" t="s">
        <v>1566</v>
      </c>
      <c r="D219" s="1">
        <f t="shared" ca="1" si="0"/>
        <v>0.48849042190809711</v>
      </c>
      <c r="E219" s="1">
        <v>246</v>
      </c>
      <c r="F219" s="42" t="b">
        <f t="shared" si="1"/>
        <v>1</v>
      </c>
      <c r="G219" s="42" t="s">
        <v>1566</v>
      </c>
      <c r="H219" s="5">
        <v>4</v>
      </c>
      <c r="I219" s="5">
        <v>4</v>
      </c>
      <c r="J219" s="5">
        <v>4</v>
      </c>
      <c r="K219" s="5">
        <v>4</v>
      </c>
      <c r="L219" s="5">
        <v>4</v>
      </c>
      <c r="M219" s="5">
        <v>3</v>
      </c>
      <c r="N219" s="5">
        <v>4</v>
      </c>
      <c r="O219" s="5">
        <v>4</v>
      </c>
      <c r="P219" s="5">
        <v>3.875</v>
      </c>
    </row>
    <row r="220" spans="1:16" ht="12.5">
      <c r="A220" s="4" t="s">
        <v>1422</v>
      </c>
      <c r="B220" s="4" t="s">
        <v>1416</v>
      </c>
      <c r="C220" s="2" t="s">
        <v>1423</v>
      </c>
      <c r="D220" s="1">
        <f t="shared" ca="1" si="0"/>
        <v>0.2658795682576971</v>
      </c>
      <c r="E220" s="1">
        <v>40</v>
      </c>
      <c r="F220" s="42" t="b">
        <f t="shared" si="1"/>
        <v>1</v>
      </c>
      <c r="G220" s="42" t="s">
        <v>1423</v>
      </c>
      <c r="H220" s="5">
        <v>4</v>
      </c>
      <c r="I220" s="5">
        <v>4</v>
      </c>
      <c r="J220" s="5">
        <v>4</v>
      </c>
      <c r="K220" s="5">
        <v>4</v>
      </c>
      <c r="L220" s="5">
        <v>4</v>
      </c>
      <c r="M220" s="5">
        <v>3</v>
      </c>
      <c r="N220" s="5">
        <v>4</v>
      </c>
      <c r="O220" s="5">
        <v>4</v>
      </c>
      <c r="P220" s="5">
        <v>3.875</v>
      </c>
    </row>
    <row r="221" spans="1:16" ht="12.5">
      <c r="A221" s="4" t="s">
        <v>1432</v>
      </c>
      <c r="B221" s="1" t="s">
        <v>1427</v>
      </c>
      <c r="C221" s="1" t="s">
        <v>1433</v>
      </c>
      <c r="D221" s="1">
        <f t="shared" ca="1" si="0"/>
        <v>0.21034942829493497</v>
      </c>
      <c r="E221" s="1">
        <v>163</v>
      </c>
      <c r="F221" s="42" t="b">
        <f t="shared" si="1"/>
        <v>1</v>
      </c>
      <c r="G221" s="42" t="s">
        <v>1433</v>
      </c>
      <c r="H221" s="5">
        <v>4</v>
      </c>
      <c r="I221" s="5">
        <v>4</v>
      </c>
      <c r="J221" s="5">
        <v>4</v>
      </c>
      <c r="K221" s="5">
        <v>3</v>
      </c>
      <c r="L221" s="5">
        <v>4</v>
      </c>
      <c r="M221" s="5">
        <v>4</v>
      </c>
      <c r="N221" s="5">
        <v>4</v>
      </c>
      <c r="O221" s="5">
        <v>4</v>
      </c>
      <c r="P221" s="5">
        <v>3.875</v>
      </c>
    </row>
    <row r="222" spans="1:16" ht="12.5">
      <c r="A222" s="4" t="s">
        <v>1628</v>
      </c>
      <c r="B222" s="4" t="s">
        <v>1623</v>
      </c>
      <c r="C222" s="2" t="s">
        <v>1630</v>
      </c>
      <c r="D222" s="1">
        <f t="shared" ca="1" si="0"/>
        <v>0.49296468647209268</v>
      </c>
      <c r="E222" s="1">
        <v>156</v>
      </c>
      <c r="F222" s="42" t="b">
        <f t="shared" si="1"/>
        <v>1</v>
      </c>
      <c r="G222" s="42" t="s">
        <v>1630</v>
      </c>
      <c r="H222" s="5">
        <v>4</v>
      </c>
      <c r="I222" s="5">
        <v>4</v>
      </c>
      <c r="J222" s="5">
        <v>4</v>
      </c>
      <c r="K222" s="5">
        <v>3</v>
      </c>
      <c r="L222" s="5">
        <v>4</v>
      </c>
      <c r="M222" s="5">
        <v>4</v>
      </c>
      <c r="N222" s="5">
        <v>4</v>
      </c>
      <c r="O222" s="5">
        <v>4</v>
      </c>
      <c r="P222" s="5">
        <v>3.875</v>
      </c>
    </row>
    <row r="223" spans="1:16" ht="12.5">
      <c r="A223" s="4" t="s">
        <v>1401</v>
      </c>
      <c r="B223" s="4" t="s">
        <v>1396</v>
      </c>
      <c r="C223" s="2" t="s">
        <v>1402</v>
      </c>
      <c r="D223" s="1">
        <f t="shared" ca="1" si="0"/>
        <v>0.7733858551935936</v>
      </c>
      <c r="E223" s="1">
        <v>220</v>
      </c>
      <c r="F223" s="42" t="b">
        <f t="shared" si="1"/>
        <v>1</v>
      </c>
      <c r="G223" s="42" t="s">
        <v>1402</v>
      </c>
      <c r="H223" s="5">
        <v>4</v>
      </c>
      <c r="I223" s="5">
        <v>4</v>
      </c>
      <c r="J223" s="5">
        <v>4</v>
      </c>
      <c r="K223" s="5">
        <v>3</v>
      </c>
      <c r="L223" s="5">
        <v>4</v>
      </c>
      <c r="M223" s="5">
        <v>4</v>
      </c>
      <c r="N223" s="5">
        <v>4</v>
      </c>
      <c r="O223" s="5">
        <v>4</v>
      </c>
      <c r="P223" s="5">
        <v>3.875</v>
      </c>
    </row>
    <row r="224" spans="1:16" ht="12.5">
      <c r="A224" s="4" t="s">
        <v>1371</v>
      </c>
      <c r="B224" s="4" t="s">
        <v>1366</v>
      </c>
      <c r="C224" s="2" t="s">
        <v>2599</v>
      </c>
      <c r="D224" s="1">
        <f t="shared" ca="1" si="0"/>
        <v>0.43339975832223721</v>
      </c>
      <c r="E224" s="1">
        <v>77</v>
      </c>
      <c r="F224" s="42" t="b">
        <f t="shared" si="1"/>
        <v>1</v>
      </c>
      <c r="G224" s="42" t="s">
        <v>2599</v>
      </c>
      <c r="H224" s="5">
        <v>4</v>
      </c>
      <c r="I224" s="5">
        <v>4</v>
      </c>
      <c r="J224" s="5">
        <v>4</v>
      </c>
      <c r="K224" s="5">
        <v>4</v>
      </c>
      <c r="L224" s="5">
        <v>4</v>
      </c>
      <c r="M224" s="5">
        <v>3</v>
      </c>
      <c r="N224" s="5">
        <v>4</v>
      </c>
      <c r="O224" s="5">
        <v>4</v>
      </c>
      <c r="P224" s="5">
        <v>3.875</v>
      </c>
    </row>
    <row r="225" spans="1:16" ht="12.5">
      <c r="A225" s="4" t="s">
        <v>1650</v>
      </c>
      <c r="B225" s="4" t="s">
        <v>1644</v>
      </c>
      <c r="C225" s="2" t="s">
        <v>1652</v>
      </c>
      <c r="D225" s="1">
        <f t="shared" ca="1" si="0"/>
        <v>0.60306388072694173</v>
      </c>
      <c r="E225" s="1">
        <v>89</v>
      </c>
      <c r="F225" s="42" t="b">
        <f t="shared" si="1"/>
        <v>1</v>
      </c>
      <c r="G225" s="42" t="s">
        <v>1652</v>
      </c>
      <c r="H225" s="5">
        <v>4</v>
      </c>
      <c r="I225" s="5">
        <v>4</v>
      </c>
      <c r="J225" s="5">
        <v>4</v>
      </c>
      <c r="K225" s="5">
        <v>3</v>
      </c>
      <c r="L225" s="5">
        <v>4</v>
      </c>
      <c r="M225" s="5">
        <v>4</v>
      </c>
      <c r="N225" s="5">
        <v>4</v>
      </c>
      <c r="O225" s="5">
        <v>4</v>
      </c>
      <c r="P225" s="5">
        <v>3.875</v>
      </c>
    </row>
    <row r="226" spans="1:16" ht="12.5">
      <c r="A226" s="4" t="s">
        <v>1483</v>
      </c>
      <c r="B226" s="4" t="s">
        <v>1478</v>
      </c>
      <c r="C226" s="2" t="s">
        <v>1484</v>
      </c>
      <c r="D226" s="1">
        <f t="shared" ca="1" si="0"/>
        <v>0.14433832750171838</v>
      </c>
      <c r="E226" s="1">
        <v>162</v>
      </c>
      <c r="F226" s="42" t="b">
        <f t="shared" si="1"/>
        <v>1</v>
      </c>
      <c r="G226" s="42" t="s">
        <v>1484</v>
      </c>
      <c r="H226" s="5">
        <v>4</v>
      </c>
      <c r="I226" s="5">
        <v>4</v>
      </c>
      <c r="J226" s="5">
        <v>4</v>
      </c>
      <c r="K226" s="5">
        <v>3</v>
      </c>
      <c r="L226" s="5">
        <v>4</v>
      </c>
      <c r="M226" s="5">
        <v>4</v>
      </c>
      <c r="N226" s="5">
        <v>4</v>
      </c>
      <c r="O226" s="5">
        <v>4</v>
      </c>
      <c r="P226" s="5">
        <v>3.875</v>
      </c>
    </row>
    <row r="227" spans="1:16" ht="12.5">
      <c r="A227" s="4" t="s">
        <v>1257</v>
      </c>
      <c r="B227" s="4" t="s">
        <v>1252</v>
      </c>
      <c r="C227" s="2" t="s">
        <v>1258</v>
      </c>
      <c r="D227" s="1">
        <f t="shared" ca="1" si="0"/>
        <v>0.25895353371350294</v>
      </c>
      <c r="E227" s="1">
        <v>22</v>
      </c>
      <c r="F227" s="42" t="b">
        <f t="shared" si="1"/>
        <v>1</v>
      </c>
      <c r="G227" s="42" t="s">
        <v>1258</v>
      </c>
      <c r="H227" s="5">
        <v>4</v>
      </c>
      <c r="I227" s="5">
        <v>4</v>
      </c>
      <c r="J227" s="5">
        <v>4</v>
      </c>
      <c r="K227" s="5">
        <v>3</v>
      </c>
      <c r="L227" s="5">
        <v>4</v>
      </c>
      <c r="M227" s="5">
        <v>4</v>
      </c>
      <c r="N227" s="5">
        <v>4</v>
      </c>
      <c r="O227" s="5">
        <v>4</v>
      </c>
      <c r="P227" s="5">
        <v>3.875</v>
      </c>
    </row>
    <row r="228" spans="1:16" ht="12.5">
      <c r="A228" s="4" t="s">
        <v>1216</v>
      </c>
      <c r="B228" s="4" t="s">
        <v>1211</v>
      </c>
      <c r="C228" s="2" t="s">
        <v>1217</v>
      </c>
      <c r="D228" s="1">
        <f t="shared" ca="1" si="0"/>
        <v>0.59779018653073657</v>
      </c>
      <c r="E228" s="1">
        <v>289</v>
      </c>
      <c r="F228" s="42" t="b">
        <f t="shared" si="1"/>
        <v>1</v>
      </c>
      <c r="G228" s="42" t="s">
        <v>1217</v>
      </c>
      <c r="H228" s="5">
        <v>4</v>
      </c>
      <c r="I228" s="5">
        <v>4</v>
      </c>
      <c r="J228" s="5">
        <v>4</v>
      </c>
      <c r="K228" s="5">
        <v>3</v>
      </c>
      <c r="L228" s="5">
        <v>4</v>
      </c>
      <c r="M228" s="5">
        <v>4</v>
      </c>
      <c r="N228" s="5">
        <v>4</v>
      </c>
      <c r="O228" s="5">
        <v>4</v>
      </c>
      <c r="P228" s="5">
        <v>3.875</v>
      </c>
    </row>
    <row r="229" spans="1:16" ht="12.5">
      <c r="A229" s="4" t="s">
        <v>2550</v>
      </c>
      <c r="B229" s="4" t="s">
        <v>2545</v>
      </c>
      <c r="C229" s="2" t="s">
        <v>2551</v>
      </c>
      <c r="D229" s="1">
        <f t="shared" ca="1" si="0"/>
        <v>0.72742876491446251</v>
      </c>
      <c r="E229" s="1">
        <v>101</v>
      </c>
      <c r="F229" s="42" t="b">
        <f t="shared" si="1"/>
        <v>1</v>
      </c>
      <c r="G229" s="42" t="s">
        <v>2551</v>
      </c>
      <c r="H229" s="5">
        <v>4</v>
      </c>
      <c r="I229" s="5">
        <v>4</v>
      </c>
      <c r="J229" s="5">
        <v>4</v>
      </c>
      <c r="K229" s="5">
        <v>3</v>
      </c>
      <c r="L229" s="5">
        <v>4</v>
      </c>
      <c r="M229" s="5">
        <v>4</v>
      </c>
      <c r="N229" s="5">
        <v>4</v>
      </c>
      <c r="O229" s="5">
        <v>4</v>
      </c>
      <c r="P229" s="5">
        <v>3.875</v>
      </c>
    </row>
    <row r="230" spans="1:16" ht="12.5">
      <c r="A230" s="4" t="s">
        <v>1226</v>
      </c>
      <c r="B230" s="4" t="s">
        <v>1221</v>
      </c>
      <c r="C230" s="2" t="s">
        <v>1227</v>
      </c>
      <c r="D230" s="1">
        <f t="shared" ca="1" si="0"/>
        <v>0.86420102326161741</v>
      </c>
      <c r="E230" s="1">
        <v>57</v>
      </c>
      <c r="F230" s="42" t="b">
        <f t="shared" si="1"/>
        <v>1</v>
      </c>
      <c r="G230" s="42" t="s">
        <v>1227</v>
      </c>
      <c r="H230" s="5">
        <v>4</v>
      </c>
      <c r="I230" s="5">
        <v>4</v>
      </c>
      <c r="J230" s="5">
        <v>4</v>
      </c>
      <c r="K230" s="5">
        <v>3</v>
      </c>
      <c r="L230" s="5">
        <v>4</v>
      </c>
      <c r="M230" s="5">
        <v>4</v>
      </c>
      <c r="N230" s="5">
        <v>4</v>
      </c>
      <c r="O230" s="5">
        <v>4</v>
      </c>
      <c r="P230" s="5">
        <v>3.875</v>
      </c>
    </row>
    <row r="231" spans="1:16" ht="12.5">
      <c r="A231" s="4" t="s">
        <v>1513</v>
      </c>
      <c r="B231" s="4" t="s">
        <v>1508</v>
      </c>
      <c r="C231" s="2" t="s">
        <v>1514</v>
      </c>
      <c r="D231" s="1">
        <f t="shared" ca="1" si="0"/>
        <v>0.30101248688489424</v>
      </c>
      <c r="E231" s="1">
        <v>194</v>
      </c>
      <c r="F231" s="42" t="b">
        <f t="shared" si="1"/>
        <v>1</v>
      </c>
      <c r="G231" s="42" t="s">
        <v>1514</v>
      </c>
      <c r="H231" s="5">
        <v>4</v>
      </c>
      <c r="I231" s="5">
        <v>4</v>
      </c>
      <c r="J231" s="5">
        <v>4</v>
      </c>
      <c r="K231" s="5">
        <v>3</v>
      </c>
      <c r="L231" s="5">
        <v>4</v>
      </c>
      <c r="M231" s="5">
        <v>4</v>
      </c>
      <c r="N231" s="5">
        <v>4</v>
      </c>
      <c r="O231" s="5">
        <v>4</v>
      </c>
      <c r="P231" s="5">
        <v>3.875</v>
      </c>
    </row>
    <row r="232" spans="1:16" ht="12.5">
      <c r="A232" s="2" t="s">
        <v>503</v>
      </c>
      <c r="B232" s="1" t="s">
        <v>504</v>
      </c>
      <c r="C232" s="1" t="s">
        <v>506</v>
      </c>
      <c r="D232" s="1">
        <f t="shared" ca="1" si="0"/>
        <v>0.96156245842706922</v>
      </c>
      <c r="E232" s="1">
        <v>75</v>
      </c>
      <c r="F232" s="42" t="b">
        <f t="shared" si="1"/>
        <v>1</v>
      </c>
      <c r="G232" s="42" t="s">
        <v>506</v>
      </c>
      <c r="H232" s="5">
        <v>4</v>
      </c>
      <c r="I232" s="5">
        <v>4</v>
      </c>
      <c r="J232" s="5">
        <v>4</v>
      </c>
      <c r="K232" s="5">
        <v>4</v>
      </c>
      <c r="L232" s="5">
        <v>4</v>
      </c>
      <c r="M232" s="5">
        <v>3</v>
      </c>
      <c r="N232" s="5">
        <v>4</v>
      </c>
      <c r="O232" s="5">
        <v>4</v>
      </c>
      <c r="P232" s="5">
        <v>3.875</v>
      </c>
    </row>
    <row r="233" spans="1:16" ht="12.5">
      <c r="A233" s="2" t="s">
        <v>487</v>
      </c>
      <c r="B233" s="1" t="s">
        <v>488</v>
      </c>
      <c r="C233" s="1" t="s">
        <v>490</v>
      </c>
      <c r="D233" s="1">
        <f t="shared" ca="1" si="0"/>
        <v>9.7575938893424641E-2</v>
      </c>
      <c r="E233" s="1">
        <v>127</v>
      </c>
      <c r="F233" s="42" t="b">
        <f t="shared" si="1"/>
        <v>1</v>
      </c>
      <c r="G233" s="42" t="s">
        <v>490</v>
      </c>
      <c r="H233" s="5">
        <v>4</v>
      </c>
      <c r="I233" s="5">
        <v>4</v>
      </c>
      <c r="J233" s="5">
        <v>4</v>
      </c>
      <c r="K233" s="5">
        <v>3</v>
      </c>
      <c r="L233" s="5">
        <v>4</v>
      </c>
      <c r="M233" s="5">
        <v>4</v>
      </c>
      <c r="N233" s="5">
        <v>4</v>
      </c>
      <c r="O233" s="5">
        <v>4</v>
      </c>
      <c r="P233" s="5">
        <v>3.875</v>
      </c>
    </row>
    <row r="234" spans="1:16" ht="12.5">
      <c r="A234" s="2" t="s">
        <v>470</v>
      </c>
      <c r="B234" s="1" t="s">
        <v>471</v>
      </c>
      <c r="C234" s="1" t="s">
        <v>472</v>
      </c>
      <c r="D234" s="1">
        <f t="shared" ca="1" si="0"/>
        <v>0.78324591256439746</v>
      </c>
      <c r="E234" s="1">
        <v>175</v>
      </c>
      <c r="F234" s="42" t="b">
        <f t="shared" si="1"/>
        <v>1</v>
      </c>
      <c r="G234" s="42" t="s">
        <v>472</v>
      </c>
      <c r="H234" s="5">
        <v>4</v>
      </c>
      <c r="I234" s="5">
        <v>4</v>
      </c>
      <c r="J234" s="5">
        <v>4</v>
      </c>
      <c r="K234" s="5">
        <v>3</v>
      </c>
      <c r="L234" s="5">
        <v>4</v>
      </c>
      <c r="M234" s="5">
        <v>4</v>
      </c>
      <c r="N234" s="5">
        <v>4</v>
      </c>
      <c r="O234" s="5">
        <v>4</v>
      </c>
      <c r="P234" s="5">
        <v>3.875</v>
      </c>
    </row>
    <row r="235" spans="1:16" ht="12.5">
      <c r="A235" s="2" t="s">
        <v>459</v>
      </c>
      <c r="B235" s="1" t="s">
        <v>460</v>
      </c>
      <c r="C235" s="1" t="s">
        <v>1025</v>
      </c>
      <c r="D235" s="1">
        <f t="shared" ca="1" si="0"/>
        <v>9.1451265259100634E-2</v>
      </c>
      <c r="E235" s="1">
        <v>151</v>
      </c>
      <c r="F235" s="42" t="b">
        <f t="shared" si="1"/>
        <v>1</v>
      </c>
      <c r="G235" s="42" t="s">
        <v>1025</v>
      </c>
      <c r="H235" s="5">
        <v>4</v>
      </c>
      <c r="I235" s="5">
        <v>4</v>
      </c>
      <c r="J235" s="5">
        <v>4</v>
      </c>
      <c r="K235" s="5">
        <v>3</v>
      </c>
      <c r="L235" s="5">
        <v>4</v>
      </c>
      <c r="M235" s="5">
        <v>4</v>
      </c>
      <c r="N235" s="5">
        <v>4</v>
      </c>
      <c r="O235" s="5">
        <v>4</v>
      </c>
      <c r="P235" s="5">
        <v>3.875</v>
      </c>
    </row>
    <row r="236" spans="1:16" ht="12.5">
      <c r="A236" s="2" t="s">
        <v>349</v>
      </c>
      <c r="B236" s="1" t="s">
        <v>350</v>
      </c>
      <c r="C236" s="1" t="s">
        <v>1020</v>
      </c>
      <c r="D236" s="1">
        <f t="shared" ca="1" si="0"/>
        <v>0.51710714481241205</v>
      </c>
      <c r="E236" s="1">
        <v>202</v>
      </c>
      <c r="F236" s="42" t="b">
        <f t="shared" si="1"/>
        <v>1</v>
      </c>
      <c r="G236" s="42" t="s">
        <v>1020</v>
      </c>
      <c r="H236" s="5">
        <v>4</v>
      </c>
      <c r="I236" s="5">
        <v>4</v>
      </c>
      <c r="J236" s="5">
        <v>4</v>
      </c>
      <c r="K236" s="5">
        <v>3</v>
      </c>
      <c r="L236" s="5">
        <v>4</v>
      </c>
      <c r="M236" s="5">
        <v>4</v>
      </c>
      <c r="N236" s="5">
        <v>4</v>
      </c>
      <c r="O236" s="5">
        <v>4</v>
      </c>
      <c r="P236" s="5">
        <v>3.875</v>
      </c>
    </row>
    <row r="237" spans="1:16" ht="12.5">
      <c r="A237" s="2" t="s">
        <v>325</v>
      </c>
      <c r="B237" s="1" t="s">
        <v>326</v>
      </c>
      <c r="C237" s="1" t="s">
        <v>328</v>
      </c>
      <c r="D237" s="1">
        <f t="shared" ca="1" si="0"/>
        <v>0.74570947733545456</v>
      </c>
      <c r="E237" s="1">
        <v>70</v>
      </c>
      <c r="F237" s="42" t="b">
        <f t="shared" si="1"/>
        <v>1</v>
      </c>
      <c r="G237" s="42" t="s">
        <v>328</v>
      </c>
      <c r="H237" s="5">
        <v>4</v>
      </c>
      <c r="I237" s="5">
        <v>4</v>
      </c>
      <c r="J237" s="5">
        <v>4</v>
      </c>
      <c r="K237" s="5">
        <v>3</v>
      </c>
      <c r="L237" s="5">
        <v>4</v>
      </c>
      <c r="M237" s="5">
        <v>4</v>
      </c>
      <c r="N237" s="5">
        <v>4</v>
      </c>
      <c r="O237" s="5">
        <v>4</v>
      </c>
      <c r="P237" s="5">
        <v>3.875</v>
      </c>
    </row>
    <row r="238" spans="1:16" ht="12.5">
      <c r="A238" s="2" t="s">
        <v>238</v>
      </c>
      <c r="B238" s="1" t="s">
        <v>239</v>
      </c>
      <c r="C238" s="1" t="s">
        <v>240</v>
      </c>
      <c r="D238" s="1">
        <f t="shared" ca="1" si="0"/>
        <v>0.26527369493098341</v>
      </c>
      <c r="E238" s="1">
        <v>186</v>
      </c>
      <c r="F238" s="42" t="b">
        <f t="shared" si="1"/>
        <v>1</v>
      </c>
      <c r="G238" s="42" t="s">
        <v>240</v>
      </c>
      <c r="H238" s="5">
        <v>4</v>
      </c>
      <c r="I238" s="5">
        <v>4</v>
      </c>
      <c r="J238" s="5">
        <v>4</v>
      </c>
      <c r="K238" s="5">
        <v>4</v>
      </c>
      <c r="L238" s="5">
        <v>4</v>
      </c>
      <c r="M238" s="5">
        <v>3</v>
      </c>
      <c r="N238" s="5">
        <v>4</v>
      </c>
      <c r="O238" s="5">
        <v>4</v>
      </c>
      <c r="P238" s="5">
        <v>3.875</v>
      </c>
    </row>
    <row r="239" spans="1:16" ht="12.5">
      <c r="A239" s="2" t="s">
        <v>204</v>
      </c>
      <c r="B239" s="2" t="s">
        <v>205</v>
      </c>
      <c r="C239" s="2" t="s">
        <v>207</v>
      </c>
      <c r="D239" s="1">
        <f t="shared" ca="1" si="0"/>
        <v>0.74027638403889162</v>
      </c>
      <c r="E239" s="1">
        <v>174</v>
      </c>
      <c r="F239" s="42" t="b">
        <f t="shared" si="1"/>
        <v>1</v>
      </c>
      <c r="G239" s="42" t="s">
        <v>207</v>
      </c>
      <c r="H239" s="5">
        <v>4</v>
      </c>
      <c r="I239" s="5">
        <v>4</v>
      </c>
      <c r="J239" s="5">
        <v>4</v>
      </c>
      <c r="K239" s="5">
        <v>3</v>
      </c>
      <c r="L239" s="5">
        <v>4</v>
      </c>
      <c r="M239" s="5">
        <v>4</v>
      </c>
      <c r="N239" s="5">
        <v>4</v>
      </c>
      <c r="O239" s="5">
        <v>4</v>
      </c>
      <c r="P239" s="5">
        <v>3.875</v>
      </c>
    </row>
    <row r="240" spans="1:16" ht="12.5">
      <c r="A240" s="2" t="s">
        <v>169</v>
      </c>
      <c r="B240" s="2" t="s">
        <v>170</v>
      </c>
      <c r="C240" s="2" t="s">
        <v>1014</v>
      </c>
      <c r="D240" s="1">
        <f t="shared" ca="1" si="0"/>
        <v>0.66485633302589708</v>
      </c>
      <c r="E240" s="1">
        <v>159</v>
      </c>
      <c r="F240" s="42" t="b">
        <f t="shared" si="1"/>
        <v>1</v>
      </c>
      <c r="G240" s="42" t="s">
        <v>1014</v>
      </c>
      <c r="H240" s="5">
        <v>4</v>
      </c>
      <c r="I240" s="5">
        <v>4</v>
      </c>
      <c r="J240" s="5">
        <v>4</v>
      </c>
      <c r="K240" s="5">
        <v>3</v>
      </c>
      <c r="L240" s="5">
        <v>4</v>
      </c>
      <c r="M240" s="5">
        <v>4</v>
      </c>
      <c r="N240" s="5">
        <v>4</v>
      </c>
      <c r="O240" s="5">
        <v>4</v>
      </c>
      <c r="P240" s="5">
        <v>3.875</v>
      </c>
    </row>
    <row r="241" spans="1:16" ht="12.5">
      <c r="A241" s="2" t="s">
        <v>163</v>
      </c>
      <c r="B241" s="2" t="s">
        <v>164</v>
      </c>
      <c r="C241" s="2" t="s">
        <v>166</v>
      </c>
      <c r="D241" s="1">
        <f t="shared" ca="1" si="0"/>
        <v>0.15419364237492916</v>
      </c>
      <c r="E241" s="1">
        <v>279</v>
      </c>
      <c r="F241" s="42" t="b">
        <f t="shared" si="1"/>
        <v>1</v>
      </c>
      <c r="G241" s="42" t="s">
        <v>166</v>
      </c>
      <c r="H241" s="5">
        <v>4</v>
      </c>
      <c r="I241" s="5">
        <v>4</v>
      </c>
      <c r="J241" s="5">
        <v>4</v>
      </c>
      <c r="K241" s="5">
        <v>3</v>
      </c>
      <c r="L241" s="5">
        <v>4</v>
      </c>
      <c r="M241" s="5">
        <v>4</v>
      </c>
      <c r="N241" s="5">
        <v>4</v>
      </c>
      <c r="O241" s="5">
        <v>4</v>
      </c>
      <c r="P241" s="5">
        <v>3.875</v>
      </c>
    </row>
    <row r="242" spans="1:16" ht="12.5">
      <c r="A242" s="2" t="s">
        <v>139</v>
      </c>
      <c r="B242" s="2" t="s">
        <v>140</v>
      </c>
      <c r="C242" s="2" t="s">
        <v>142</v>
      </c>
      <c r="D242" s="1">
        <f t="shared" ca="1" si="0"/>
        <v>0.37133617414497899</v>
      </c>
      <c r="E242" s="1">
        <v>74</v>
      </c>
      <c r="F242" s="42" t="b">
        <f t="shared" si="1"/>
        <v>1</v>
      </c>
      <c r="G242" s="42" t="s">
        <v>142</v>
      </c>
      <c r="H242" s="5">
        <v>4</v>
      </c>
      <c r="I242" s="5">
        <v>4</v>
      </c>
      <c r="J242" s="5">
        <v>4</v>
      </c>
      <c r="K242" s="5">
        <v>4</v>
      </c>
      <c r="L242" s="5">
        <v>4</v>
      </c>
      <c r="M242" s="5">
        <v>3</v>
      </c>
      <c r="N242" s="5">
        <v>4</v>
      </c>
      <c r="O242" s="5">
        <v>4</v>
      </c>
      <c r="P242" s="5">
        <v>3.875</v>
      </c>
    </row>
    <row r="243" spans="1:16" ht="12.5">
      <c r="A243" s="2" t="s">
        <v>94</v>
      </c>
      <c r="B243" s="2" t="s">
        <v>95</v>
      </c>
      <c r="C243" s="2" t="s">
        <v>97</v>
      </c>
      <c r="D243" s="1">
        <f t="shared" ca="1" si="0"/>
        <v>0.65493671720390279</v>
      </c>
      <c r="E243" s="1">
        <v>251</v>
      </c>
      <c r="F243" s="42" t="b">
        <f t="shared" si="1"/>
        <v>1</v>
      </c>
      <c r="G243" s="42" t="s">
        <v>97</v>
      </c>
      <c r="H243" s="5">
        <v>4</v>
      </c>
      <c r="I243" s="5">
        <v>4</v>
      </c>
      <c r="J243" s="5">
        <v>4</v>
      </c>
      <c r="K243" s="5">
        <v>3</v>
      </c>
      <c r="L243" s="5">
        <v>4</v>
      </c>
      <c r="M243" s="5">
        <v>4</v>
      </c>
      <c r="N243" s="5">
        <v>4</v>
      </c>
      <c r="O243" s="5">
        <v>4</v>
      </c>
      <c r="P243" s="5">
        <v>3.875</v>
      </c>
    </row>
    <row r="244" spans="1:16" ht="12.5">
      <c r="A244" s="2" t="s">
        <v>90</v>
      </c>
      <c r="B244" s="2" t="s">
        <v>91</v>
      </c>
      <c r="C244" s="2" t="s">
        <v>92</v>
      </c>
      <c r="D244" s="1">
        <f t="shared" ca="1" si="0"/>
        <v>0.73084669990312412</v>
      </c>
      <c r="E244" s="1">
        <v>97</v>
      </c>
      <c r="F244" s="42" t="b">
        <f t="shared" si="1"/>
        <v>1</v>
      </c>
      <c r="G244" s="42" t="s">
        <v>92</v>
      </c>
      <c r="H244" s="5">
        <v>4</v>
      </c>
      <c r="I244" s="5">
        <v>4</v>
      </c>
      <c r="J244" s="5">
        <v>4</v>
      </c>
      <c r="K244" s="5">
        <v>4</v>
      </c>
      <c r="L244" s="5">
        <v>4</v>
      </c>
      <c r="M244" s="5">
        <v>4</v>
      </c>
      <c r="N244" s="5">
        <v>3</v>
      </c>
      <c r="O244" s="5">
        <v>4</v>
      </c>
      <c r="P244" s="5">
        <v>3.875</v>
      </c>
    </row>
    <row r="245" spans="1:16" ht="12.5">
      <c r="A245" s="2" t="s">
        <v>53</v>
      </c>
      <c r="B245" s="2" t="s">
        <v>54</v>
      </c>
      <c r="C245" s="2" t="s">
        <v>56</v>
      </c>
      <c r="D245" s="1">
        <f t="shared" ca="1" si="0"/>
        <v>0.88348611919674447</v>
      </c>
      <c r="E245" s="1">
        <v>87</v>
      </c>
      <c r="F245" s="42" t="b">
        <f t="shared" si="1"/>
        <v>1</v>
      </c>
      <c r="G245" s="42" t="s">
        <v>56</v>
      </c>
      <c r="H245" s="5">
        <v>4</v>
      </c>
      <c r="I245" s="5">
        <v>4</v>
      </c>
      <c r="J245" s="5">
        <v>4</v>
      </c>
      <c r="K245" s="5">
        <v>3</v>
      </c>
      <c r="L245" s="5">
        <v>4</v>
      </c>
      <c r="M245" s="5">
        <v>4</v>
      </c>
      <c r="N245" s="5">
        <v>4</v>
      </c>
      <c r="O245" s="5">
        <v>4</v>
      </c>
      <c r="P245" s="5">
        <v>3.875</v>
      </c>
    </row>
    <row r="246" spans="1:16" ht="12.5">
      <c r="A246" s="2" t="s">
        <v>33</v>
      </c>
      <c r="B246" s="2" t="s">
        <v>34</v>
      </c>
      <c r="C246" s="2" t="s">
        <v>35</v>
      </c>
      <c r="D246" s="1">
        <f t="shared" ca="1" si="0"/>
        <v>0.17360548052260216</v>
      </c>
      <c r="E246" s="1">
        <v>105</v>
      </c>
      <c r="F246" s="42" t="b">
        <f t="shared" si="1"/>
        <v>1</v>
      </c>
      <c r="G246" s="42" t="s">
        <v>35</v>
      </c>
      <c r="H246" s="5">
        <v>4</v>
      </c>
      <c r="I246" s="5">
        <v>4</v>
      </c>
      <c r="J246" s="5">
        <v>4</v>
      </c>
      <c r="K246" s="5">
        <v>3</v>
      </c>
      <c r="L246" s="5">
        <v>4</v>
      </c>
      <c r="M246" s="5">
        <v>4</v>
      </c>
      <c r="N246" s="5">
        <v>4</v>
      </c>
      <c r="O246" s="5">
        <v>4</v>
      </c>
      <c r="P246" s="5">
        <v>3.875</v>
      </c>
    </row>
    <row r="247" spans="1:16" ht="12.5">
      <c r="A247" s="2" t="s">
        <v>14</v>
      </c>
      <c r="B247" s="2" t="s">
        <v>15</v>
      </c>
      <c r="C247" s="2" t="s">
        <v>17</v>
      </c>
      <c r="D247" s="1">
        <f t="shared" ca="1" si="0"/>
        <v>0.60430058029724221</v>
      </c>
      <c r="E247" s="1">
        <v>172</v>
      </c>
      <c r="F247" s="42" t="b">
        <f t="shared" si="1"/>
        <v>1</v>
      </c>
      <c r="G247" s="42" t="s">
        <v>17</v>
      </c>
      <c r="H247" s="5">
        <v>4</v>
      </c>
      <c r="I247" s="5">
        <v>4</v>
      </c>
      <c r="J247" s="5">
        <v>4</v>
      </c>
      <c r="K247" s="5">
        <v>3</v>
      </c>
      <c r="L247" s="5">
        <v>4</v>
      </c>
      <c r="M247" s="5">
        <v>4</v>
      </c>
      <c r="N247" s="5">
        <v>4</v>
      </c>
      <c r="O247" s="5">
        <v>4</v>
      </c>
      <c r="P247" s="5">
        <v>3.875</v>
      </c>
    </row>
    <row r="248" spans="1:16" ht="12.5">
      <c r="A248" s="2" t="s">
        <v>996</v>
      </c>
      <c r="B248" s="1" t="s">
        <v>997</v>
      </c>
      <c r="C248" s="1" t="s">
        <v>999</v>
      </c>
      <c r="D248" s="1">
        <f t="shared" ca="1" si="0"/>
        <v>0.49286669290227414</v>
      </c>
      <c r="E248" s="1">
        <v>183</v>
      </c>
      <c r="F248" s="42" t="b">
        <f t="shared" si="1"/>
        <v>1</v>
      </c>
      <c r="G248" s="42" t="s">
        <v>999</v>
      </c>
      <c r="H248" s="5">
        <v>4</v>
      </c>
      <c r="I248" s="5">
        <v>4</v>
      </c>
      <c r="J248" s="5">
        <v>4</v>
      </c>
      <c r="K248" s="5">
        <v>3</v>
      </c>
      <c r="L248" s="5">
        <v>4</v>
      </c>
      <c r="M248" s="5">
        <v>4</v>
      </c>
      <c r="N248" s="5">
        <v>4</v>
      </c>
      <c r="O248" s="5">
        <v>4</v>
      </c>
      <c r="P248" s="5">
        <v>3.875</v>
      </c>
    </row>
    <row r="249" spans="1:16" ht="12.5">
      <c r="A249" s="2" t="s">
        <v>990</v>
      </c>
      <c r="B249" s="1" t="s">
        <v>991</v>
      </c>
      <c r="C249" s="1" t="s">
        <v>993</v>
      </c>
      <c r="D249" s="1">
        <f t="shared" ca="1" si="0"/>
        <v>4.8034629290572006E-3</v>
      </c>
      <c r="E249" s="1">
        <v>104</v>
      </c>
      <c r="F249" s="42" t="b">
        <f t="shared" si="1"/>
        <v>1</v>
      </c>
      <c r="G249" s="42" t="s">
        <v>993</v>
      </c>
      <c r="H249" s="5">
        <v>4</v>
      </c>
      <c r="I249" s="5">
        <v>4</v>
      </c>
      <c r="J249" s="5">
        <v>4</v>
      </c>
      <c r="K249" s="5">
        <v>3</v>
      </c>
      <c r="L249" s="5">
        <v>4</v>
      </c>
      <c r="M249" s="5">
        <v>4</v>
      </c>
      <c r="N249" s="5">
        <v>4</v>
      </c>
      <c r="O249" s="5">
        <v>4</v>
      </c>
      <c r="P249" s="5">
        <v>3.875</v>
      </c>
    </row>
    <row r="250" spans="1:16" ht="12.5">
      <c r="A250" s="2" t="s">
        <v>919</v>
      </c>
      <c r="B250" s="1" t="s">
        <v>920</v>
      </c>
      <c r="C250" s="1" t="s">
        <v>922</v>
      </c>
      <c r="D250" s="1">
        <f t="shared" ca="1" si="0"/>
        <v>0.22539623429224342</v>
      </c>
      <c r="E250" s="1">
        <v>200</v>
      </c>
      <c r="F250" s="42" t="b">
        <f t="shared" si="1"/>
        <v>1</v>
      </c>
      <c r="G250" s="42" t="s">
        <v>922</v>
      </c>
      <c r="H250" s="5">
        <v>4</v>
      </c>
      <c r="I250" s="5">
        <v>4</v>
      </c>
      <c r="J250" s="5">
        <v>4</v>
      </c>
      <c r="K250" s="5">
        <v>3</v>
      </c>
      <c r="L250" s="5">
        <v>4</v>
      </c>
      <c r="M250" s="5">
        <v>4</v>
      </c>
      <c r="N250" s="5">
        <v>4</v>
      </c>
      <c r="O250" s="5">
        <v>4</v>
      </c>
      <c r="P250" s="5">
        <v>3.875</v>
      </c>
    </row>
    <row r="251" spans="1:16" ht="12.5">
      <c r="A251" s="2" t="s">
        <v>914</v>
      </c>
      <c r="B251" s="1" t="s">
        <v>915</v>
      </c>
      <c r="C251" s="1" t="s">
        <v>916</v>
      </c>
      <c r="D251" s="1">
        <f t="shared" ca="1" si="0"/>
        <v>0.13886969995042941</v>
      </c>
      <c r="E251" s="1">
        <v>86</v>
      </c>
      <c r="F251" s="42" t="b">
        <f t="shared" si="1"/>
        <v>1</v>
      </c>
      <c r="G251" s="42" t="s">
        <v>916</v>
      </c>
      <c r="H251" s="5">
        <v>4</v>
      </c>
      <c r="I251" s="5">
        <v>4</v>
      </c>
      <c r="J251" s="5">
        <v>4</v>
      </c>
      <c r="K251" s="5">
        <v>3</v>
      </c>
      <c r="L251" s="5">
        <v>4</v>
      </c>
      <c r="M251" s="5">
        <v>4</v>
      </c>
      <c r="N251" s="5">
        <v>4</v>
      </c>
      <c r="O251" s="5">
        <v>4</v>
      </c>
      <c r="P251" s="5">
        <v>3.875</v>
      </c>
    </row>
    <row r="252" spans="1:16" ht="12.5">
      <c r="A252" s="2" t="s">
        <v>893</v>
      </c>
      <c r="B252" s="1" t="s">
        <v>894</v>
      </c>
      <c r="C252" s="1" t="s">
        <v>1034</v>
      </c>
      <c r="D252" s="1">
        <f t="shared" ca="1" si="0"/>
        <v>0.80199526795909459</v>
      </c>
      <c r="E252" s="1">
        <v>277</v>
      </c>
      <c r="F252" s="42" t="b">
        <f t="shared" si="1"/>
        <v>1</v>
      </c>
      <c r="G252" s="42" t="s">
        <v>1034</v>
      </c>
      <c r="H252" s="5">
        <v>4</v>
      </c>
      <c r="I252" s="5">
        <v>4</v>
      </c>
      <c r="J252" s="5">
        <v>4</v>
      </c>
      <c r="K252" s="5">
        <v>3</v>
      </c>
      <c r="L252" s="5">
        <v>4</v>
      </c>
      <c r="M252" s="5">
        <v>4</v>
      </c>
      <c r="N252" s="5">
        <v>4</v>
      </c>
      <c r="O252" s="5">
        <v>4</v>
      </c>
      <c r="P252" s="5">
        <v>3.875</v>
      </c>
    </row>
    <row r="253" spans="1:16" ht="12.5">
      <c r="A253" s="2" t="s">
        <v>781</v>
      </c>
      <c r="B253" s="1" t="s">
        <v>782</v>
      </c>
      <c r="C253" s="1" t="s">
        <v>784</v>
      </c>
      <c r="D253" s="1">
        <f t="shared" ca="1" si="0"/>
        <v>0.22175415982045155</v>
      </c>
      <c r="E253" s="1">
        <v>288</v>
      </c>
      <c r="F253" s="42" t="b">
        <f t="shared" si="1"/>
        <v>1</v>
      </c>
      <c r="G253" s="42" t="s">
        <v>784</v>
      </c>
      <c r="H253" s="5">
        <v>4</v>
      </c>
      <c r="I253" s="5">
        <v>4</v>
      </c>
      <c r="J253" s="5">
        <v>4</v>
      </c>
      <c r="K253" s="5">
        <v>3</v>
      </c>
      <c r="L253" s="5">
        <v>4</v>
      </c>
      <c r="M253" s="5">
        <v>4</v>
      </c>
      <c r="N253" s="5">
        <v>4</v>
      </c>
      <c r="O253" s="5">
        <v>4</v>
      </c>
      <c r="P253" s="5">
        <v>3.875</v>
      </c>
    </row>
    <row r="254" spans="1:16" ht="12.5">
      <c r="A254" s="2" t="s">
        <v>775</v>
      </c>
      <c r="B254" s="1" t="s">
        <v>776</v>
      </c>
      <c r="C254" s="1" t="s">
        <v>778</v>
      </c>
      <c r="D254" s="1">
        <f t="shared" ca="1" si="0"/>
        <v>0.43704635367233491</v>
      </c>
      <c r="E254" s="1">
        <v>242</v>
      </c>
      <c r="F254" s="42" t="b">
        <f t="shared" si="1"/>
        <v>1</v>
      </c>
      <c r="G254" s="42" t="s">
        <v>778</v>
      </c>
      <c r="H254" s="5">
        <v>4</v>
      </c>
      <c r="I254" s="5">
        <v>4</v>
      </c>
      <c r="J254" s="5">
        <v>4</v>
      </c>
      <c r="K254" s="5">
        <v>3</v>
      </c>
      <c r="L254" s="5">
        <v>4</v>
      </c>
      <c r="M254" s="5">
        <v>4</v>
      </c>
      <c r="N254" s="5">
        <v>4</v>
      </c>
      <c r="O254" s="5">
        <v>4</v>
      </c>
      <c r="P254" s="5">
        <v>3.875</v>
      </c>
    </row>
    <row r="255" spans="1:16" ht="12.5">
      <c r="A255" s="2" t="s">
        <v>769</v>
      </c>
      <c r="B255" s="1" t="s">
        <v>770</v>
      </c>
      <c r="C255" s="1" t="s">
        <v>772</v>
      </c>
      <c r="D255" s="1">
        <f t="shared" ca="1" si="0"/>
        <v>0.34426970044556082</v>
      </c>
      <c r="E255" s="1">
        <v>144</v>
      </c>
      <c r="F255" s="42" t="b">
        <f t="shared" si="1"/>
        <v>1</v>
      </c>
      <c r="G255" s="42" t="s">
        <v>772</v>
      </c>
      <c r="H255" s="5">
        <v>4</v>
      </c>
      <c r="I255" s="5">
        <v>4</v>
      </c>
      <c r="J255" s="5">
        <v>4</v>
      </c>
      <c r="K255" s="5">
        <v>3</v>
      </c>
      <c r="L255" s="5">
        <v>4</v>
      </c>
      <c r="M255" s="5">
        <v>4</v>
      </c>
      <c r="N255" s="5">
        <v>4</v>
      </c>
      <c r="O255" s="5">
        <v>4</v>
      </c>
      <c r="P255" s="5">
        <v>3.875</v>
      </c>
    </row>
    <row r="256" spans="1:16" ht="12.5">
      <c r="A256" s="2" t="s">
        <v>763</v>
      </c>
      <c r="B256" s="2" t="s">
        <v>764</v>
      </c>
      <c r="C256" s="1" t="s">
        <v>1030</v>
      </c>
      <c r="D256" s="1">
        <f t="shared" ca="1" si="0"/>
        <v>0.40423844154060729</v>
      </c>
      <c r="E256" s="1">
        <v>143</v>
      </c>
      <c r="F256" s="42" t="b">
        <f t="shared" si="1"/>
        <v>1</v>
      </c>
      <c r="G256" s="42" t="s">
        <v>1030</v>
      </c>
      <c r="H256" s="5">
        <v>4</v>
      </c>
      <c r="I256" s="5">
        <v>4</v>
      </c>
      <c r="J256" s="5">
        <v>4</v>
      </c>
      <c r="K256" s="5">
        <v>3</v>
      </c>
      <c r="L256" s="5">
        <v>4</v>
      </c>
      <c r="M256" s="5">
        <v>4</v>
      </c>
      <c r="N256" s="5">
        <v>4</v>
      </c>
      <c r="O256" s="5">
        <v>4</v>
      </c>
      <c r="P256" s="5">
        <v>3.875</v>
      </c>
    </row>
    <row r="257" spans="1:16" ht="12.5">
      <c r="A257" s="2" t="s">
        <v>697</v>
      </c>
      <c r="B257" s="1" t="s">
        <v>698</v>
      </c>
      <c r="C257" s="1" t="s">
        <v>699</v>
      </c>
      <c r="D257" s="1">
        <f t="shared" ref="D257:D291" ca="1" si="2">RAND()</f>
        <v>0.85516503626867146</v>
      </c>
      <c r="E257" s="1">
        <v>240</v>
      </c>
      <c r="F257" s="42" t="b">
        <f t="shared" ref="F257:F291" si="3">IF(C257=G257,TRUE,FALSE)</f>
        <v>1</v>
      </c>
      <c r="G257" s="42" t="s">
        <v>699</v>
      </c>
      <c r="H257" s="5">
        <v>4</v>
      </c>
      <c r="I257" s="5">
        <v>4</v>
      </c>
      <c r="J257" s="5">
        <v>4</v>
      </c>
      <c r="K257" s="5">
        <v>3</v>
      </c>
      <c r="L257" s="5">
        <v>4</v>
      </c>
      <c r="M257" s="5">
        <v>4</v>
      </c>
      <c r="N257" s="5">
        <v>4</v>
      </c>
      <c r="O257" s="5">
        <v>4</v>
      </c>
      <c r="P257" s="5">
        <v>3.875</v>
      </c>
    </row>
    <row r="258" spans="1:16" ht="12.5">
      <c r="A258" s="2" t="s">
        <v>657</v>
      </c>
      <c r="B258" s="2" t="s">
        <v>658</v>
      </c>
      <c r="C258" s="2" t="s">
        <v>660</v>
      </c>
      <c r="D258" s="1">
        <f t="shared" ca="1" si="2"/>
        <v>2.2763264999814403E-2</v>
      </c>
      <c r="E258" s="1">
        <v>196</v>
      </c>
      <c r="F258" s="42" t="b">
        <f t="shared" si="3"/>
        <v>1</v>
      </c>
      <c r="G258" s="42" t="s">
        <v>660</v>
      </c>
      <c r="H258" s="5">
        <v>4</v>
      </c>
      <c r="I258" s="5">
        <v>4</v>
      </c>
      <c r="J258" s="5">
        <v>3</v>
      </c>
      <c r="K258" s="5">
        <v>4</v>
      </c>
      <c r="L258" s="5">
        <v>4</v>
      </c>
      <c r="M258" s="5">
        <v>4</v>
      </c>
      <c r="N258" s="5">
        <v>4</v>
      </c>
      <c r="O258" s="5">
        <v>4</v>
      </c>
      <c r="P258" s="5">
        <v>3.875</v>
      </c>
    </row>
    <row r="259" spans="1:16" ht="12.5">
      <c r="A259" s="2" t="s">
        <v>639</v>
      </c>
      <c r="B259" s="2" t="s">
        <v>640</v>
      </c>
      <c r="C259" s="2" t="s">
        <v>642</v>
      </c>
      <c r="D259" s="1">
        <f t="shared" ca="1" si="2"/>
        <v>0.56941135530025278</v>
      </c>
      <c r="E259" s="1">
        <v>108</v>
      </c>
      <c r="F259" s="42" t="b">
        <f t="shared" si="3"/>
        <v>1</v>
      </c>
      <c r="G259" s="42" t="s">
        <v>642</v>
      </c>
      <c r="H259" s="5">
        <v>4</v>
      </c>
      <c r="I259" s="5">
        <v>4</v>
      </c>
      <c r="J259" s="5">
        <v>4</v>
      </c>
      <c r="K259" s="5">
        <v>3</v>
      </c>
      <c r="L259" s="5">
        <v>4</v>
      </c>
      <c r="M259" s="5">
        <v>4</v>
      </c>
      <c r="N259" s="5">
        <v>4</v>
      </c>
      <c r="O259" s="5">
        <v>4</v>
      </c>
      <c r="P259" s="5">
        <v>3.875</v>
      </c>
    </row>
    <row r="260" spans="1:16" ht="12.5">
      <c r="A260" s="2" t="s">
        <v>633</v>
      </c>
      <c r="B260" s="2" t="s">
        <v>634</v>
      </c>
      <c r="C260" s="2" t="s">
        <v>636</v>
      </c>
      <c r="D260" s="1">
        <f t="shared" ca="1" si="2"/>
        <v>0.44461629817350456</v>
      </c>
      <c r="E260" s="1">
        <v>228</v>
      </c>
      <c r="F260" s="42" t="b">
        <f t="shared" si="3"/>
        <v>1</v>
      </c>
      <c r="G260" s="42" t="s">
        <v>636</v>
      </c>
      <c r="H260" s="5">
        <v>3</v>
      </c>
      <c r="I260" s="5">
        <v>4</v>
      </c>
      <c r="J260" s="5">
        <v>4</v>
      </c>
      <c r="K260" s="5">
        <v>4</v>
      </c>
      <c r="L260" s="5">
        <v>4</v>
      </c>
      <c r="M260" s="5">
        <v>4</v>
      </c>
      <c r="N260" s="5">
        <v>4</v>
      </c>
      <c r="O260" s="5">
        <v>4</v>
      </c>
      <c r="P260" s="5">
        <v>3.875</v>
      </c>
    </row>
    <row r="261" spans="1:16" ht="12.5">
      <c r="A261" s="2" t="s">
        <v>627</v>
      </c>
      <c r="B261" s="2" t="s">
        <v>628</v>
      </c>
      <c r="C261" s="2" t="s">
        <v>630</v>
      </c>
      <c r="D261" s="1">
        <f t="shared" ca="1" si="2"/>
        <v>0.94325506418453609</v>
      </c>
      <c r="E261" s="1">
        <v>115</v>
      </c>
      <c r="F261" s="42" t="b">
        <f t="shared" si="3"/>
        <v>1</v>
      </c>
      <c r="G261" s="42" t="s">
        <v>630</v>
      </c>
      <c r="H261" s="5">
        <v>4</v>
      </c>
      <c r="I261" s="5">
        <v>4</v>
      </c>
      <c r="J261" s="5">
        <v>4</v>
      </c>
      <c r="K261" s="5">
        <v>3</v>
      </c>
      <c r="L261" s="5">
        <v>4</v>
      </c>
      <c r="M261" s="5">
        <v>4</v>
      </c>
      <c r="N261" s="5">
        <v>4</v>
      </c>
      <c r="O261" s="5">
        <v>4</v>
      </c>
      <c r="P261" s="5">
        <v>3.875</v>
      </c>
    </row>
    <row r="262" spans="1:16" ht="12.5">
      <c r="A262" s="2" t="s">
        <v>621</v>
      </c>
      <c r="B262" s="2" t="s">
        <v>622</v>
      </c>
      <c r="C262" s="2" t="s">
        <v>1029</v>
      </c>
      <c r="D262" s="1">
        <f t="shared" ca="1" si="2"/>
        <v>5.257854493512637E-2</v>
      </c>
      <c r="E262" s="1">
        <v>214</v>
      </c>
      <c r="F262" s="42" t="b">
        <f t="shared" si="3"/>
        <v>1</v>
      </c>
      <c r="G262" s="42" t="s">
        <v>1029</v>
      </c>
      <c r="H262" s="5">
        <v>4</v>
      </c>
      <c r="I262" s="5">
        <v>4</v>
      </c>
      <c r="J262" s="5">
        <v>4</v>
      </c>
      <c r="K262" s="5">
        <v>3</v>
      </c>
      <c r="L262" s="5">
        <v>4</v>
      </c>
      <c r="M262" s="5">
        <v>4</v>
      </c>
      <c r="N262" s="5">
        <v>4</v>
      </c>
      <c r="O262" s="5">
        <v>4</v>
      </c>
      <c r="P262" s="5">
        <v>3.875</v>
      </c>
    </row>
    <row r="263" spans="1:16" ht="12.5">
      <c r="A263" s="2" t="s">
        <v>615</v>
      </c>
      <c r="B263" s="2" t="s">
        <v>616</v>
      </c>
      <c r="C263" s="2" t="s">
        <v>1028</v>
      </c>
      <c r="D263" s="1">
        <f t="shared" ca="1" si="2"/>
        <v>0.54744133966323172</v>
      </c>
      <c r="E263" s="1">
        <v>188</v>
      </c>
      <c r="F263" s="42" t="b">
        <f t="shared" si="3"/>
        <v>1</v>
      </c>
      <c r="G263" s="42" t="s">
        <v>1028</v>
      </c>
      <c r="H263" s="5">
        <v>4</v>
      </c>
      <c r="I263" s="5">
        <v>4</v>
      </c>
      <c r="J263" s="5">
        <v>4</v>
      </c>
      <c r="K263" s="5">
        <v>3</v>
      </c>
      <c r="L263" s="5">
        <v>4</v>
      </c>
      <c r="M263" s="5">
        <v>4</v>
      </c>
      <c r="N263" s="5">
        <v>4</v>
      </c>
      <c r="O263" s="5">
        <v>4</v>
      </c>
      <c r="P263" s="5">
        <v>3.875</v>
      </c>
    </row>
    <row r="264" spans="1:16" ht="12.5">
      <c r="A264" s="2" t="s">
        <v>603</v>
      </c>
      <c r="B264" s="2" t="s">
        <v>604</v>
      </c>
      <c r="C264" s="2" t="s">
        <v>606</v>
      </c>
      <c r="D264" s="1">
        <f t="shared" ca="1" si="2"/>
        <v>0.9048890545532664</v>
      </c>
      <c r="E264" s="1">
        <v>275</v>
      </c>
      <c r="F264" s="42" t="b">
        <f t="shared" si="3"/>
        <v>1</v>
      </c>
      <c r="G264" s="42" t="s">
        <v>606</v>
      </c>
      <c r="H264" s="5">
        <v>4</v>
      </c>
      <c r="I264" s="5">
        <v>4</v>
      </c>
      <c r="J264" s="5">
        <v>4</v>
      </c>
      <c r="K264" s="5">
        <v>3</v>
      </c>
      <c r="L264" s="5">
        <v>4</v>
      </c>
      <c r="M264" s="5">
        <v>4</v>
      </c>
      <c r="N264" s="5">
        <v>4</v>
      </c>
      <c r="O264" s="5">
        <v>4</v>
      </c>
      <c r="P264" s="5">
        <v>3.875</v>
      </c>
    </row>
    <row r="265" spans="1:16" ht="12.5">
      <c r="A265" s="2" t="s">
        <v>560</v>
      </c>
      <c r="B265" s="2" t="s">
        <v>561</v>
      </c>
      <c r="C265" s="2" t="s">
        <v>563</v>
      </c>
      <c r="D265" s="1">
        <f t="shared" ca="1" si="2"/>
        <v>0.95994839478417648</v>
      </c>
      <c r="E265" s="1">
        <v>206</v>
      </c>
      <c r="F265" s="42" t="b">
        <f t="shared" si="3"/>
        <v>1</v>
      </c>
      <c r="G265" s="42" t="s">
        <v>563</v>
      </c>
      <c r="H265" s="5">
        <v>4</v>
      </c>
      <c r="I265" s="5">
        <v>4</v>
      </c>
      <c r="J265" s="5">
        <v>4</v>
      </c>
      <c r="K265" s="5">
        <v>3</v>
      </c>
      <c r="L265" s="5">
        <v>4</v>
      </c>
      <c r="M265" s="5">
        <v>4</v>
      </c>
      <c r="N265" s="5">
        <v>4</v>
      </c>
      <c r="O265" s="5">
        <v>4</v>
      </c>
      <c r="P265" s="5">
        <v>3.875</v>
      </c>
    </row>
    <row r="266" spans="1:16" ht="12.5">
      <c r="A266" s="2" t="s">
        <v>549</v>
      </c>
      <c r="B266" s="2" t="s">
        <v>550</v>
      </c>
      <c r="C266" s="2" t="s">
        <v>551</v>
      </c>
      <c r="D266" s="1">
        <f t="shared" ca="1" si="2"/>
        <v>0.94214679783814936</v>
      </c>
      <c r="E266" s="1">
        <v>205</v>
      </c>
      <c r="F266" s="42" t="b">
        <f t="shared" si="3"/>
        <v>1</v>
      </c>
      <c r="G266" s="42" t="s">
        <v>551</v>
      </c>
      <c r="H266" s="5">
        <v>4</v>
      </c>
      <c r="I266" s="5">
        <v>4</v>
      </c>
      <c r="J266" s="5">
        <v>4</v>
      </c>
      <c r="K266" s="5">
        <v>3</v>
      </c>
      <c r="L266" s="5">
        <v>4</v>
      </c>
      <c r="M266" s="5">
        <v>4</v>
      </c>
      <c r="N266" s="5">
        <v>4</v>
      </c>
      <c r="O266" s="5">
        <v>4</v>
      </c>
      <c r="P266" s="5">
        <v>3.875</v>
      </c>
    </row>
    <row r="267" spans="1:16" ht="12.5">
      <c r="A267" s="2" t="s">
        <v>526</v>
      </c>
      <c r="B267" s="2" t="s">
        <v>527</v>
      </c>
      <c r="C267" s="2" t="s">
        <v>529</v>
      </c>
      <c r="D267" s="1">
        <f t="shared" ca="1" si="2"/>
        <v>0.3532058435944877</v>
      </c>
      <c r="E267" s="1">
        <v>213</v>
      </c>
      <c r="F267" s="42" t="b">
        <f t="shared" si="3"/>
        <v>1</v>
      </c>
      <c r="G267" s="42" t="s">
        <v>529</v>
      </c>
      <c r="H267" s="5">
        <v>4</v>
      </c>
      <c r="I267" s="5">
        <v>4</v>
      </c>
      <c r="J267" s="5">
        <v>4</v>
      </c>
      <c r="K267" s="5">
        <v>3</v>
      </c>
      <c r="L267" s="5">
        <v>4</v>
      </c>
      <c r="M267" s="5">
        <v>4</v>
      </c>
      <c r="N267" s="5">
        <v>4</v>
      </c>
      <c r="O267" s="5">
        <v>4</v>
      </c>
      <c r="P267" s="5">
        <v>3.875</v>
      </c>
    </row>
    <row r="268" spans="1:16" ht="12.5">
      <c r="A268" s="4" t="s">
        <v>1185</v>
      </c>
      <c r="B268" s="4" t="s">
        <v>1180</v>
      </c>
      <c r="C268" s="2" t="s">
        <v>1186</v>
      </c>
      <c r="D268" s="1">
        <f t="shared" ca="1" si="2"/>
        <v>0.57114133620326657</v>
      </c>
      <c r="E268" s="1">
        <v>24</v>
      </c>
      <c r="F268" s="42" t="b">
        <f t="shared" si="3"/>
        <v>1</v>
      </c>
      <c r="G268" s="42" t="s">
        <v>1186</v>
      </c>
      <c r="H268" s="5">
        <v>4</v>
      </c>
      <c r="I268" s="5">
        <v>4</v>
      </c>
      <c r="J268" s="5">
        <v>4</v>
      </c>
      <c r="K268" s="5">
        <v>4</v>
      </c>
      <c r="L268" s="5">
        <v>4</v>
      </c>
      <c r="M268" s="5">
        <v>4</v>
      </c>
      <c r="N268" s="5">
        <v>4</v>
      </c>
      <c r="O268" s="5">
        <v>4</v>
      </c>
      <c r="P268" s="5">
        <v>4</v>
      </c>
    </row>
    <row r="269" spans="1:16" ht="12.5">
      <c r="A269" s="4" t="s">
        <v>1109</v>
      </c>
      <c r="B269" s="4" t="s">
        <v>1103</v>
      </c>
      <c r="C269" s="2" t="s">
        <v>1110</v>
      </c>
      <c r="D269" s="1">
        <f t="shared" ca="1" si="2"/>
        <v>0.67658737309596129</v>
      </c>
      <c r="E269" s="1">
        <v>287</v>
      </c>
      <c r="F269" s="42" t="b">
        <f t="shared" si="3"/>
        <v>1</v>
      </c>
      <c r="G269" s="42" t="s">
        <v>1110</v>
      </c>
      <c r="H269" s="5">
        <v>4</v>
      </c>
      <c r="I269" s="5">
        <v>4</v>
      </c>
      <c r="J269" s="5">
        <v>4</v>
      </c>
      <c r="K269" s="5">
        <v>4</v>
      </c>
      <c r="L269" s="5">
        <v>4</v>
      </c>
      <c r="M269" s="5">
        <v>4</v>
      </c>
      <c r="N269" s="5">
        <v>4</v>
      </c>
      <c r="O269" s="5">
        <v>4</v>
      </c>
      <c r="P269" s="5">
        <v>4</v>
      </c>
    </row>
    <row r="270" spans="1:16" ht="12.5">
      <c r="A270" s="4" t="s">
        <v>1144</v>
      </c>
      <c r="B270" s="4" t="s">
        <v>1139</v>
      </c>
      <c r="C270" s="2" t="s">
        <v>1145</v>
      </c>
      <c r="D270" s="1">
        <f t="shared" ca="1" si="2"/>
        <v>0.3209145031978613</v>
      </c>
      <c r="E270" s="1">
        <v>231</v>
      </c>
      <c r="F270" s="42" t="b">
        <f t="shared" si="3"/>
        <v>1</v>
      </c>
      <c r="G270" s="42" t="s">
        <v>1145</v>
      </c>
      <c r="H270" s="5">
        <v>4</v>
      </c>
      <c r="I270" s="5">
        <v>4</v>
      </c>
      <c r="J270" s="5">
        <v>4</v>
      </c>
      <c r="K270" s="5">
        <v>4</v>
      </c>
      <c r="L270" s="5">
        <v>4</v>
      </c>
      <c r="M270" s="5">
        <v>4</v>
      </c>
      <c r="N270" s="5">
        <v>4</v>
      </c>
      <c r="O270" s="5">
        <v>4</v>
      </c>
      <c r="P270" s="5">
        <v>4</v>
      </c>
    </row>
    <row r="271" spans="1:16" ht="12.5">
      <c r="A271" s="4" t="s">
        <v>1277</v>
      </c>
      <c r="B271" s="1" t="s">
        <v>1272</v>
      </c>
      <c r="C271" s="1" t="s">
        <v>1278</v>
      </c>
      <c r="D271" s="1">
        <f t="shared" ca="1" si="2"/>
        <v>0.11821585715202176</v>
      </c>
      <c r="E271" s="1">
        <v>9</v>
      </c>
      <c r="F271" s="42" t="b">
        <f t="shared" si="3"/>
        <v>1</v>
      </c>
      <c r="G271" s="42" t="s">
        <v>1278</v>
      </c>
      <c r="H271" s="5">
        <v>4</v>
      </c>
      <c r="I271" s="5">
        <v>4</v>
      </c>
      <c r="J271" s="5">
        <v>4</v>
      </c>
      <c r="K271" s="5">
        <v>4</v>
      </c>
      <c r="L271" s="5">
        <v>4</v>
      </c>
      <c r="M271" s="5">
        <v>4</v>
      </c>
      <c r="N271" s="5">
        <v>4</v>
      </c>
      <c r="O271" s="5">
        <v>4</v>
      </c>
      <c r="P271" s="5">
        <v>4</v>
      </c>
    </row>
    <row r="272" spans="1:16" ht="12.5">
      <c r="A272" s="4" t="s">
        <v>1442</v>
      </c>
      <c r="B272" s="4" t="s">
        <v>1437</v>
      </c>
      <c r="C272" s="2" t="s">
        <v>1444</v>
      </c>
      <c r="D272" s="1">
        <f t="shared" ca="1" si="2"/>
        <v>0.73718413606122046</v>
      </c>
      <c r="E272" s="1">
        <v>283</v>
      </c>
      <c r="F272" s="42" t="b">
        <f t="shared" si="3"/>
        <v>1</v>
      </c>
      <c r="G272" s="42" t="s">
        <v>1444</v>
      </c>
      <c r="H272" s="5">
        <v>4</v>
      </c>
      <c r="I272" s="5">
        <v>4</v>
      </c>
      <c r="J272" s="5">
        <v>4</v>
      </c>
      <c r="K272" s="5">
        <v>4</v>
      </c>
      <c r="L272" s="5">
        <v>4</v>
      </c>
      <c r="M272" s="5">
        <v>4</v>
      </c>
      <c r="N272" s="5">
        <v>4</v>
      </c>
      <c r="O272" s="5">
        <v>4</v>
      </c>
      <c r="P272" s="5">
        <v>4</v>
      </c>
    </row>
    <row r="273" spans="1:16" ht="12.5">
      <c r="A273" s="4" t="s">
        <v>1597</v>
      </c>
      <c r="B273" s="4" t="s">
        <v>1591</v>
      </c>
      <c r="C273" s="2" t="s">
        <v>1599</v>
      </c>
      <c r="D273" s="1">
        <f t="shared" ca="1" si="2"/>
        <v>0.8854452046405219</v>
      </c>
      <c r="E273" s="1">
        <v>198</v>
      </c>
      <c r="F273" s="42" t="b">
        <f t="shared" si="3"/>
        <v>1</v>
      </c>
      <c r="G273" s="42" t="s">
        <v>1599</v>
      </c>
      <c r="H273" s="5">
        <v>4</v>
      </c>
      <c r="I273" s="5">
        <v>4</v>
      </c>
      <c r="J273" s="5">
        <v>4</v>
      </c>
      <c r="K273" s="5">
        <v>4</v>
      </c>
      <c r="L273" s="5">
        <v>4</v>
      </c>
      <c r="M273" s="5">
        <v>4</v>
      </c>
      <c r="N273" s="5">
        <v>4</v>
      </c>
      <c r="O273" s="5">
        <v>4</v>
      </c>
      <c r="P273" s="5">
        <v>4</v>
      </c>
    </row>
    <row r="274" spans="1:16" ht="12.5">
      <c r="A274" s="4" t="s">
        <v>1195</v>
      </c>
      <c r="B274" s="4" t="s">
        <v>1190</v>
      </c>
      <c r="C274" s="2" t="s">
        <v>1196</v>
      </c>
      <c r="D274" s="1">
        <f t="shared" ca="1" si="2"/>
        <v>0.1764922606007433</v>
      </c>
      <c r="E274" s="1">
        <v>76</v>
      </c>
      <c r="F274" s="42" t="b">
        <f t="shared" si="3"/>
        <v>1</v>
      </c>
      <c r="G274" s="42" t="s">
        <v>1196</v>
      </c>
      <c r="H274" s="5">
        <v>4</v>
      </c>
      <c r="I274" s="5">
        <v>4</v>
      </c>
      <c r="J274" s="5">
        <v>4</v>
      </c>
      <c r="K274" s="5">
        <v>4</v>
      </c>
      <c r="L274" s="5">
        <v>4</v>
      </c>
      <c r="M274" s="5">
        <v>4</v>
      </c>
      <c r="N274" s="5">
        <v>4</v>
      </c>
      <c r="O274" s="5">
        <v>4</v>
      </c>
      <c r="P274" s="5">
        <v>4</v>
      </c>
    </row>
    <row r="275" spans="1:16" ht="12.5">
      <c r="A275" s="4" t="s">
        <v>1575</v>
      </c>
      <c r="B275" s="4" t="s">
        <v>1570</v>
      </c>
      <c r="C275" s="2" t="s">
        <v>1577</v>
      </c>
      <c r="D275" s="1">
        <f t="shared" ca="1" si="2"/>
        <v>0.74596985649628922</v>
      </c>
      <c r="E275" s="1">
        <v>224</v>
      </c>
      <c r="F275" s="42" t="b">
        <f t="shared" si="3"/>
        <v>1</v>
      </c>
      <c r="G275" s="42" t="s">
        <v>1577</v>
      </c>
      <c r="H275" s="5">
        <v>4</v>
      </c>
      <c r="I275" s="5">
        <v>4</v>
      </c>
      <c r="J275" s="5">
        <v>4</v>
      </c>
      <c r="K275" s="5">
        <v>4</v>
      </c>
      <c r="L275" s="5">
        <v>4</v>
      </c>
      <c r="M275" s="5">
        <v>4</v>
      </c>
      <c r="N275" s="5">
        <v>4</v>
      </c>
      <c r="O275" s="5">
        <v>4</v>
      </c>
      <c r="P275" s="5">
        <v>4</v>
      </c>
    </row>
    <row r="276" spans="1:16" ht="12.5">
      <c r="A276" s="4" t="s">
        <v>1391</v>
      </c>
      <c r="B276" s="4" t="s">
        <v>1386</v>
      </c>
      <c r="C276" s="2" t="s">
        <v>1392</v>
      </c>
      <c r="D276" s="1">
        <f t="shared" ca="1" si="2"/>
        <v>4.2340883476642666E-2</v>
      </c>
      <c r="E276" s="1">
        <v>51</v>
      </c>
      <c r="F276" s="42" t="b">
        <f t="shared" si="3"/>
        <v>1</v>
      </c>
      <c r="G276" s="42" t="s">
        <v>1392</v>
      </c>
      <c r="H276" s="5">
        <v>4</v>
      </c>
      <c r="I276" s="5">
        <v>4</v>
      </c>
      <c r="J276" s="5">
        <v>4</v>
      </c>
      <c r="K276" s="5">
        <v>4</v>
      </c>
      <c r="L276" s="5">
        <v>4</v>
      </c>
      <c r="M276" s="5">
        <v>4</v>
      </c>
      <c r="N276" s="5">
        <v>4</v>
      </c>
      <c r="O276" s="5">
        <v>4</v>
      </c>
      <c r="P276" s="5">
        <v>4</v>
      </c>
    </row>
    <row r="277" spans="1:16" ht="12.5">
      <c r="A277" s="4" t="s">
        <v>1381</v>
      </c>
      <c r="B277" s="4" t="s">
        <v>1376</v>
      </c>
      <c r="C277" s="2" t="s">
        <v>2591</v>
      </c>
      <c r="D277" s="1">
        <f t="shared" ca="1" si="2"/>
        <v>6.4969615055907703E-2</v>
      </c>
      <c r="E277" s="1">
        <v>281</v>
      </c>
      <c r="F277" s="42" t="b">
        <f t="shared" si="3"/>
        <v>1</v>
      </c>
      <c r="G277" s="42" t="s">
        <v>2591</v>
      </c>
      <c r="H277" s="5">
        <v>4</v>
      </c>
      <c r="I277" s="5">
        <v>4</v>
      </c>
      <c r="J277" s="5">
        <v>4</v>
      </c>
      <c r="K277" s="5">
        <v>4</v>
      </c>
      <c r="L277" s="5">
        <v>4</v>
      </c>
      <c r="M277" s="5">
        <v>4</v>
      </c>
      <c r="N277" s="5">
        <v>4</v>
      </c>
      <c r="O277" s="5">
        <v>4</v>
      </c>
      <c r="P277" s="5">
        <v>4</v>
      </c>
    </row>
    <row r="278" spans="1:16" ht="12.5">
      <c r="A278" s="4" t="s">
        <v>1155</v>
      </c>
      <c r="B278" s="4" t="s">
        <v>1149</v>
      </c>
      <c r="C278" s="2" t="s">
        <v>1156</v>
      </c>
      <c r="D278" s="1">
        <f t="shared" ca="1" si="2"/>
        <v>0.72349849987333015</v>
      </c>
      <c r="E278" s="1">
        <v>185</v>
      </c>
      <c r="F278" s="42" t="b">
        <f t="shared" si="3"/>
        <v>1</v>
      </c>
      <c r="G278" s="42" t="s">
        <v>1156</v>
      </c>
      <c r="H278" s="5">
        <v>4</v>
      </c>
      <c r="I278" s="5">
        <v>4</v>
      </c>
      <c r="J278" s="5">
        <v>4</v>
      </c>
      <c r="K278" s="5">
        <v>4</v>
      </c>
      <c r="L278" s="5">
        <v>4</v>
      </c>
      <c r="M278" s="5">
        <v>4</v>
      </c>
      <c r="N278" s="5">
        <v>4</v>
      </c>
      <c r="O278" s="5">
        <v>4</v>
      </c>
      <c r="P278" s="5">
        <v>4</v>
      </c>
    </row>
    <row r="279" spans="1:16" ht="12.5">
      <c r="A279" s="4" t="s">
        <v>1543</v>
      </c>
      <c r="B279" s="4" t="s">
        <v>1538</v>
      </c>
      <c r="C279" s="2" t="s">
        <v>1544</v>
      </c>
      <c r="D279" s="1">
        <f t="shared" ca="1" si="2"/>
        <v>0.87785928885721076</v>
      </c>
      <c r="E279" s="1">
        <v>26</v>
      </c>
      <c r="F279" s="42" t="b">
        <f t="shared" si="3"/>
        <v>1</v>
      </c>
      <c r="G279" s="42" t="s">
        <v>1544</v>
      </c>
      <c r="H279" s="5">
        <v>4</v>
      </c>
      <c r="I279" s="5">
        <v>4</v>
      </c>
      <c r="J279" s="5">
        <v>4</v>
      </c>
      <c r="K279" s="5">
        <v>4</v>
      </c>
      <c r="L279" s="5">
        <v>4</v>
      </c>
      <c r="M279" s="5">
        <v>4</v>
      </c>
      <c r="N279" s="5">
        <v>4</v>
      </c>
      <c r="O279" s="5">
        <v>4</v>
      </c>
      <c r="P279" s="5">
        <v>4</v>
      </c>
    </row>
    <row r="280" spans="1:16" ht="12.5">
      <c r="A280" s="4" t="s">
        <v>1120</v>
      </c>
      <c r="B280" s="4" t="s">
        <v>1115</v>
      </c>
      <c r="C280" s="2" t="s">
        <v>1122</v>
      </c>
      <c r="D280" s="1">
        <f t="shared" ca="1" si="2"/>
        <v>0.8683555808028891</v>
      </c>
      <c r="E280" s="1">
        <v>20</v>
      </c>
      <c r="F280" s="42" t="b">
        <f t="shared" si="3"/>
        <v>1</v>
      </c>
      <c r="G280" s="42" t="s">
        <v>1122</v>
      </c>
      <c r="H280" s="5">
        <v>4</v>
      </c>
      <c r="I280" s="5">
        <v>4</v>
      </c>
      <c r="J280" s="5">
        <v>4</v>
      </c>
      <c r="K280" s="5">
        <v>4</v>
      </c>
      <c r="L280" s="5">
        <v>4</v>
      </c>
      <c r="M280" s="5">
        <v>4</v>
      </c>
      <c r="N280" s="5">
        <v>4</v>
      </c>
      <c r="O280" s="5">
        <v>4</v>
      </c>
      <c r="P280" s="5">
        <v>4</v>
      </c>
    </row>
    <row r="281" spans="1:16" ht="12.5">
      <c r="A281" s="4" t="s">
        <v>1084</v>
      </c>
      <c r="B281" s="1" t="s">
        <v>1076</v>
      </c>
      <c r="C281" s="1" t="s">
        <v>1085</v>
      </c>
      <c r="D281" s="1">
        <f t="shared" ca="1" si="2"/>
        <v>0.85527145898850621</v>
      </c>
      <c r="E281" s="1">
        <v>269</v>
      </c>
      <c r="F281" s="42" t="b">
        <f t="shared" si="3"/>
        <v>1</v>
      </c>
      <c r="G281" s="42" t="s">
        <v>1085</v>
      </c>
      <c r="H281" s="5">
        <v>4</v>
      </c>
      <c r="I281" s="5">
        <v>4</v>
      </c>
      <c r="J281" s="5">
        <v>4</v>
      </c>
      <c r="K281" s="5">
        <v>4</v>
      </c>
      <c r="L281" s="5">
        <v>4</v>
      </c>
      <c r="M281" s="5">
        <v>4</v>
      </c>
      <c r="N281" s="5">
        <v>4</v>
      </c>
      <c r="O281" s="5">
        <v>4</v>
      </c>
      <c r="P281" s="5">
        <v>4</v>
      </c>
    </row>
    <row r="282" spans="1:16" ht="12.5">
      <c r="A282" s="4" t="s">
        <v>1673</v>
      </c>
      <c r="B282" s="4" t="s">
        <v>1668</v>
      </c>
      <c r="C282" s="2" t="s">
        <v>1674</v>
      </c>
      <c r="D282" s="1">
        <f t="shared" ca="1" si="2"/>
        <v>0.77015156877283431</v>
      </c>
      <c r="E282" s="1">
        <v>78</v>
      </c>
      <c r="F282" s="42" t="b">
        <f t="shared" si="3"/>
        <v>1</v>
      </c>
      <c r="G282" s="42" t="s">
        <v>1674</v>
      </c>
      <c r="H282" s="5">
        <v>4</v>
      </c>
      <c r="I282" s="5">
        <v>4</v>
      </c>
      <c r="J282" s="5">
        <v>4</v>
      </c>
      <c r="K282" s="5">
        <v>4</v>
      </c>
      <c r="L282" s="5">
        <v>4</v>
      </c>
      <c r="M282" s="5">
        <v>4</v>
      </c>
      <c r="N282" s="5">
        <v>4</v>
      </c>
      <c r="O282" s="5">
        <v>4</v>
      </c>
      <c r="P282" s="5">
        <v>4</v>
      </c>
    </row>
    <row r="283" spans="1:16" ht="12.5">
      <c r="A283" s="4" t="s">
        <v>1683</v>
      </c>
      <c r="B283" s="4" t="s">
        <v>1678</v>
      </c>
      <c r="C283" s="2" t="s">
        <v>1684</v>
      </c>
      <c r="D283" s="1">
        <f t="shared" ca="1" si="2"/>
        <v>0.31917213037160552</v>
      </c>
      <c r="E283" s="1">
        <v>23</v>
      </c>
      <c r="F283" s="42" t="b">
        <f t="shared" si="3"/>
        <v>1</v>
      </c>
      <c r="G283" s="42" t="s">
        <v>1684</v>
      </c>
      <c r="H283" s="5">
        <v>4</v>
      </c>
      <c r="I283" s="5">
        <v>4</v>
      </c>
      <c r="J283" s="5">
        <v>4</v>
      </c>
      <c r="K283" s="5">
        <v>4</v>
      </c>
      <c r="L283" s="5">
        <v>4</v>
      </c>
      <c r="M283" s="5">
        <v>4</v>
      </c>
      <c r="N283" s="5">
        <v>4</v>
      </c>
      <c r="O283" s="5">
        <v>4</v>
      </c>
      <c r="P283" s="5">
        <v>4</v>
      </c>
    </row>
    <row r="284" spans="1:16" ht="12.5">
      <c r="A284" s="4" t="s">
        <v>1339</v>
      </c>
      <c r="B284" s="4" t="s">
        <v>1333</v>
      </c>
      <c r="C284" s="2" t="s">
        <v>1341</v>
      </c>
      <c r="D284" s="1">
        <f t="shared" ca="1" si="2"/>
        <v>0.24080620971363709</v>
      </c>
      <c r="E284" s="1">
        <v>109</v>
      </c>
      <c r="F284" s="42" t="b">
        <f t="shared" si="3"/>
        <v>1</v>
      </c>
      <c r="G284" s="42" t="s">
        <v>1341</v>
      </c>
      <c r="H284" s="5">
        <v>4</v>
      </c>
      <c r="I284" s="5">
        <v>4</v>
      </c>
      <c r="J284" s="5">
        <v>4</v>
      </c>
      <c r="K284" s="5">
        <v>4</v>
      </c>
      <c r="L284" s="5">
        <v>4</v>
      </c>
      <c r="M284" s="5">
        <v>4</v>
      </c>
      <c r="N284" s="5">
        <v>4</v>
      </c>
      <c r="O284" s="5">
        <v>4</v>
      </c>
      <c r="P284" s="5">
        <v>4</v>
      </c>
    </row>
    <row r="285" spans="1:16" ht="12.5">
      <c r="A285" s="4" t="s">
        <v>1246</v>
      </c>
      <c r="B285" s="4" t="s">
        <v>1241</v>
      </c>
      <c r="C285" s="2" t="s">
        <v>1248</v>
      </c>
      <c r="D285" s="1">
        <f t="shared" ca="1" si="2"/>
        <v>0.59747806014690863</v>
      </c>
      <c r="E285" s="1">
        <v>178</v>
      </c>
      <c r="F285" s="42" t="b">
        <f t="shared" si="3"/>
        <v>1</v>
      </c>
      <c r="G285" s="42" t="s">
        <v>1248</v>
      </c>
      <c r="H285" s="5">
        <v>4</v>
      </c>
      <c r="I285" s="5">
        <v>4</v>
      </c>
      <c r="J285" s="5">
        <v>4</v>
      </c>
      <c r="K285" s="5">
        <v>4</v>
      </c>
      <c r="L285" s="5">
        <v>4</v>
      </c>
      <c r="M285" s="5">
        <v>4</v>
      </c>
      <c r="N285" s="5">
        <v>4</v>
      </c>
      <c r="O285" s="5">
        <v>4</v>
      </c>
      <c r="P285" s="5">
        <v>4</v>
      </c>
    </row>
    <row r="286" spans="1:16" ht="12.5">
      <c r="A286" s="4" t="s">
        <v>1453</v>
      </c>
      <c r="B286" s="4" t="s">
        <v>1448</v>
      </c>
      <c r="C286" s="2" t="s">
        <v>1454</v>
      </c>
      <c r="D286" s="1">
        <f t="shared" ca="1" si="2"/>
        <v>0.18268644307690496</v>
      </c>
      <c r="E286" s="1">
        <v>167</v>
      </c>
      <c r="F286" s="42" t="b">
        <f t="shared" si="3"/>
        <v>1</v>
      </c>
      <c r="G286" s="42" t="s">
        <v>1454</v>
      </c>
      <c r="H286" s="5">
        <v>4</v>
      </c>
      <c r="I286" s="5">
        <v>4</v>
      </c>
      <c r="J286" s="5">
        <v>4</v>
      </c>
      <c r="K286" s="5">
        <v>4</v>
      </c>
      <c r="L286" s="5">
        <v>4</v>
      </c>
      <c r="M286" s="5">
        <v>4</v>
      </c>
      <c r="N286" s="5">
        <v>4</v>
      </c>
      <c r="O286" s="5">
        <v>4</v>
      </c>
      <c r="P286" s="5">
        <v>4</v>
      </c>
    </row>
    <row r="287" spans="1:16" ht="12.5">
      <c r="A287" s="4" t="s">
        <v>1493</v>
      </c>
      <c r="B287" s="4" t="s">
        <v>1488</v>
      </c>
      <c r="C287" s="2" t="s">
        <v>1494</v>
      </c>
      <c r="D287" s="1">
        <f t="shared" ca="1" si="2"/>
        <v>0.18932611852844849</v>
      </c>
      <c r="E287" s="1">
        <v>235</v>
      </c>
      <c r="F287" s="42" t="b">
        <f t="shared" si="3"/>
        <v>1</v>
      </c>
      <c r="G287" s="42" t="s">
        <v>1494</v>
      </c>
      <c r="H287" s="5">
        <v>4</v>
      </c>
      <c r="I287" s="5">
        <v>4</v>
      </c>
      <c r="J287" s="5">
        <v>4</v>
      </c>
      <c r="K287" s="5">
        <v>4</v>
      </c>
      <c r="L287" s="5">
        <v>4</v>
      </c>
      <c r="M287" s="5">
        <v>4</v>
      </c>
      <c r="N287" s="5">
        <v>4</v>
      </c>
      <c r="O287" s="5">
        <v>4</v>
      </c>
      <c r="P287" s="5">
        <v>4</v>
      </c>
    </row>
    <row r="288" spans="1:16" ht="12.5">
      <c r="A288" s="4" t="s">
        <v>1236</v>
      </c>
      <c r="B288" s="4" t="s">
        <v>1231</v>
      </c>
      <c r="C288" s="1" t="s">
        <v>1237</v>
      </c>
      <c r="D288" s="1">
        <f t="shared" ca="1" si="2"/>
        <v>0.58664046085880872</v>
      </c>
      <c r="E288" s="1">
        <v>107</v>
      </c>
      <c r="F288" s="42" t="b">
        <f t="shared" si="3"/>
        <v>1</v>
      </c>
      <c r="G288" s="42" t="s">
        <v>1237</v>
      </c>
      <c r="H288" s="5">
        <v>4</v>
      </c>
      <c r="I288" s="5">
        <v>4</v>
      </c>
      <c r="J288" s="5">
        <v>4</v>
      </c>
      <c r="K288" s="5">
        <v>4</v>
      </c>
      <c r="L288" s="5">
        <v>4</v>
      </c>
      <c r="M288" s="5">
        <v>4</v>
      </c>
      <c r="N288" s="5">
        <v>4</v>
      </c>
      <c r="O288" s="5">
        <v>4</v>
      </c>
      <c r="P288" s="5">
        <v>4</v>
      </c>
    </row>
    <row r="289" spans="1:16" ht="12.5">
      <c r="A289" s="4" t="s">
        <v>1165</v>
      </c>
      <c r="B289" s="4" t="s">
        <v>1160</v>
      </c>
      <c r="C289" s="1" t="s">
        <v>1166</v>
      </c>
      <c r="D289" s="1">
        <f t="shared" ca="1" si="2"/>
        <v>0.70382603288868351</v>
      </c>
      <c r="E289" s="1">
        <v>123</v>
      </c>
      <c r="F289" s="42" t="b">
        <f t="shared" si="3"/>
        <v>1</v>
      </c>
      <c r="G289" s="42" t="s">
        <v>1166</v>
      </c>
      <c r="H289" s="5">
        <v>4</v>
      </c>
      <c r="I289" s="5">
        <v>4</v>
      </c>
      <c r="J289" s="5">
        <v>4</v>
      </c>
      <c r="K289" s="5">
        <v>4</v>
      </c>
      <c r="L289" s="5">
        <v>4</v>
      </c>
      <c r="M289" s="5">
        <v>4</v>
      </c>
      <c r="N289" s="5">
        <v>4</v>
      </c>
      <c r="O289" s="5">
        <v>4</v>
      </c>
      <c r="P289" s="5">
        <v>4</v>
      </c>
    </row>
    <row r="290" spans="1:16" ht="12.5">
      <c r="A290" s="4" t="s">
        <v>1662</v>
      </c>
      <c r="B290" s="4" t="s">
        <v>1657</v>
      </c>
      <c r="C290" s="2" t="s">
        <v>1664</v>
      </c>
      <c r="D290" s="1">
        <f t="shared" ca="1" si="2"/>
        <v>9.6315623360917479E-2</v>
      </c>
      <c r="E290" s="1">
        <v>252</v>
      </c>
      <c r="F290" s="42" t="b">
        <f t="shared" si="3"/>
        <v>1</v>
      </c>
      <c r="G290" s="42" t="s">
        <v>1664</v>
      </c>
      <c r="H290" s="5">
        <v>4</v>
      </c>
      <c r="I290" s="5">
        <v>4</v>
      </c>
      <c r="J290" s="5">
        <v>4</v>
      </c>
      <c r="K290" s="5">
        <v>4</v>
      </c>
      <c r="L290" s="5">
        <v>4</v>
      </c>
      <c r="M290" s="5">
        <v>4</v>
      </c>
      <c r="N290" s="5">
        <v>4</v>
      </c>
      <c r="O290" s="5">
        <v>4</v>
      </c>
      <c r="P290" s="5">
        <v>4</v>
      </c>
    </row>
    <row r="291" spans="1:16" ht="12.5">
      <c r="A291" s="2" t="s">
        <v>101</v>
      </c>
      <c r="B291" s="2" t="s">
        <v>102</v>
      </c>
      <c r="C291" s="2" t="s">
        <v>104</v>
      </c>
      <c r="D291" s="1">
        <f t="shared" ca="1" si="2"/>
        <v>0.85619531004715677</v>
      </c>
      <c r="E291" s="1">
        <v>187</v>
      </c>
      <c r="F291" s="42" t="b">
        <f t="shared" si="3"/>
        <v>1</v>
      </c>
      <c r="G291" s="42" t="s">
        <v>104</v>
      </c>
      <c r="H291" s="5">
        <v>4</v>
      </c>
      <c r="I291" s="5">
        <v>4</v>
      </c>
      <c r="J291" s="5">
        <v>4</v>
      </c>
      <c r="K291" s="5">
        <v>4</v>
      </c>
      <c r="L291" s="5">
        <v>4</v>
      </c>
      <c r="M291" s="5">
        <v>4</v>
      </c>
      <c r="N291" s="5">
        <v>4</v>
      </c>
      <c r="O291" s="5">
        <v>4</v>
      </c>
      <c r="P291" s="5">
        <v>4</v>
      </c>
    </row>
    <row r="292" spans="1:16" ht="12.5">
      <c r="A292" s="4"/>
    </row>
    <row r="293" spans="1:16" ht="12.5">
      <c r="A293" s="2"/>
    </row>
    <row r="294" spans="1:16" ht="12.5">
      <c r="A294" s="4"/>
    </row>
    <row r="295" spans="1:16" ht="12.5">
      <c r="A295" s="4"/>
      <c r="B295" s="2"/>
    </row>
    <row r="296" spans="1:16" ht="12.5">
      <c r="A296" s="4"/>
      <c r="B296" s="2"/>
    </row>
    <row r="297" spans="1:16" ht="12.5">
      <c r="A297" s="2"/>
      <c r="B297" s="2"/>
    </row>
    <row r="298" spans="1:16" ht="12.5">
      <c r="A298" s="2"/>
      <c r="B298" s="2"/>
    </row>
    <row r="299" spans="1:16" ht="12.5">
      <c r="A299" s="4"/>
      <c r="B299" s="2"/>
    </row>
    <row r="300" spans="1:16" ht="12.5">
      <c r="A300" s="2"/>
    </row>
    <row r="301" spans="1:16" ht="12.5">
      <c r="A301" s="2"/>
    </row>
    <row r="302" spans="1:16" ht="12.5">
      <c r="A302" s="4"/>
    </row>
    <row r="303" spans="1:16" ht="12.5">
      <c r="A303" s="4"/>
    </row>
    <row r="304" spans="1:16" ht="12.5">
      <c r="A304" s="4"/>
      <c r="B304" s="2"/>
    </row>
    <row r="305" spans="1:2" ht="12.5">
      <c r="A305" s="4"/>
      <c r="B305" s="2"/>
    </row>
    <row r="306" spans="1:2" ht="12.5">
      <c r="A306" s="2"/>
      <c r="B306" s="2"/>
    </row>
    <row r="307" spans="1:2" ht="12.5">
      <c r="A307" s="4"/>
      <c r="B307" s="2"/>
    </row>
    <row r="308" spans="1:2" ht="12.5">
      <c r="A308" s="4"/>
    </row>
    <row r="309" spans="1:2" ht="12.5">
      <c r="A309" s="4"/>
    </row>
    <row r="310" spans="1:2" ht="12.5">
      <c r="A310" s="4"/>
    </row>
    <row r="311" spans="1:2" ht="12.5">
      <c r="A311" s="4"/>
    </row>
    <row r="312" spans="1:2" ht="12.5">
      <c r="A312" s="2"/>
      <c r="B312" s="2"/>
    </row>
    <row r="313" spans="1:2" ht="12.5">
      <c r="A313" s="2"/>
      <c r="B313" s="2"/>
    </row>
    <row r="314" spans="1:2" ht="12.5">
      <c r="A314" s="2"/>
    </row>
    <row r="315" spans="1:2" ht="12.5">
      <c r="A315" s="4"/>
    </row>
    <row r="316" spans="1:2" ht="12.5">
      <c r="A316" s="2"/>
    </row>
    <row r="317" spans="1:2" ht="12.5">
      <c r="A317" s="2"/>
      <c r="B317" s="2"/>
    </row>
    <row r="318" spans="1:2" ht="12.5">
      <c r="A318" s="4"/>
      <c r="B318" s="2"/>
    </row>
    <row r="319" spans="1:2" ht="12.5">
      <c r="A319" s="4"/>
      <c r="B319" s="2"/>
    </row>
    <row r="320" spans="1:2" ht="12.5">
      <c r="A320" s="4"/>
      <c r="B320" s="2"/>
    </row>
    <row r="321" spans="1:2" ht="12.5">
      <c r="A321" s="4"/>
      <c r="B321" s="2"/>
    </row>
    <row r="322" spans="1:2" ht="12.5">
      <c r="A322" s="4"/>
      <c r="B322" s="2"/>
    </row>
    <row r="323" spans="1:2" ht="12.5">
      <c r="A323" s="4"/>
    </row>
    <row r="324" spans="1:2" ht="12.5">
      <c r="A324" s="4"/>
      <c r="B324" s="2"/>
    </row>
    <row r="325" spans="1:2" ht="12.5">
      <c r="A325" s="4"/>
      <c r="B325" s="2"/>
    </row>
    <row r="326" spans="1:2" ht="12.5">
      <c r="A326" s="2"/>
      <c r="B326" s="2"/>
    </row>
    <row r="327" spans="1:2" ht="12.5">
      <c r="A327" s="4"/>
      <c r="B327" s="2"/>
    </row>
    <row r="328" spans="1:2" ht="12.5">
      <c r="A328" s="4"/>
    </row>
    <row r="329" spans="1:2" ht="12.5">
      <c r="A329" s="4"/>
      <c r="B329" s="2"/>
    </row>
    <row r="330" spans="1:2" ht="12.5">
      <c r="A330" s="4"/>
      <c r="B330" s="2"/>
    </row>
    <row r="331" spans="1:2" ht="12.5">
      <c r="A331" s="4"/>
    </row>
    <row r="332" spans="1:2" ht="12.5">
      <c r="A332" s="4"/>
    </row>
    <row r="333" spans="1:2" ht="12.5">
      <c r="A333" s="4"/>
      <c r="B333" s="2"/>
    </row>
    <row r="334" spans="1:2" ht="12.5">
      <c r="A334" s="2"/>
      <c r="B334" s="2"/>
    </row>
    <row r="335" spans="1:2" ht="12.5">
      <c r="A335" s="4"/>
    </row>
    <row r="336" spans="1:2" ht="12.5">
      <c r="A336" s="4"/>
      <c r="B336" s="2"/>
    </row>
    <row r="337" spans="1:2" ht="12.5">
      <c r="A337" s="4"/>
      <c r="B337" s="49"/>
    </row>
    <row r="338" spans="1:2" ht="12.5">
      <c r="A338" s="4"/>
      <c r="B338" s="2"/>
    </row>
    <row r="339" spans="1:2" ht="12.5">
      <c r="A339" s="4"/>
    </row>
    <row r="340" spans="1:2" ht="12.5">
      <c r="A340" s="4"/>
    </row>
    <row r="341" spans="1:2" ht="12.5">
      <c r="A341" s="2"/>
    </row>
    <row r="342" spans="1:2" ht="12.5">
      <c r="A342" s="4"/>
      <c r="B342" s="2"/>
    </row>
    <row r="343" spans="1:2" ht="12.5">
      <c r="A343" s="2"/>
    </row>
    <row r="344" spans="1:2" ht="12.5">
      <c r="A344" s="2"/>
      <c r="B344" s="2"/>
    </row>
    <row r="345" spans="1:2" ht="12.5">
      <c r="A345" s="2"/>
    </row>
    <row r="346" spans="1:2" ht="12.5">
      <c r="A346" s="4"/>
    </row>
    <row r="347" spans="1:2" ht="12.5">
      <c r="A347" s="2"/>
    </row>
    <row r="348" spans="1:2" ht="12.5">
      <c r="A348" s="4"/>
      <c r="B348" s="2"/>
    </row>
    <row r="349" spans="1:2" ht="12.5">
      <c r="A349" s="2"/>
    </row>
    <row r="350" spans="1:2" ht="12.5">
      <c r="A350" s="4"/>
    </row>
    <row r="351" spans="1:2" ht="12.5">
      <c r="A351" s="4"/>
      <c r="B351" s="2"/>
    </row>
    <row r="352" spans="1:2" ht="12.5">
      <c r="A352" s="2"/>
      <c r="B352" s="2"/>
    </row>
    <row r="353" spans="1:2" ht="12.5">
      <c r="A353" s="4"/>
      <c r="B353" s="2"/>
    </row>
    <row r="354" spans="1:2" ht="12.5">
      <c r="A354" s="2"/>
    </row>
    <row r="355" spans="1:2" ht="12.5">
      <c r="A355" s="4"/>
    </row>
    <row r="356" spans="1:2" ht="12.5">
      <c r="A356" s="2"/>
      <c r="B356" s="2"/>
    </row>
    <row r="357" spans="1:2" ht="12.5">
      <c r="A357" s="4"/>
      <c r="B357" s="2"/>
    </row>
    <row r="358" spans="1:2" ht="12.5">
      <c r="A358" s="4"/>
      <c r="B358" s="2"/>
    </row>
    <row r="359" spans="1:2" ht="12.5">
      <c r="A359" s="4"/>
      <c r="B359" s="2"/>
    </row>
    <row r="360" spans="1:2" ht="12.5">
      <c r="A360" s="4"/>
    </row>
    <row r="361" spans="1:2" ht="12.5">
      <c r="A361" s="4"/>
    </row>
    <row r="362" spans="1:2" ht="12.5">
      <c r="A362" s="2"/>
      <c r="B362" s="2"/>
    </row>
    <row r="363" spans="1:2" ht="12.5">
      <c r="A363" s="2"/>
      <c r="B363" s="2"/>
    </row>
    <row r="364" spans="1:2" ht="12.5">
      <c r="A364" s="4"/>
    </row>
    <row r="365" spans="1:2" ht="12.5">
      <c r="A365" s="4"/>
      <c r="B365" s="2"/>
    </row>
    <row r="366" spans="1:2" ht="12.5">
      <c r="A366" s="4"/>
      <c r="B366" s="2"/>
    </row>
    <row r="367" spans="1:2" ht="12.5">
      <c r="A367" s="4"/>
      <c r="B367" s="2"/>
    </row>
    <row r="368" spans="1:2" ht="12.5">
      <c r="A368" s="2"/>
      <c r="B368" s="2"/>
    </row>
    <row r="369" spans="1:2" ht="12.5">
      <c r="A369" s="4"/>
      <c r="B369" s="2"/>
    </row>
    <row r="370" spans="1:2" ht="12.5">
      <c r="A370" s="4"/>
    </row>
    <row r="371" spans="1:2" ht="12.5">
      <c r="A371" s="4"/>
    </row>
    <row r="372" spans="1:2" ht="12.5">
      <c r="A372" s="4"/>
      <c r="B372" s="2"/>
    </row>
    <row r="373" spans="1:2" ht="12.5">
      <c r="A373" s="4"/>
      <c r="B373" s="2"/>
    </row>
    <row r="374" spans="1:2" ht="12.5">
      <c r="A374" s="4"/>
      <c r="B374" s="2"/>
    </row>
    <row r="375" spans="1:2" ht="12.5">
      <c r="A375" s="2"/>
    </row>
    <row r="376" spans="1:2" ht="12.5">
      <c r="A376" s="4"/>
    </row>
    <row r="377" spans="1:2" ht="12.5">
      <c r="A377" s="4"/>
      <c r="B377" s="2"/>
    </row>
    <row r="378" spans="1:2" ht="12.5">
      <c r="A378" s="4"/>
    </row>
    <row r="379" spans="1:2" ht="12.5">
      <c r="A379" s="4"/>
      <c r="B379" s="2"/>
    </row>
    <row r="380" spans="1:2" ht="12.5">
      <c r="A380" s="2"/>
      <c r="B380" s="2"/>
    </row>
    <row r="381" spans="1:2" ht="12.5">
      <c r="A381" s="4"/>
    </row>
    <row r="382" spans="1:2" ht="12.5">
      <c r="A382" s="4"/>
    </row>
    <row r="383" spans="1:2" ht="12.5">
      <c r="A383" s="2"/>
      <c r="B383" s="2"/>
    </row>
    <row r="384" spans="1:2" ht="12.5">
      <c r="A384" s="2"/>
      <c r="B384" s="2"/>
    </row>
    <row r="385" spans="1:2" ht="12.5">
      <c r="A385" s="2"/>
      <c r="B385" s="2"/>
    </row>
    <row r="386" spans="1:2" ht="12.5">
      <c r="A386" s="4"/>
      <c r="B386" s="2"/>
    </row>
    <row r="387" spans="1:2" ht="12.5">
      <c r="A387" s="4"/>
      <c r="B387" s="2"/>
    </row>
    <row r="388" spans="1:2" ht="12.5">
      <c r="A388" s="2"/>
      <c r="B388" s="2"/>
    </row>
    <row r="389" spans="1:2" ht="12.5">
      <c r="A389" s="4"/>
    </row>
    <row r="390" spans="1:2" ht="12.5">
      <c r="A390" s="2"/>
      <c r="B390" s="2"/>
    </row>
    <row r="391" spans="1:2" ht="12.5">
      <c r="A391" s="4"/>
      <c r="B391" s="2"/>
    </row>
    <row r="392" spans="1:2" ht="12.5">
      <c r="A392" s="4"/>
      <c r="B392" s="2"/>
    </row>
    <row r="393" spans="1:2" ht="12.5">
      <c r="A393" s="4"/>
    </row>
    <row r="394" spans="1:2" ht="12.5">
      <c r="A394" s="2"/>
    </row>
    <row r="395" spans="1:2" ht="12.5">
      <c r="A395" s="2"/>
      <c r="B395" s="2"/>
    </row>
    <row r="396" spans="1:2" ht="12.5">
      <c r="A396" s="4"/>
      <c r="B396" s="2"/>
    </row>
    <row r="397" spans="1:2" ht="12.5">
      <c r="A397" s="2"/>
    </row>
    <row r="398" spans="1:2" ht="12.5">
      <c r="A398" s="2"/>
    </row>
    <row r="399" spans="1:2" ht="12.5">
      <c r="A399" s="4"/>
      <c r="B399" s="2"/>
    </row>
    <row r="400" spans="1:2" ht="12.5">
      <c r="A400" s="4"/>
      <c r="B400" s="2"/>
    </row>
    <row r="401" spans="1:2" ht="12.5">
      <c r="A401" s="4"/>
    </row>
    <row r="402" spans="1:2" ht="12.5">
      <c r="A402" s="4"/>
      <c r="B402" s="2"/>
    </row>
    <row r="403" spans="1:2" ht="12.5">
      <c r="A403" s="2"/>
    </row>
    <row r="404" spans="1:2" ht="12.5">
      <c r="A404" s="2"/>
      <c r="B404" s="2"/>
    </row>
    <row r="405" spans="1:2" ht="12.5">
      <c r="A405" s="2"/>
      <c r="B405" s="2"/>
    </row>
    <row r="406" spans="1:2" ht="12.5">
      <c r="A406" s="4"/>
      <c r="B406" s="2"/>
    </row>
    <row r="407" spans="1:2" ht="12.5">
      <c r="A407" s="4"/>
    </row>
    <row r="408" spans="1:2" ht="12.5">
      <c r="A408" s="4"/>
      <c r="B408" s="2"/>
    </row>
    <row r="409" spans="1:2" ht="12.5">
      <c r="A409" s="4"/>
      <c r="B409" s="2"/>
    </row>
    <row r="410" spans="1:2" ht="12.5">
      <c r="A410" s="4"/>
      <c r="B410" s="2"/>
    </row>
    <row r="411" spans="1:2" ht="12.5">
      <c r="A411" s="4"/>
      <c r="B411" s="2"/>
    </row>
    <row r="412" spans="1:2" ht="12.5">
      <c r="A412" s="2"/>
      <c r="B412" s="2"/>
    </row>
    <row r="413" spans="1:2" ht="12.5">
      <c r="A413" s="2"/>
      <c r="B413" s="2"/>
    </row>
    <row r="414" spans="1:2" ht="12.5">
      <c r="A414" s="4"/>
    </row>
    <row r="415" spans="1:2" ht="12.5">
      <c r="A415" s="4"/>
      <c r="B415" s="2"/>
    </row>
    <row r="416" spans="1:2" ht="12.5">
      <c r="A416" s="2"/>
      <c r="B416" s="2"/>
    </row>
    <row r="417" spans="1:2" ht="12.5">
      <c r="A417" s="4"/>
    </row>
    <row r="418" spans="1:2" ht="12.5">
      <c r="A418" s="4"/>
      <c r="B418" s="2"/>
    </row>
    <row r="419" spans="1:2" ht="12.5">
      <c r="A419" s="2"/>
    </row>
    <row r="420" spans="1:2" ht="12.5">
      <c r="A420" s="4"/>
      <c r="B420" s="2"/>
    </row>
    <row r="421" spans="1:2" ht="12.5">
      <c r="A421" s="2"/>
    </row>
    <row r="422" spans="1:2" ht="12.5">
      <c r="A422" s="2"/>
    </row>
    <row r="423" spans="1:2" ht="12.5">
      <c r="A423" s="4"/>
      <c r="B423" s="2"/>
    </row>
    <row r="424" spans="1:2" ht="12.5">
      <c r="A424" s="4"/>
      <c r="B424" s="2"/>
    </row>
    <row r="425" spans="1:2" ht="12.5">
      <c r="A425" s="4"/>
    </row>
    <row r="426" spans="1:2" ht="12.5">
      <c r="A426" s="4"/>
    </row>
    <row r="427" spans="1:2" ht="12.5">
      <c r="A427" s="4"/>
    </row>
    <row r="428" spans="1:2" ht="12.5">
      <c r="A428" s="2"/>
      <c r="B428" s="2"/>
    </row>
    <row r="429" spans="1:2" ht="12.5">
      <c r="A429" s="2"/>
      <c r="B429" s="2"/>
    </row>
    <row r="430" spans="1:2" ht="12.5">
      <c r="A430" s="4"/>
      <c r="B430" s="2"/>
    </row>
    <row r="431" spans="1:2" ht="12.5">
      <c r="A431" s="4"/>
      <c r="B431" s="2"/>
    </row>
    <row r="432" spans="1:2" ht="12.5">
      <c r="A432" s="2"/>
    </row>
    <row r="433" spans="1:2" ht="12.5">
      <c r="A433" s="4"/>
    </row>
    <row r="434" spans="1:2" ht="12.5">
      <c r="A434" s="4"/>
      <c r="B434" s="2"/>
    </row>
    <row r="435" spans="1:2" ht="12.5">
      <c r="A435" s="4"/>
      <c r="B435" s="2"/>
    </row>
    <row r="436" spans="1:2" ht="12.5">
      <c r="A436" s="4"/>
      <c r="B436" s="2"/>
    </row>
    <row r="437" spans="1:2" ht="12.5">
      <c r="A437" s="2"/>
      <c r="B437" s="2"/>
    </row>
    <row r="438" spans="1:2" ht="12.5">
      <c r="A438" s="4"/>
    </row>
    <row r="439" spans="1:2" ht="12.5">
      <c r="A439" s="2"/>
      <c r="B439" s="2"/>
    </row>
    <row r="440" spans="1:2" ht="12.5">
      <c r="A440" s="4"/>
      <c r="B440" s="2"/>
    </row>
    <row r="441" spans="1:2" ht="12.5">
      <c r="A441" s="4"/>
      <c r="B441" s="2"/>
    </row>
    <row r="442" spans="1:2" ht="12.5">
      <c r="A442" s="4"/>
      <c r="B442" s="2"/>
    </row>
    <row r="443" spans="1:2" ht="12.5">
      <c r="A443" s="4"/>
      <c r="B443" s="2"/>
    </row>
    <row r="444" spans="1:2" ht="12.5">
      <c r="A444" s="4"/>
    </row>
    <row r="445" spans="1:2" ht="12.5">
      <c r="A445" s="4"/>
      <c r="B445" s="2"/>
    </row>
    <row r="446" spans="1:2" ht="12.5">
      <c r="A446" s="4"/>
    </row>
    <row r="447" spans="1:2" ht="12.5">
      <c r="A447" s="4"/>
    </row>
    <row r="448" spans="1:2" ht="12.5">
      <c r="A448" s="4"/>
      <c r="B448" s="2"/>
    </row>
    <row r="449" spans="1:2" ht="12.5">
      <c r="A449" s="4"/>
    </row>
    <row r="450" spans="1:2" ht="12.5">
      <c r="A450" s="2"/>
    </row>
    <row r="451" spans="1:2" ht="12.5">
      <c r="A451" s="4"/>
      <c r="B451" s="2"/>
    </row>
    <row r="452" spans="1:2" ht="12.5">
      <c r="A452" s="2"/>
    </row>
    <row r="453" spans="1:2" ht="12.5">
      <c r="A453" s="4"/>
    </row>
    <row r="454" spans="1:2" ht="12.5">
      <c r="A454" s="4"/>
      <c r="B454" s="2"/>
    </row>
    <row r="455" spans="1:2" ht="12.5">
      <c r="A455" s="4"/>
    </row>
    <row r="456" spans="1:2" ht="12.5">
      <c r="A456" s="4"/>
      <c r="B456" s="2"/>
    </row>
    <row r="457" spans="1:2" ht="12.5">
      <c r="A457" s="4"/>
      <c r="B457" s="2"/>
    </row>
    <row r="458" spans="1:2" ht="12.5">
      <c r="A458" s="2"/>
    </row>
    <row r="459" spans="1:2" ht="12.5">
      <c r="A459" s="2"/>
    </row>
    <row r="460" spans="1:2" ht="12.5">
      <c r="A460" s="4"/>
      <c r="B460" s="2"/>
    </row>
    <row r="461" spans="1:2" ht="12.5">
      <c r="A461" s="4"/>
      <c r="B461" s="2"/>
    </row>
    <row r="462" spans="1:2" ht="12.5">
      <c r="A462" s="4"/>
      <c r="B462" s="2"/>
    </row>
    <row r="463" spans="1:2" ht="12.5">
      <c r="A463" s="4"/>
    </row>
    <row r="464" spans="1:2" ht="12.5">
      <c r="A464" s="4"/>
      <c r="B464" s="2"/>
    </row>
    <row r="465" spans="1:2" ht="12.5">
      <c r="A465" s="4"/>
      <c r="B465" s="2"/>
    </row>
    <row r="466" spans="1:2" ht="12.5">
      <c r="A466" s="4"/>
      <c r="B466" s="2"/>
    </row>
    <row r="467" spans="1:2" ht="12.5">
      <c r="A467" s="4"/>
    </row>
    <row r="468" spans="1:2" ht="12.5">
      <c r="A468" s="2"/>
    </row>
    <row r="469" spans="1:2" ht="12.5">
      <c r="A469" s="2"/>
    </row>
    <row r="470" spans="1:2" ht="12.5">
      <c r="A470" s="2"/>
    </row>
    <row r="471" spans="1:2" ht="12.5">
      <c r="A471" s="4"/>
    </row>
    <row r="472" spans="1:2" ht="12.5">
      <c r="A472" s="4"/>
      <c r="B472" s="2"/>
    </row>
    <row r="473" spans="1:2" ht="12.5">
      <c r="A473" s="4"/>
      <c r="B473" s="2"/>
    </row>
    <row r="474" spans="1:2" ht="12.5">
      <c r="A474" s="4"/>
    </row>
    <row r="475" spans="1:2" ht="12.5">
      <c r="A475" s="2"/>
    </row>
    <row r="476" spans="1:2" ht="12.5">
      <c r="A476" s="4"/>
    </row>
    <row r="477" spans="1:2" ht="12.5">
      <c r="A477" s="2"/>
      <c r="B477" s="2"/>
    </row>
    <row r="478" spans="1:2" ht="12.5">
      <c r="A478" s="4"/>
    </row>
    <row r="479" spans="1:2" ht="12.5">
      <c r="A479" s="4"/>
    </row>
    <row r="480" spans="1:2" ht="12.5">
      <c r="A480" s="4"/>
    </row>
    <row r="481" spans="1:2" ht="12.5">
      <c r="A481" s="4"/>
      <c r="B481" s="2"/>
    </row>
    <row r="482" spans="1:2" ht="12.5">
      <c r="A482" s="2"/>
    </row>
    <row r="483" spans="1:2" ht="12.5">
      <c r="A483" s="4"/>
      <c r="B483" s="2"/>
    </row>
    <row r="484" spans="1:2" ht="12.5">
      <c r="A484" s="4"/>
      <c r="B484" s="2"/>
    </row>
    <row r="485" spans="1:2" ht="12.5">
      <c r="A485" s="4"/>
      <c r="B485" s="2"/>
    </row>
    <row r="486" spans="1:2" ht="12.5">
      <c r="A486" s="4"/>
      <c r="B486" s="2"/>
    </row>
    <row r="487" spans="1:2" ht="12.5">
      <c r="A487" s="4"/>
    </row>
    <row r="488" spans="1:2" ht="12.5">
      <c r="A488" s="2"/>
    </row>
    <row r="489" spans="1:2" ht="12.5">
      <c r="A489" s="4"/>
      <c r="B489" s="2"/>
    </row>
    <row r="490" spans="1:2" ht="12.5">
      <c r="A490" s="2"/>
    </row>
    <row r="491" spans="1:2" ht="12.5">
      <c r="A491" s="2"/>
      <c r="B491" s="2"/>
    </row>
    <row r="492" spans="1:2" ht="12.5">
      <c r="A492" s="2"/>
      <c r="B492" s="2"/>
    </row>
    <row r="493" spans="1:2" ht="12.5">
      <c r="A493" s="2"/>
      <c r="B493" s="2"/>
    </row>
    <row r="494" spans="1:2" ht="12.5">
      <c r="A494" s="4"/>
    </row>
    <row r="495" spans="1:2" ht="12.5">
      <c r="A495" s="4"/>
      <c r="B495" s="2"/>
    </row>
    <row r="496" spans="1:2" ht="12.5">
      <c r="A496" s="4"/>
    </row>
    <row r="497" spans="1:2" ht="12.5">
      <c r="A497" s="4"/>
    </row>
    <row r="498" spans="1:2" ht="12.5">
      <c r="A498" s="4"/>
      <c r="B498" s="2"/>
    </row>
    <row r="499" spans="1:2" ht="12.5">
      <c r="A499" s="4"/>
      <c r="B499" s="2"/>
    </row>
    <row r="500" spans="1:2" ht="12.5">
      <c r="A500" s="4"/>
      <c r="B500" s="2"/>
    </row>
    <row r="501" spans="1:2" ht="12.5">
      <c r="A501" s="4"/>
    </row>
    <row r="502" spans="1:2" ht="12.5">
      <c r="A502" s="2"/>
    </row>
    <row r="503" spans="1:2" ht="12.5">
      <c r="A503" s="2"/>
      <c r="B503" s="2"/>
    </row>
    <row r="504" spans="1:2" ht="12.5">
      <c r="A504" s="4"/>
    </row>
    <row r="505" spans="1:2" ht="12.5">
      <c r="A505" s="4"/>
    </row>
    <row r="506" spans="1:2" ht="12.5">
      <c r="A506" s="2"/>
      <c r="B506" s="2"/>
    </row>
    <row r="507" spans="1:2" ht="12.5">
      <c r="A507" s="4"/>
      <c r="B507" s="2"/>
    </row>
    <row r="508" spans="1:2" ht="12.5">
      <c r="A508" s="4"/>
      <c r="B508" s="2"/>
    </row>
    <row r="509" spans="1:2" ht="12.5">
      <c r="A509" s="4"/>
      <c r="B509" s="2"/>
    </row>
    <row r="510" spans="1:2" ht="12.5">
      <c r="A510" s="4"/>
      <c r="B510" s="2"/>
    </row>
    <row r="511" spans="1:2" ht="12.5">
      <c r="A511" s="4"/>
      <c r="B511" s="2"/>
    </row>
    <row r="512" spans="1:2" ht="12.5">
      <c r="A512" s="4"/>
      <c r="B512" s="2"/>
    </row>
    <row r="513" spans="1:2" ht="12.5">
      <c r="A513" s="4"/>
      <c r="B513" s="2"/>
    </row>
    <row r="514" spans="1:2" ht="12.5">
      <c r="A514" s="4"/>
      <c r="B514" s="2"/>
    </row>
    <row r="515" spans="1:2" ht="12.5">
      <c r="A515" s="4"/>
      <c r="B515" s="2"/>
    </row>
    <row r="516" spans="1:2" ht="12.5">
      <c r="A516" s="4"/>
      <c r="B516" s="2"/>
    </row>
    <row r="517" spans="1:2" ht="12.5">
      <c r="A517" s="4"/>
      <c r="B517" s="2"/>
    </row>
    <row r="518" spans="1:2" ht="12.5">
      <c r="A518" s="4"/>
      <c r="B518" s="2"/>
    </row>
    <row r="519" spans="1:2" ht="12.5">
      <c r="A519" s="4"/>
      <c r="B519" s="2"/>
    </row>
    <row r="520" spans="1:2" ht="12.5">
      <c r="A520" s="4"/>
      <c r="B520" s="2"/>
    </row>
    <row r="521" spans="1:2" ht="12.5">
      <c r="A521" s="4"/>
      <c r="B521" s="2"/>
    </row>
    <row r="522" spans="1:2" ht="12.5">
      <c r="A522" s="4"/>
      <c r="B522" s="2"/>
    </row>
    <row r="523" spans="1:2" ht="12.5">
      <c r="A523" s="4"/>
      <c r="B523" s="2"/>
    </row>
    <row r="524" spans="1:2" ht="12.5">
      <c r="A524" s="4"/>
      <c r="B524" s="2"/>
    </row>
    <row r="525" spans="1:2" ht="12.5">
      <c r="A525" s="4"/>
      <c r="B525" s="2"/>
    </row>
    <row r="526" spans="1:2" ht="12.5">
      <c r="A526" s="4"/>
      <c r="B526" s="2"/>
    </row>
    <row r="527" spans="1:2" ht="12.5">
      <c r="A527" s="4"/>
      <c r="B527" s="2"/>
    </row>
    <row r="528" spans="1:2" ht="12.5">
      <c r="A528" s="4"/>
      <c r="B528" s="2"/>
    </row>
    <row r="529" spans="1:2" ht="12.5">
      <c r="A529" s="4"/>
      <c r="B529" s="2"/>
    </row>
    <row r="530" spans="1:2" ht="12.5">
      <c r="A530" s="4"/>
      <c r="B530" s="2"/>
    </row>
    <row r="531" spans="1:2" ht="12.5">
      <c r="A531" s="4"/>
      <c r="B531" s="2"/>
    </row>
    <row r="532" spans="1:2" ht="12.5">
      <c r="A532" s="4"/>
      <c r="B532" s="2"/>
    </row>
    <row r="533" spans="1:2" ht="12.5">
      <c r="A533" s="4"/>
      <c r="B533" s="2"/>
    </row>
    <row r="534" spans="1:2" ht="12.5">
      <c r="A534" s="4"/>
      <c r="B534" s="2"/>
    </row>
    <row r="535" spans="1:2" ht="12.5">
      <c r="A535" s="4"/>
      <c r="B535" s="2"/>
    </row>
    <row r="536" spans="1:2" ht="12.5">
      <c r="A536" s="4"/>
      <c r="B536" s="2"/>
    </row>
    <row r="537" spans="1:2" ht="12.5">
      <c r="A537" s="4"/>
      <c r="B537" s="2"/>
    </row>
    <row r="538" spans="1:2" ht="12.5">
      <c r="A538" s="4"/>
      <c r="B538" s="2"/>
    </row>
    <row r="539" spans="1:2" ht="12.5">
      <c r="A539" s="4"/>
      <c r="B539" s="2"/>
    </row>
    <row r="540" spans="1:2" ht="12.5">
      <c r="A540" s="4"/>
      <c r="B540" s="2"/>
    </row>
    <row r="541" spans="1:2" ht="12.5">
      <c r="A541" s="4"/>
      <c r="B541" s="2"/>
    </row>
    <row r="542" spans="1:2" ht="12.5">
      <c r="A542" s="4"/>
      <c r="B542" s="2"/>
    </row>
    <row r="543" spans="1:2" ht="12.5">
      <c r="A543" s="4"/>
      <c r="B543" s="2"/>
    </row>
    <row r="544" spans="1:2" ht="12.5">
      <c r="A544" s="4"/>
      <c r="B544" s="2"/>
    </row>
    <row r="545" spans="1:2" ht="12.5">
      <c r="A545" s="4"/>
      <c r="B545" s="2"/>
    </row>
    <row r="546" spans="1:2" ht="12.5">
      <c r="A546" s="4"/>
      <c r="B546" s="2"/>
    </row>
    <row r="547" spans="1:2" ht="12.5">
      <c r="A547" s="4"/>
      <c r="B547" s="2"/>
    </row>
    <row r="548" spans="1:2" ht="12.5">
      <c r="A548" s="4"/>
      <c r="B548" s="2"/>
    </row>
    <row r="549" spans="1:2" ht="12.5">
      <c r="A549" s="4"/>
      <c r="B549" s="2"/>
    </row>
    <row r="550" spans="1:2" ht="12.5">
      <c r="A550" s="4"/>
      <c r="B550" s="2"/>
    </row>
    <row r="551" spans="1:2" ht="12.5">
      <c r="A551" s="4"/>
      <c r="B551" s="2"/>
    </row>
    <row r="552" spans="1:2" ht="12.5">
      <c r="A552" s="4"/>
      <c r="B552" s="2"/>
    </row>
    <row r="553" spans="1:2" ht="12.5">
      <c r="A553" s="4"/>
      <c r="B553" s="2"/>
    </row>
    <row r="554" spans="1:2" ht="12.5">
      <c r="A554" s="4"/>
      <c r="B554" s="2"/>
    </row>
    <row r="555" spans="1:2" ht="12.5">
      <c r="A555" s="4"/>
      <c r="B555" s="2"/>
    </row>
    <row r="556" spans="1:2" ht="12.5">
      <c r="A556" s="4"/>
      <c r="B556" s="2"/>
    </row>
    <row r="557" spans="1:2" ht="12.5">
      <c r="A557" s="4"/>
      <c r="B557" s="2"/>
    </row>
    <row r="558" spans="1:2" ht="12.5">
      <c r="A558" s="4"/>
      <c r="B558" s="2"/>
    </row>
    <row r="559" spans="1:2" ht="12.5">
      <c r="A559" s="4"/>
      <c r="B559" s="2"/>
    </row>
    <row r="560" spans="1:2" ht="12.5">
      <c r="A560" s="4"/>
      <c r="B560" s="2"/>
    </row>
    <row r="561" spans="1:2" ht="12.5">
      <c r="A561" s="4"/>
      <c r="B561" s="2"/>
    </row>
    <row r="562" spans="1:2" ht="12.5">
      <c r="A562" s="4"/>
      <c r="B562" s="2"/>
    </row>
    <row r="563" spans="1:2" ht="12.5">
      <c r="A563" s="4"/>
      <c r="B563" s="2"/>
    </row>
    <row r="564" spans="1:2" ht="12.5">
      <c r="A564" s="4"/>
      <c r="B564" s="2"/>
    </row>
    <row r="565" spans="1:2" ht="12.5">
      <c r="A565" s="4"/>
      <c r="B565" s="2"/>
    </row>
    <row r="566" spans="1:2" ht="12.5">
      <c r="A566" s="4"/>
      <c r="B566" s="2"/>
    </row>
    <row r="567" spans="1:2" ht="12.5">
      <c r="A567" s="4"/>
      <c r="B567" s="2"/>
    </row>
    <row r="568" spans="1:2" ht="12.5">
      <c r="A568" s="4"/>
      <c r="B568" s="2"/>
    </row>
    <row r="569" spans="1:2" ht="12.5">
      <c r="A569" s="4"/>
      <c r="B569" s="2"/>
    </row>
    <row r="570" spans="1:2" ht="12.5">
      <c r="A570" s="4"/>
      <c r="B570" s="2"/>
    </row>
    <row r="571" spans="1:2" ht="12.5">
      <c r="A571" s="4"/>
      <c r="B571" s="2"/>
    </row>
    <row r="572" spans="1:2" ht="12.5">
      <c r="A572" s="4"/>
      <c r="B572" s="2"/>
    </row>
    <row r="573" spans="1:2" ht="12.5">
      <c r="A573" s="4"/>
      <c r="B573" s="2"/>
    </row>
    <row r="574" spans="1:2" ht="12.5">
      <c r="A574" s="4"/>
      <c r="B574" s="2"/>
    </row>
    <row r="575" spans="1:2" ht="12.5">
      <c r="A575" s="4"/>
      <c r="B575" s="2"/>
    </row>
    <row r="576" spans="1:2" ht="12.5">
      <c r="A576" s="4"/>
      <c r="B576" s="2"/>
    </row>
    <row r="577" spans="1:2" ht="12.5">
      <c r="A577" s="4"/>
      <c r="B577" s="2"/>
    </row>
    <row r="578" spans="1:2" ht="12.5">
      <c r="A578" s="4"/>
      <c r="B578" s="2"/>
    </row>
    <row r="579" spans="1:2" ht="12.5">
      <c r="A579" s="4"/>
      <c r="B579" s="2"/>
    </row>
    <row r="580" spans="1:2" ht="12.5">
      <c r="A580" s="4"/>
      <c r="B580" s="2"/>
    </row>
    <row r="581" spans="1:2" ht="12.5">
      <c r="A581" s="4"/>
      <c r="B581" s="2"/>
    </row>
    <row r="582" spans="1:2" ht="12.5">
      <c r="A582" s="4"/>
      <c r="B582" s="2"/>
    </row>
    <row r="583" spans="1:2" ht="12.5">
      <c r="A583" s="4"/>
      <c r="B583" s="2"/>
    </row>
    <row r="584" spans="1:2" ht="12.5">
      <c r="A584" s="4"/>
      <c r="B584" s="2"/>
    </row>
    <row r="585" spans="1:2" ht="12.5">
      <c r="A585" s="4"/>
      <c r="B585" s="2"/>
    </row>
    <row r="586" spans="1:2" ht="12.5">
      <c r="A586" s="4"/>
      <c r="B586" s="2"/>
    </row>
    <row r="587" spans="1:2" ht="12.5">
      <c r="A587" s="4"/>
      <c r="B587" s="2"/>
    </row>
    <row r="588" spans="1:2" ht="12.5">
      <c r="A588" s="4"/>
      <c r="B588" s="2"/>
    </row>
    <row r="589" spans="1:2" ht="12.5">
      <c r="A589" s="4"/>
      <c r="B589" s="2"/>
    </row>
    <row r="590" spans="1:2" ht="12.5">
      <c r="A590" s="4"/>
      <c r="B590" s="2"/>
    </row>
    <row r="591" spans="1:2" ht="12.5">
      <c r="A591" s="4"/>
      <c r="B591" s="2"/>
    </row>
    <row r="592" spans="1:2" ht="12.5">
      <c r="A592" s="4"/>
      <c r="B592" s="2"/>
    </row>
    <row r="593" spans="1:2" ht="12.5">
      <c r="A593" s="4"/>
      <c r="B593" s="2"/>
    </row>
    <row r="594" spans="1:2" ht="12.5">
      <c r="A594" s="4"/>
      <c r="B594" s="2"/>
    </row>
    <row r="595" spans="1:2" ht="12.5">
      <c r="A595" s="4"/>
      <c r="B595" s="2"/>
    </row>
    <row r="596" spans="1:2" ht="12.5">
      <c r="A596" s="4"/>
      <c r="B596" s="2"/>
    </row>
    <row r="597" spans="1:2" ht="12.5">
      <c r="A597" s="4"/>
      <c r="B597" s="2"/>
    </row>
    <row r="598" spans="1:2" ht="12.5">
      <c r="A598" s="4"/>
      <c r="B598" s="2"/>
    </row>
    <row r="599" spans="1:2" ht="12.5">
      <c r="A599" s="4"/>
      <c r="B599" s="2"/>
    </row>
    <row r="600" spans="1:2" ht="12.5">
      <c r="A600" s="4"/>
      <c r="B600" s="2"/>
    </row>
    <row r="601" spans="1:2" ht="12.5">
      <c r="A601" s="4"/>
      <c r="B601" s="2"/>
    </row>
    <row r="602" spans="1:2" ht="12.5">
      <c r="A602" s="4"/>
      <c r="B602" s="2"/>
    </row>
    <row r="603" spans="1:2" ht="12.5">
      <c r="A603" s="4"/>
      <c r="B603" s="2"/>
    </row>
    <row r="604" spans="1:2" ht="12.5">
      <c r="A604" s="4"/>
      <c r="B604" s="2"/>
    </row>
    <row r="605" spans="1:2" ht="12.5">
      <c r="A605" s="4"/>
      <c r="B605" s="2"/>
    </row>
    <row r="606" spans="1:2" ht="12.5">
      <c r="A606" s="4"/>
      <c r="B606" s="2"/>
    </row>
    <row r="607" spans="1:2" ht="12.5">
      <c r="A607" s="4"/>
      <c r="B607" s="2"/>
    </row>
    <row r="608" spans="1:2" ht="12.5">
      <c r="A608" s="4"/>
      <c r="B608" s="2"/>
    </row>
    <row r="609" spans="1:2" ht="12.5">
      <c r="A609" s="4"/>
      <c r="B609" s="2"/>
    </row>
    <row r="610" spans="1:2" ht="12.5">
      <c r="A610" s="4"/>
      <c r="B610" s="2"/>
    </row>
    <row r="611" spans="1:2" ht="12.5">
      <c r="A611" s="4"/>
      <c r="B611" s="2"/>
    </row>
    <row r="612" spans="1:2" ht="12.5">
      <c r="A612" s="4"/>
      <c r="B612" s="2"/>
    </row>
    <row r="613" spans="1:2" ht="12.5">
      <c r="A613" s="4"/>
      <c r="B613" s="2"/>
    </row>
    <row r="614" spans="1:2" ht="12.5">
      <c r="A614" s="4"/>
      <c r="B614" s="2"/>
    </row>
    <row r="615" spans="1:2" ht="12.5">
      <c r="A615" s="4"/>
      <c r="B615" s="2"/>
    </row>
    <row r="616" spans="1:2" ht="12.5">
      <c r="A616" s="4"/>
      <c r="B616" s="2"/>
    </row>
    <row r="617" spans="1:2" ht="12.5">
      <c r="A617" s="4"/>
      <c r="B617" s="2"/>
    </row>
    <row r="618" spans="1:2" ht="12.5">
      <c r="A618" s="4"/>
      <c r="B618" s="2"/>
    </row>
    <row r="619" spans="1:2" ht="12.5">
      <c r="A619" s="4"/>
      <c r="B619" s="2"/>
    </row>
    <row r="620" spans="1:2" ht="12.5">
      <c r="A620" s="4"/>
      <c r="B620" s="2"/>
    </row>
    <row r="621" spans="1:2" ht="12.5">
      <c r="A621" s="4"/>
      <c r="B621" s="2"/>
    </row>
    <row r="622" spans="1:2" ht="12.5">
      <c r="A622" s="4"/>
      <c r="B622" s="2"/>
    </row>
    <row r="623" spans="1:2" ht="12.5">
      <c r="A623" s="4"/>
      <c r="B623" s="2"/>
    </row>
    <row r="624" spans="1:2" ht="12.5">
      <c r="A624" s="4"/>
      <c r="B624" s="2"/>
    </row>
    <row r="625" spans="1:2" ht="12.5">
      <c r="A625" s="4"/>
      <c r="B625" s="2"/>
    </row>
    <row r="626" spans="1:2" ht="12.5">
      <c r="A626" s="4"/>
      <c r="B626" s="2"/>
    </row>
    <row r="627" spans="1:2" ht="12.5">
      <c r="A627" s="4"/>
      <c r="B627" s="2"/>
    </row>
    <row r="628" spans="1:2" ht="12.5">
      <c r="A628" s="4"/>
      <c r="B628" s="2"/>
    </row>
    <row r="629" spans="1:2" ht="12.5">
      <c r="A629" s="4"/>
      <c r="B629" s="2"/>
    </row>
    <row r="630" spans="1:2" ht="12.5">
      <c r="A630" s="4"/>
      <c r="B630" s="2"/>
    </row>
    <row r="631" spans="1:2" ht="12.5">
      <c r="A631" s="4"/>
      <c r="B631" s="2"/>
    </row>
    <row r="632" spans="1:2" ht="12.5">
      <c r="A632" s="4"/>
      <c r="B632" s="2"/>
    </row>
    <row r="633" spans="1:2" ht="12.5">
      <c r="A633" s="4"/>
      <c r="B633" s="2"/>
    </row>
    <row r="634" spans="1:2" ht="12.5">
      <c r="A634" s="4"/>
      <c r="B634" s="2"/>
    </row>
    <row r="635" spans="1:2" ht="12.5">
      <c r="A635" s="4"/>
      <c r="B635" s="2"/>
    </row>
    <row r="636" spans="1:2" ht="12.5">
      <c r="A636" s="4"/>
      <c r="B636" s="2"/>
    </row>
    <row r="637" spans="1:2" ht="12.5">
      <c r="A637" s="4"/>
      <c r="B637" s="2"/>
    </row>
    <row r="638" spans="1:2" ht="12.5">
      <c r="A638" s="4"/>
      <c r="B638" s="2"/>
    </row>
    <row r="639" spans="1:2" ht="12.5">
      <c r="A639" s="4"/>
      <c r="B639" s="2"/>
    </row>
    <row r="640" spans="1:2" ht="12.5">
      <c r="A640" s="4"/>
      <c r="B640" s="2"/>
    </row>
    <row r="641" spans="1:2" ht="12.5">
      <c r="A641" s="4"/>
      <c r="B641" s="2"/>
    </row>
    <row r="642" spans="1:2" ht="12.5">
      <c r="A642" s="4"/>
      <c r="B642" s="2"/>
    </row>
    <row r="643" spans="1:2" ht="12.5">
      <c r="A643" s="4"/>
      <c r="B643" s="2"/>
    </row>
    <row r="644" spans="1:2" ht="12.5">
      <c r="A644" s="4"/>
      <c r="B644" s="2"/>
    </row>
    <row r="645" spans="1:2" ht="12.5">
      <c r="A645" s="4"/>
      <c r="B645" s="2"/>
    </row>
    <row r="646" spans="1:2" ht="12.5">
      <c r="A646" s="4"/>
      <c r="B646" s="2"/>
    </row>
    <row r="647" spans="1:2" ht="12.5">
      <c r="A647" s="4"/>
      <c r="B647" s="2"/>
    </row>
    <row r="648" spans="1:2" ht="12.5">
      <c r="A648" s="4"/>
      <c r="B648" s="2"/>
    </row>
    <row r="649" spans="1:2" ht="12.5">
      <c r="A649" s="4"/>
      <c r="B649" s="2"/>
    </row>
    <row r="650" spans="1:2" ht="12.5">
      <c r="A650" s="4"/>
      <c r="B650" s="2"/>
    </row>
    <row r="651" spans="1:2" ht="12.5">
      <c r="A651" s="4"/>
      <c r="B651" s="2"/>
    </row>
    <row r="652" spans="1:2" ht="12.5">
      <c r="A652" s="4"/>
      <c r="B652" s="2"/>
    </row>
    <row r="653" spans="1:2" ht="12.5">
      <c r="A653" s="4"/>
      <c r="B653" s="2"/>
    </row>
    <row r="654" spans="1:2" ht="12.5">
      <c r="A654" s="4"/>
      <c r="B654" s="2"/>
    </row>
    <row r="655" spans="1:2" ht="12.5">
      <c r="A655" s="4"/>
      <c r="B655" s="2"/>
    </row>
    <row r="656" spans="1:2" ht="12.5">
      <c r="A656" s="4"/>
      <c r="B656" s="2"/>
    </row>
    <row r="657" spans="1:2" ht="12.5">
      <c r="A657" s="4"/>
      <c r="B657" s="2"/>
    </row>
    <row r="658" spans="1:2" ht="12.5">
      <c r="A658" s="4"/>
      <c r="B658" s="2"/>
    </row>
    <row r="659" spans="1:2" ht="12.5">
      <c r="A659" s="4"/>
      <c r="B659" s="2"/>
    </row>
    <row r="660" spans="1:2" ht="12.5">
      <c r="A660" s="4"/>
      <c r="B660" s="2"/>
    </row>
    <row r="661" spans="1:2" ht="12.5">
      <c r="A661" s="4"/>
      <c r="B661" s="2"/>
    </row>
    <row r="662" spans="1:2" ht="12.5">
      <c r="A662" s="4"/>
      <c r="B662" s="2"/>
    </row>
    <row r="663" spans="1:2" ht="12.5">
      <c r="A663" s="4"/>
      <c r="B663" s="2"/>
    </row>
    <row r="664" spans="1:2" ht="12.5">
      <c r="A664" s="4"/>
      <c r="B664" s="2"/>
    </row>
    <row r="665" spans="1:2" ht="12.5">
      <c r="A665" s="4"/>
      <c r="B665" s="2"/>
    </row>
    <row r="666" spans="1:2" ht="12.5">
      <c r="A666" s="4"/>
      <c r="B666" s="2"/>
    </row>
    <row r="667" spans="1:2" ht="12.5">
      <c r="A667" s="4"/>
      <c r="B667" s="2"/>
    </row>
    <row r="668" spans="1:2" ht="12.5">
      <c r="A668" s="4"/>
      <c r="B668" s="2"/>
    </row>
    <row r="669" spans="1:2" ht="12.5">
      <c r="A669" s="4"/>
      <c r="B669" s="2"/>
    </row>
    <row r="670" spans="1:2" ht="12.5">
      <c r="A670" s="4"/>
      <c r="B670" s="2"/>
    </row>
    <row r="671" spans="1:2" ht="12.5">
      <c r="A671" s="4"/>
      <c r="B671" s="2"/>
    </row>
    <row r="672" spans="1:2" ht="12.5">
      <c r="A672" s="4"/>
      <c r="B672" s="2"/>
    </row>
    <row r="673" spans="1:2" ht="12.5">
      <c r="A673" s="4"/>
      <c r="B673" s="2"/>
    </row>
    <row r="674" spans="1:2" ht="12.5">
      <c r="A674" s="4"/>
      <c r="B674" s="2"/>
    </row>
    <row r="675" spans="1:2" ht="12.5">
      <c r="A675" s="4"/>
      <c r="B675" s="2"/>
    </row>
    <row r="676" spans="1:2" ht="12.5">
      <c r="A676" s="4"/>
      <c r="B676" s="2"/>
    </row>
    <row r="677" spans="1:2" ht="12.5">
      <c r="A677" s="4"/>
      <c r="B677" s="2"/>
    </row>
    <row r="678" spans="1:2" ht="12.5">
      <c r="A678" s="4"/>
      <c r="B678" s="2"/>
    </row>
    <row r="679" spans="1:2" ht="12.5">
      <c r="A679" s="4"/>
      <c r="B679" s="2"/>
    </row>
    <row r="680" spans="1:2" ht="12.5">
      <c r="A680" s="4"/>
      <c r="B680" s="2"/>
    </row>
    <row r="681" spans="1:2" ht="12.5">
      <c r="A681" s="4"/>
      <c r="B681" s="2"/>
    </row>
    <row r="682" spans="1:2" ht="12.5">
      <c r="A682" s="4"/>
      <c r="B682" s="2"/>
    </row>
    <row r="683" spans="1:2" ht="12.5">
      <c r="A683" s="4"/>
      <c r="B683" s="2"/>
    </row>
    <row r="684" spans="1:2" ht="12.5">
      <c r="A684" s="4"/>
      <c r="B684" s="2"/>
    </row>
    <row r="685" spans="1:2" ht="12.5">
      <c r="A685" s="4"/>
      <c r="B685" s="2"/>
    </row>
    <row r="686" spans="1:2" ht="12.5">
      <c r="A686" s="4"/>
      <c r="B686" s="2"/>
    </row>
    <row r="687" spans="1:2" ht="12.5">
      <c r="A687" s="4"/>
      <c r="B687" s="2"/>
    </row>
    <row r="688" spans="1:2" ht="12.5">
      <c r="A688" s="4"/>
      <c r="B688" s="2"/>
    </row>
    <row r="689" spans="1:2" ht="12.5">
      <c r="A689" s="4"/>
      <c r="B689" s="2"/>
    </row>
    <row r="690" spans="1:2" ht="12.5">
      <c r="A690" s="4"/>
      <c r="B690" s="2"/>
    </row>
    <row r="691" spans="1:2" ht="12.5">
      <c r="A691" s="4"/>
      <c r="B691" s="2"/>
    </row>
    <row r="692" spans="1:2" ht="12.5">
      <c r="A692" s="4"/>
      <c r="B692" s="2"/>
    </row>
    <row r="693" spans="1:2" ht="12.5">
      <c r="A693" s="4"/>
      <c r="B693" s="2"/>
    </row>
    <row r="694" spans="1:2" ht="12.5">
      <c r="A694" s="4"/>
      <c r="B694" s="2"/>
    </row>
    <row r="695" spans="1:2" ht="12.5">
      <c r="A695" s="4"/>
      <c r="B695" s="2"/>
    </row>
    <row r="696" spans="1:2" ht="12.5">
      <c r="A696" s="4"/>
      <c r="B696" s="2"/>
    </row>
    <row r="697" spans="1:2" ht="12.5">
      <c r="A697" s="4"/>
      <c r="B697" s="2"/>
    </row>
    <row r="698" spans="1:2" ht="12.5">
      <c r="A698" s="4"/>
      <c r="B698" s="2"/>
    </row>
    <row r="699" spans="1:2" ht="12.5">
      <c r="A699" s="4"/>
      <c r="B699" s="2"/>
    </row>
    <row r="700" spans="1:2" ht="12.5">
      <c r="A700" s="4"/>
      <c r="B700" s="2"/>
    </row>
    <row r="701" spans="1:2" ht="12.5">
      <c r="A701" s="4"/>
      <c r="B701" s="2"/>
    </row>
    <row r="702" spans="1:2" ht="12.5">
      <c r="A702" s="4"/>
      <c r="B702" s="2"/>
    </row>
    <row r="703" spans="1:2" ht="12.5">
      <c r="A703" s="4"/>
      <c r="B703" s="2"/>
    </row>
    <row r="704" spans="1:2" ht="12.5">
      <c r="A704" s="4"/>
      <c r="B704" s="2"/>
    </row>
    <row r="705" spans="1:2" ht="12.5">
      <c r="A705" s="4"/>
      <c r="B705" s="2"/>
    </row>
    <row r="706" spans="1:2" ht="12.5">
      <c r="A706" s="4"/>
      <c r="B706" s="2"/>
    </row>
    <row r="707" spans="1:2" ht="12.5">
      <c r="A707" s="4"/>
      <c r="B707" s="2"/>
    </row>
    <row r="708" spans="1:2" ht="12.5">
      <c r="A708" s="4"/>
      <c r="B708" s="2"/>
    </row>
    <row r="709" spans="1:2" ht="12.5">
      <c r="A709" s="4"/>
      <c r="B709" s="2"/>
    </row>
    <row r="710" spans="1:2" ht="12.5">
      <c r="A710" s="4"/>
      <c r="B710" s="2"/>
    </row>
    <row r="711" spans="1:2" ht="12.5">
      <c r="A711" s="4"/>
      <c r="B711" s="2"/>
    </row>
    <row r="712" spans="1:2" ht="12.5">
      <c r="A712" s="4"/>
      <c r="B712" s="2"/>
    </row>
    <row r="713" spans="1:2" ht="12.5">
      <c r="A713" s="4"/>
      <c r="B713" s="2"/>
    </row>
    <row r="714" spans="1:2" ht="12.5">
      <c r="A714" s="4"/>
      <c r="B714" s="2"/>
    </row>
    <row r="715" spans="1:2" ht="12.5">
      <c r="A715" s="4"/>
      <c r="B715" s="2"/>
    </row>
    <row r="716" spans="1:2" ht="12.5">
      <c r="A716" s="4"/>
      <c r="B716" s="2"/>
    </row>
    <row r="717" spans="1:2" ht="12.5">
      <c r="A717" s="4"/>
      <c r="B717" s="2"/>
    </row>
    <row r="718" spans="1:2" ht="12.5">
      <c r="A718" s="4"/>
      <c r="B718" s="2"/>
    </row>
    <row r="719" spans="1:2" ht="12.5">
      <c r="A719" s="4"/>
      <c r="B719" s="2"/>
    </row>
    <row r="720" spans="1:2" ht="12.5">
      <c r="A720" s="4"/>
      <c r="B720" s="2"/>
    </row>
    <row r="721" spans="1:2" ht="12.5">
      <c r="A721" s="4"/>
      <c r="B721" s="2"/>
    </row>
    <row r="722" spans="1:2" ht="12.5">
      <c r="A722" s="4"/>
      <c r="B722" s="2"/>
    </row>
    <row r="723" spans="1:2" ht="12.5">
      <c r="A723" s="4"/>
      <c r="B723" s="2"/>
    </row>
    <row r="724" spans="1:2" ht="12.5">
      <c r="A724" s="4"/>
      <c r="B724" s="2"/>
    </row>
    <row r="725" spans="1:2" ht="12.5">
      <c r="A725" s="4"/>
      <c r="B725" s="2"/>
    </row>
    <row r="726" spans="1:2" ht="12.5">
      <c r="A726" s="4"/>
      <c r="B726" s="2"/>
    </row>
    <row r="727" spans="1:2" ht="12.5">
      <c r="A727" s="4"/>
      <c r="B727" s="2"/>
    </row>
    <row r="728" spans="1:2" ht="12.5">
      <c r="A728" s="4"/>
      <c r="B728" s="2"/>
    </row>
    <row r="729" spans="1:2" ht="12.5">
      <c r="A729" s="4"/>
      <c r="B729" s="2"/>
    </row>
    <row r="730" spans="1:2" ht="12.5">
      <c r="A730" s="4"/>
      <c r="B730" s="2"/>
    </row>
    <row r="731" spans="1:2" ht="12.5">
      <c r="A731" s="4"/>
      <c r="B731" s="2"/>
    </row>
    <row r="732" spans="1:2" ht="12.5">
      <c r="A732" s="4"/>
      <c r="B732" s="2"/>
    </row>
    <row r="733" spans="1:2" ht="12.5">
      <c r="A733" s="4"/>
      <c r="B733" s="2"/>
    </row>
    <row r="734" spans="1:2" ht="12.5">
      <c r="A734" s="4"/>
      <c r="B734" s="2"/>
    </row>
    <row r="735" spans="1:2" ht="12.5">
      <c r="A735" s="4"/>
      <c r="B735" s="2"/>
    </row>
    <row r="736" spans="1:2" ht="12.5">
      <c r="A736" s="4"/>
      <c r="B736" s="2"/>
    </row>
    <row r="737" spans="1:2" ht="12.5">
      <c r="A737" s="4"/>
      <c r="B737" s="2"/>
    </row>
    <row r="738" spans="1:2" ht="12.5">
      <c r="A738" s="4"/>
      <c r="B738" s="2"/>
    </row>
    <row r="739" spans="1:2" ht="12.5">
      <c r="A739" s="4"/>
      <c r="B739" s="2"/>
    </row>
    <row r="740" spans="1:2" ht="12.5">
      <c r="A740" s="4"/>
      <c r="B740" s="2"/>
    </row>
    <row r="741" spans="1:2" ht="12.5">
      <c r="A741" s="4"/>
      <c r="B741" s="2"/>
    </row>
    <row r="742" spans="1:2" ht="12.5">
      <c r="A742" s="4"/>
      <c r="B742" s="2"/>
    </row>
    <row r="743" spans="1:2" ht="12.5">
      <c r="A743" s="4"/>
      <c r="B743" s="2"/>
    </row>
    <row r="744" spans="1:2" ht="12.5">
      <c r="A744" s="4"/>
      <c r="B744" s="2"/>
    </row>
    <row r="745" spans="1:2" ht="12.5">
      <c r="A745" s="4"/>
      <c r="B745" s="2"/>
    </row>
    <row r="746" spans="1:2" ht="12.5">
      <c r="A746" s="4"/>
      <c r="B746" s="2"/>
    </row>
    <row r="747" spans="1:2" ht="12.5">
      <c r="A747" s="4"/>
      <c r="B747" s="2"/>
    </row>
    <row r="748" spans="1:2" ht="12.5">
      <c r="A748" s="4"/>
      <c r="B748" s="2"/>
    </row>
    <row r="749" spans="1:2" ht="12.5">
      <c r="A749" s="4"/>
      <c r="B749" s="2"/>
    </row>
    <row r="750" spans="1:2" ht="12.5">
      <c r="A750" s="4"/>
      <c r="B750" s="2"/>
    </row>
    <row r="751" spans="1:2" ht="12.5">
      <c r="A751" s="4"/>
      <c r="B751" s="2"/>
    </row>
    <row r="752" spans="1:2" ht="12.5">
      <c r="A752" s="4"/>
      <c r="B752" s="2"/>
    </row>
    <row r="753" spans="1:2" ht="12.5">
      <c r="A753" s="4"/>
      <c r="B753" s="2"/>
    </row>
    <row r="754" spans="1:2" ht="12.5">
      <c r="A754" s="4"/>
      <c r="B754" s="2"/>
    </row>
    <row r="755" spans="1:2" ht="12.5">
      <c r="A755" s="4"/>
      <c r="B755" s="2"/>
    </row>
    <row r="756" spans="1:2" ht="12.5">
      <c r="A756" s="4"/>
      <c r="B756" s="2"/>
    </row>
    <row r="757" spans="1:2" ht="12.5">
      <c r="A757" s="4"/>
      <c r="B757" s="2"/>
    </row>
    <row r="758" spans="1:2" ht="12.5">
      <c r="A758" s="4"/>
      <c r="B758" s="2"/>
    </row>
    <row r="759" spans="1:2" ht="12.5">
      <c r="A759" s="4"/>
      <c r="B759" s="2"/>
    </row>
    <row r="760" spans="1:2" ht="12.5">
      <c r="A760" s="4"/>
      <c r="B760" s="2"/>
    </row>
    <row r="761" spans="1:2" ht="12.5">
      <c r="A761" s="4"/>
      <c r="B761" s="2"/>
    </row>
    <row r="762" spans="1:2" ht="12.5">
      <c r="A762" s="4"/>
      <c r="B762" s="2"/>
    </row>
    <row r="763" spans="1:2" ht="12.5">
      <c r="A763" s="4"/>
      <c r="B763" s="2"/>
    </row>
    <row r="764" spans="1:2" ht="12.5">
      <c r="A764" s="4"/>
      <c r="B764" s="2"/>
    </row>
    <row r="765" spans="1:2" ht="12.5">
      <c r="A765" s="4"/>
      <c r="B765" s="2"/>
    </row>
    <row r="766" spans="1:2" ht="12.5">
      <c r="A766" s="4"/>
      <c r="B766" s="2"/>
    </row>
    <row r="767" spans="1:2" ht="12.5">
      <c r="A767" s="4"/>
      <c r="B767" s="2"/>
    </row>
    <row r="768" spans="1:2" ht="12.5">
      <c r="A768" s="4"/>
      <c r="B768" s="2"/>
    </row>
    <row r="769" spans="1:2" ht="12.5">
      <c r="A769" s="4"/>
      <c r="B769" s="2"/>
    </row>
    <row r="770" spans="1:2" ht="12.5">
      <c r="A770" s="4"/>
      <c r="B770" s="2"/>
    </row>
    <row r="771" spans="1:2" ht="12.5">
      <c r="A771" s="4"/>
      <c r="B771" s="2"/>
    </row>
    <row r="772" spans="1:2" ht="12.5">
      <c r="A772" s="4"/>
      <c r="B772" s="2"/>
    </row>
    <row r="773" spans="1:2" ht="12.5">
      <c r="A773" s="4"/>
      <c r="B773" s="2"/>
    </row>
    <row r="774" spans="1:2" ht="12.5">
      <c r="A774" s="4"/>
      <c r="B774" s="2"/>
    </row>
    <row r="775" spans="1:2" ht="12.5">
      <c r="A775" s="4"/>
      <c r="B775" s="2"/>
    </row>
    <row r="776" spans="1:2" ht="12.5">
      <c r="A776" s="4"/>
      <c r="B776" s="2"/>
    </row>
    <row r="777" spans="1:2" ht="12.5">
      <c r="A777" s="4"/>
      <c r="B777" s="2"/>
    </row>
    <row r="778" spans="1:2" ht="12.5">
      <c r="A778" s="4"/>
      <c r="B778" s="2"/>
    </row>
    <row r="779" spans="1:2" ht="12.5">
      <c r="A779" s="4"/>
      <c r="B779" s="2"/>
    </row>
    <row r="780" spans="1:2" ht="12.5">
      <c r="A780" s="4"/>
      <c r="B780" s="2"/>
    </row>
    <row r="781" spans="1:2" ht="12.5">
      <c r="A781" s="4"/>
      <c r="B781" s="2"/>
    </row>
    <row r="782" spans="1:2" ht="12.5">
      <c r="A782" s="4"/>
      <c r="B782" s="2"/>
    </row>
    <row r="783" spans="1:2" ht="12.5">
      <c r="A783" s="4"/>
      <c r="B783" s="2"/>
    </row>
    <row r="784" spans="1:2" ht="12.5">
      <c r="A784" s="4"/>
      <c r="B784" s="2"/>
    </row>
    <row r="785" spans="1:2" ht="12.5">
      <c r="A785" s="4"/>
      <c r="B785" s="2"/>
    </row>
    <row r="786" spans="1:2" ht="12.5">
      <c r="A786" s="4"/>
      <c r="B786" s="2"/>
    </row>
    <row r="787" spans="1:2" ht="12.5">
      <c r="A787" s="4"/>
      <c r="B787" s="2"/>
    </row>
    <row r="788" spans="1:2" ht="12.5">
      <c r="A788" s="4"/>
      <c r="B788" s="2"/>
    </row>
    <row r="789" spans="1:2" ht="12.5">
      <c r="A789" s="4"/>
      <c r="B789" s="2"/>
    </row>
    <row r="790" spans="1:2" ht="12.5">
      <c r="A790" s="4"/>
      <c r="B790" s="2"/>
    </row>
    <row r="791" spans="1:2" ht="12.5">
      <c r="A791" s="4"/>
      <c r="B791" s="2"/>
    </row>
    <row r="792" spans="1:2" ht="12.5">
      <c r="A792" s="4"/>
      <c r="B792" s="2"/>
    </row>
    <row r="793" spans="1:2" ht="12.5">
      <c r="A793" s="4"/>
      <c r="B793" s="2"/>
    </row>
    <row r="794" spans="1:2" ht="12.5">
      <c r="A794" s="4"/>
      <c r="B794" s="2"/>
    </row>
    <row r="795" spans="1:2" ht="12.5">
      <c r="A795" s="4"/>
      <c r="B795" s="2"/>
    </row>
    <row r="796" spans="1:2" ht="12.5">
      <c r="A796" s="4"/>
      <c r="B796" s="2"/>
    </row>
    <row r="797" spans="1:2" ht="12.5">
      <c r="A797" s="4"/>
      <c r="B797" s="2"/>
    </row>
    <row r="798" spans="1:2" ht="12.5">
      <c r="A798" s="4"/>
      <c r="B798" s="2"/>
    </row>
    <row r="799" spans="1:2" ht="12.5">
      <c r="A799" s="4"/>
      <c r="B799" s="2"/>
    </row>
    <row r="800" spans="1:2" ht="12.5">
      <c r="A800" s="4"/>
      <c r="B800" s="2"/>
    </row>
    <row r="801" spans="1:2" ht="12.5">
      <c r="A801" s="4"/>
      <c r="B801" s="2"/>
    </row>
    <row r="802" spans="1:2" ht="12.5">
      <c r="A802" s="4"/>
      <c r="B802" s="2"/>
    </row>
    <row r="803" spans="1:2" ht="12.5">
      <c r="A803" s="4"/>
      <c r="B803" s="2"/>
    </row>
    <row r="804" spans="1:2" ht="12.5">
      <c r="A804" s="4"/>
      <c r="B804" s="2"/>
    </row>
    <row r="805" spans="1:2" ht="12.5">
      <c r="A805" s="4"/>
      <c r="B805" s="2"/>
    </row>
    <row r="806" spans="1:2" ht="12.5">
      <c r="A806" s="4"/>
      <c r="B806" s="2"/>
    </row>
    <row r="807" spans="1:2" ht="12.5">
      <c r="A807" s="4"/>
      <c r="B807" s="2"/>
    </row>
    <row r="808" spans="1:2" ht="12.5">
      <c r="A808" s="4"/>
      <c r="B808" s="2"/>
    </row>
    <row r="809" spans="1:2" ht="12.5">
      <c r="A809" s="4"/>
      <c r="B809" s="2"/>
    </row>
    <row r="810" spans="1:2" ht="12.5">
      <c r="A810" s="4"/>
      <c r="B810" s="2"/>
    </row>
    <row r="811" spans="1:2" ht="12.5">
      <c r="A811" s="4"/>
      <c r="B811" s="2"/>
    </row>
    <row r="812" spans="1:2" ht="12.5">
      <c r="A812" s="4"/>
      <c r="B812" s="2"/>
    </row>
    <row r="813" spans="1:2" ht="12.5">
      <c r="A813" s="4"/>
      <c r="B813" s="2"/>
    </row>
    <row r="814" spans="1:2" ht="12.5">
      <c r="A814" s="4"/>
      <c r="B814" s="2"/>
    </row>
    <row r="815" spans="1:2" ht="12.5">
      <c r="A815" s="4"/>
      <c r="B815" s="2"/>
    </row>
    <row r="816" spans="1:2" ht="12.5">
      <c r="A816" s="4"/>
      <c r="B816" s="2"/>
    </row>
    <row r="817" spans="1:2" ht="12.5">
      <c r="A817" s="4"/>
      <c r="B817" s="2"/>
    </row>
    <row r="818" spans="1:2" ht="12.5">
      <c r="A818" s="4"/>
      <c r="B818" s="2"/>
    </row>
    <row r="819" spans="1:2" ht="12.5">
      <c r="A819" s="4"/>
      <c r="B819" s="2"/>
    </row>
    <row r="820" spans="1:2" ht="12.5">
      <c r="A820" s="4"/>
      <c r="B820" s="2"/>
    </row>
    <row r="821" spans="1:2" ht="12.5">
      <c r="A821" s="4"/>
      <c r="B821" s="2"/>
    </row>
    <row r="822" spans="1:2" ht="12.5">
      <c r="A822" s="4"/>
      <c r="B822" s="2"/>
    </row>
    <row r="823" spans="1:2" ht="12.5">
      <c r="A823" s="4"/>
      <c r="B823" s="2"/>
    </row>
    <row r="824" spans="1:2" ht="12.5">
      <c r="A824" s="4"/>
      <c r="B824" s="2"/>
    </row>
    <row r="825" spans="1:2" ht="12.5">
      <c r="A825" s="4"/>
      <c r="B825" s="2"/>
    </row>
    <row r="826" spans="1:2" ht="12.5">
      <c r="A826" s="4"/>
      <c r="B826" s="2"/>
    </row>
    <row r="827" spans="1:2" ht="12.5">
      <c r="A827" s="4"/>
      <c r="B827" s="2"/>
    </row>
    <row r="828" spans="1:2" ht="12.5">
      <c r="A828" s="4"/>
      <c r="B828" s="2"/>
    </row>
    <row r="829" spans="1:2" ht="12.5">
      <c r="A829" s="4"/>
      <c r="B829" s="2"/>
    </row>
    <row r="830" spans="1:2" ht="12.5">
      <c r="A830" s="4"/>
      <c r="B830" s="2"/>
    </row>
    <row r="831" spans="1:2" ht="12.5">
      <c r="A831" s="4"/>
      <c r="B831" s="2"/>
    </row>
    <row r="832" spans="1:2" ht="12.5">
      <c r="A832" s="4"/>
      <c r="B832" s="2"/>
    </row>
    <row r="833" spans="1:2" ht="12.5">
      <c r="A833" s="4"/>
      <c r="B833" s="2"/>
    </row>
    <row r="834" spans="1:2" ht="12.5">
      <c r="A834" s="4"/>
      <c r="B834" s="2"/>
    </row>
    <row r="835" spans="1:2" ht="12.5">
      <c r="A835" s="4"/>
      <c r="B835" s="2"/>
    </row>
    <row r="836" spans="1:2" ht="12.5">
      <c r="A836" s="4"/>
      <c r="B836" s="2"/>
    </row>
    <row r="837" spans="1:2" ht="12.5">
      <c r="A837" s="4"/>
      <c r="B837" s="2"/>
    </row>
    <row r="838" spans="1:2" ht="12.5">
      <c r="A838" s="4"/>
      <c r="B838" s="2"/>
    </row>
    <row r="839" spans="1:2" ht="12.5">
      <c r="A839" s="4"/>
      <c r="B839" s="2"/>
    </row>
    <row r="840" spans="1:2" ht="12.5">
      <c r="A840" s="4"/>
      <c r="B840" s="2"/>
    </row>
    <row r="841" spans="1:2" ht="12.5">
      <c r="A841" s="4"/>
      <c r="B841" s="2"/>
    </row>
    <row r="842" spans="1:2" ht="12.5">
      <c r="A842" s="4"/>
      <c r="B842" s="2"/>
    </row>
    <row r="843" spans="1:2" ht="12.5">
      <c r="A843" s="4"/>
      <c r="B843" s="2"/>
    </row>
    <row r="844" spans="1:2" ht="12.5">
      <c r="A844" s="4"/>
      <c r="B844" s="2"/>
    </row>
    <row r="845" spans="1:2" ht="12.5">
      <c r="A845" s="4"/>
      <c r="B845" s="2"/>
    </row>
    <row r="846" spans="1:2" ht="12.5">
      <c r="A846" s="4"/>
      <c r="B846" s="2"/>
    </row>
    <row r="847" spans="1:2" ht="12.5">
      <c r="A847" s="4"/>
      <c r="B847" s="2"/>
    </row>
    <row r="848" spans="1:2" ht="12.5">
      <c r="A848" s="4"/>
      <c r="B848" s="2"/>
    </row>
    <row r="849" spans="1:2" ht="12.5">
      <c r="A849" s="4"/>
      <c r="B849" s="2"/>
    </row>
    <row r="850" spans="1:2" ht="12.5">
      <c r="A850" s="4"/>
      <c r="B850" s="2"/>
    </row>
    <row r="851" spans="1:2" ht="12.5">
      <c r="A851" s="4"/>
      <c r="B851" s="2"/>
    </row>
    <row r="852" spans="1:2" ht="12.5">
      <c r="A852" s="4"/>
      <c r="B852" s="2"/>
    </row>
    <row r="853" spans="1:2" ht="12.5">
      <c r="A853" s="4"/>
      <c r="B853" s="2"/>
    </row>
    <row r="854" spans="1:2" ht="12.5">
      <c r="A854" s="4"/>
      <c r="B854" s="2"/>
    </row>
    <row r="855" spans="1:2" ht="12.5">
      <c r="A855" s="4"/>
      <c r="B855" s="2"/>
    </row>
    <row r="856" spans="1:2" ht="12.5">
      <c r="A856" s="4"/>
      <c r="B856" s="2"/>
    </row>
    <row r="857" spans="1:2" ht="12.5">
      <c r="A857" s="4"/>
      <c r="B857" s="2"/>
    </row>
    <row r="858" spans="1:2" ht="12.5">
      <c r="A858" s="4"/>
      <c r="B858" s="2"/>
    </row>
    <row r="859" spans="1:2" ht="12.5">
      <c r="A859" s="4"/>
      <c r="B859" s="2"/>
    </row>
    <row r="860" spans="1:2" ht="12.5">
      <c r="A860" s="4"/>
      <c r="B860" s="2"/>
    </row>
    <row r="861" spans="1:2" ht="12.5">
      <c r="A861" s="4"/>
      <c r="B861" s="2"/>
    </row>
    <row r="862" spans="1:2" ht="12.5">
      <c r="A862" s="4"/>
      <c r="B862" s="2"/>
    </row>
    <row r="863" spans="1:2" ht="12.5">
      <c r="A863" s="4"/>
      <c r="B863" s="2"/>
    </row>
    <row r="864" spans="1:2" ht="12.5">
      <c r="A864" s="4"/>
      <c r="B864" s="2"/>
    </row>
    <row r="865" spans="1:2" ht="12.5">
      <c r="A865" s="4"/>
      <c r="B865" s="2"/>
    </row>
    <row r="866" spans="1:2" ht="12.5">
      <c r="A866" s="4"/>
      <c r="B866" s="2"/>
    </row>
    <row r="867" spans="1:2" ht="12.5">
      <c r="A867" s="4"/>
      <c r="B867" s="2"/>
    </row>
    <row r="868" spans="1:2" ht="12.5">
      <c r="A868" s="4"/>
      <c r="B868" s="2"/>
    </row>
    <row r="869" spans="1:2" ht="12.5">
      <c r="A869" s="4"/>
      <c r="B869" s="2"/>
    </row>
    <row r="870" spans="1:2" ht="12.5">
      <c r="A870" s="4"/>
      <c r="B870" s="2"/>
    </row>
    <row r="871" spans="1:2" ht="12.5">
      <c r="A871" s="4"/>
      <c r="B871" s="2"/>
    </row>
    <row r="872" spans="1:2" ht="12.5">
      <c r="A872" s="4"/>
      <c r="B872" s="2"/>
    </row>
    <row r="873" spans="1:2" ht="12.5">
      <c r="A873" s="4"/>
      <c r="B873" s="2"/>
    </row>
    <row r="874" spans="1:2" ht="12.5">
      <c r="A874" s="4"/>
      <c r="B874" s="2"/>
    </row>
    <row r="875" spans="1:2" ht="12.5">
      <c r="A875" s="4"/>
      <c r="B875" s="2"/>
    </row>
    <row r="876" spans="1:2" ht="12.5">
      <c r="A876" s="4"/>
      <c r="B876" s="2"/>
    </row>
    <row r="877" spans="1:2" ht="12.5">
      <c r="A877" s="4"/>
      <c r="B877" s="2"/>
    </row>
    <row r="878" spans="1:2" ht="12.5">
      <c r="A878" s="4"/>
      <c r="B878" s="2"/>
    </row>
    <row r="879" spans="1:2" ht="12.5">
      <c r="A879" s="4"/>
      <c r="B879" s="2"/>
    </row>
    <row r="880" spans="1:2" ht="12.5">
      <c r="A880" s="4"/>
      <c r="B880" s="2"/>
    </row>
    <row r="881" spans="1:2" ht="12.5">
      <c r="A881" s="4"/>
      <c r="B881" s="2"/>
    </row>
    <row r="882" spans="1:2" ht="12.5">
      <c r="A882" s="4"/>
      <c r="B882" s="2"/>
    </row>
    <row r="883" spans="1:2" ht="12.5">
      <c r="A883" s="4"/>
      <c r="B883" s="2"/>
    </row>
    <row r="884" spans="1:2" ht="12.5">
      <c r="A884" s="4"/>
      <c r="B884" s="2"/>
    </row>
    <row r="885" spans="1:2" ht="12.5">
      <c r="A885" s="4"/>
      <c r="B885" s="2"/>
    </row>
    <row r="886" spans="1:2" ht="12.5">
      <c r="A886" s="4"/>
      <c r="B886" s="2"/>
    </row>
    <row r="887" spans="1:2" ht="12.5">
      <c r="A887" s="4"/>
      <c r="B887" s="2"/>
    </row>
    <row r="888" spans="1:2" ht="12.5">
      <c r="A888" s="4"/>
      <c r="B888" s="2"/>
    </row>
    <row r="889" spans="1:2" ht="12.5">
      <c r="A889" s="4"/>
      <c r="B889" s="2"/>
    </row>
    <row r="890" spans="1:2" ht="12.5">
      <c r="A890" s="4"/>
      <c r="B890" s="2"/>
    </row>
    <row r="891" spans="1:2" ht="12.5">
      <c r="A891" s="4"/>
      <c r="B891" s="2"/>
    </row>
    <row r="892" spans="1:2" ht="12.5">
      <c r="A892" s="4"/>
      <c r="B892" s="2"/>
    </row>
    <row r="893" spans="1:2" ht="12.5">
      <c r="A893" s="4"/>
      <c r="B893" s="2"/>
    </row>
    <row r="894" spans="1:2" ht="12.5">
      <c r="A894" s="4"/>
      <c r="B894" s="2"/>
    </row>
    <row r="895" spans="1:2" ht="12.5">
      <c r="A895" s="4"/>
      <c r="B895" s="2"/>
    </row>
    <row r="896" spans="1:2" ht="12.5">
      <c r="A896" s="4"/>
      <c r="B896" s="2"/>
    </row>
    <row r="897" spans="1:2" ht="12.5">
      <c r="A897" s="4"/>
      <c r="B897" s="2"/>
    </row>
    <row r="898" spans="1:2" ht="12.5">
      <c r="A898" s="4"/>
      <c r="B898" s="2"/>
    </row>
    <row r="899" spans="1:2" ht="12.5">
      <c r="A899" s="4"/>
      <c r="B899" s="2"/>
    </row>
    <row r="900" spans="1:2" ht="12.5">
      <c r="A900" s="4"/>
      <c r="B900" s="2"/>
    </row>
    <row r="901" spans="1:2" ht="12.5">
      <c r="A901" s="4"/>
      <c r="B901" s="2"/>
    </row>
    <row r="902" spans="1:2" ht="12.5">
      <c r="A902" s="4"/>
      <c r="B902" s="2"/>
    </row>
    <row r="903" spans="1:2" ht="12.5">
      <c r="A903" s="4"/>
      <c r="B903" s="2"/>
    </row>
    <row r="904" spans="1:2" ht="12.5">
      <c r="A904" s="4"/>
      <c r="B904" s="2"/>
    </row>
    <row r="905" spans="1:2" ht="12.5">
      <c r="A905" s="4"/>
      <c r="B905" s="2"/>
    </row>
    <row r="906" spans="1:2" ht="12.5">
      <c r="A906" s="4"/>
      <c r="B906" s="2"/>
    </row>
    <row r="907" spans="1:2" ht="12.5">
      <c r="A907" s="4"/>
      <c r="B907" s="2"/>
    </row>
    <row r="908" spans="1:2" ht="12.5">
      <c r="A908" s="4"/>
      <c r="B908" s="2"/>
    </row>
    <row r="909" spans="1:2" ht="12.5">
      <c r="A909" s="4"/>
      <c r="B909" s="2"/>
    </row>
    <row r="910" spans="1:2" ht="12.5">
      <c r="A910" s="4"/>
      <c r="B910" s="2"/>
    </row>
    <row r="911" spans="1:2" ht="12.5">
      <c r="A911" s="4"/>
      <c r="B911" s="2"/>
    </row>
    <row r="912" spans="1:2" ht="12.5">
      <c r="A912" s="4"/>
      <c r="B912" s="2"/>
    </row>
    <row r="913" spans="1:2" ht="12.5">
      <c r="A913" s="4"/>
      <c r="B913" s="2"/>
    </row>
    <row r="914" spans="1:2" ht="12.5">
      <c r="A914" s="4"/>
      <c r="B914" s="2"/>
    </row>
    <row r="915" spans="1:2" ht="12.5">
      <c r="A915" s="4"/>
      <c r="B915" s="2"/>
    </row>
    <row r="916" spans="1:2" ht="12.5">
      <c r="A916" s="4"/>
      <c r="B916" s="2"/>
    </row>
    <row r="917" spans="1:2" ht="12.5">
      <c r="A917" s="4"/>
      <c r="B917" s="2"/>
    </row>
    <row r="918" spans="1:2" ht="12.5">
      <c r="A918" s="4"/>
      <c r="B918" s="2"/>
    </row>
    <row r="919" spans="1:2" ht="12.5">
      <c r="A919" s="4"/>
      <c r="B919" s="2"/>
    </row>
    <row r="920" spans="1:2" ht="12.5">
      <c r="A920" s="4"/>
      <c r="B920" s="2"/>
    </row>
    <row r="921" spans="1:2" ht="12.5">
      <c r="A921" s="4"/>
      <c r="B921" s="2"/>
    </row>
    <row r="922" spans="1:2" ht="12.5">
      <c r="A922" s="4"/>
      <c r="B922" s="2"/>
    </row>
    <row r="923" spans="1:2" ht="12.5">
      <c r="A923" s="4"/>
      <c r="B923" s="2"/>
    </row>
    <row r="924" spans="1:2" ht="12.5">
      <c r="A924" s="4"/>
      <c r="B924" s="2"/>
    </row>
    <row r="925" spans="1:2" ht="12.5">
      <c r="A925" s="4"/>
      <c r="B925" s="2"/>
    </row>
    <row r="926" spans="1:2" ht="12.5">
      <c r="A926" s="4"/>
      <c r="B926" s="2"/>
    </row>
    <row r="927" spans="1:2" ht="12.5">
      <c r="A927" s="4"/>
      <c r="B927" s="2"/>
    </row>
    <row r="928" spans="1:2" ht="12.5">
      <c r="A928" s="4"/>
      <c r="B928" s="2"/>
    </row>
    <row r="929" spans="1:2" ht="12.5">
      <c r="A929" s="4"/>
      <c r="B929" s="2"/>
    </row>
    <row r="930" spans="1:2" ht="12.5">
      <c r="A930" s="4"/>
      <c r="B930" s="2"/>
    </row>
    <row r="931" spans="1:2" ht="12.5">
      <c r="A931" s="4"/>
      <c r="B931" s="2"/>
    </row>
    <row r="932" spans="1:2" ht="12.5">
      <c r="A932" s="4"/>
      <c r="B932" s="2"/>
    </row>
    <row r="933" spans="1:2" ht="12.5">
      <c r="A933" s="4"/>
      <c r="B933" s="2"/>
    </row>
    <row r="934" spans="1:2" ht="12.5">
      <c r="A934" s="4"/>
      <c r="B934" s="2"/>
    </row>
    <row r="935" spans="1:2" ht="12.5">
      <c r="A935" s="4"/>
      <c r="B935" s="2"/>
    </row>
    <row r="936" spans="1:2" ht="12.5">
      <c r="A936" s="4"/>
      <c r="B936" s="2"/>
    </row>
    <row r="937" spans="1:2" ht="12.5">
      <c r="A937" s="4"/>
      <c r="B937" s="2"/>
    </row>
    <row r="938" spans="1:2" ht="12.5">
      <c r="A938" s="4"/>
      <c r="B938" s="2"/>
    </row>
    <row r="939" spans="1:2" ht="12.5">
      <c r="A939" s="4"/>
      <c r="B939" s="2"/>
    </row>
    <row r="940" spans="1:2" ht="12.5">
      <c r="A940" s="4"/>
      <c r="B940" s="2"/>
    </row>
    <row r="941" spans="1:2" ht="12.5">
      <c r="A941" s="4"/>
      <c r="B941" s="2"/>
    </row>
    <row r="942" spans="1:2" ht="12.5">
      <c r="A942" s="4"/>
      <c r="B942" s="2"/>
    </row>
    <row r="943" spans="1:2" ht="12.5">
      <c r="A943" s="4"/>
      <c r="B943" s="2"/>
    </row>
    <row r="944" spans="1:2" ht="12.5">
      <c r="A944" s="4"/>
      <c r="B944" s="2"/>
    </row>
    <row r="945" spans="1:2" ht="12.5">
      <c r="A945" s="4"/>
      <c r="B945" s="2"/>
    </row>
    <row r="946" spans="1:2" ht="12.5">
      <c r="A946" s="4"/>
      <c r="B946" s="2"/>
    </row>
    <row r="947" spans="1:2" ht="12.5">
      <c r="A947" s="4"/>
      <c r="B947" s="2"/>
    </row>
    <row r="948" spans="1:2" ht="12.5">
      <c r="A948" s="4"/>
      <c r="B948" s="2"/>
    </row>
    <row r="949" spans="1:2" ht="12.5">
      <c r="A949" s="4"/>
      <c r="B949" s="2"/>
    </row>
    <row r="950" spans="1:2" ht="12.5">
      <c r="A950" s="4"/>
      <c r="B950" s="2"/>
    </row>
    <row r="951" spans="1:2" ht="12.5">
      <c r="A951" s="4"/>
      <c r="B951" s="2"/>
    </row>
    <row r="952" spans="1:2" ht="12.5">
      <c r="A952" s="4"/>
      <c r="B952" s="2"/>
    </row>
    <row r="953" spans="1:2" ht="12.5">
      <c r="A953" s="4"/>
      <c r="B953" s="2"/>
    </row>
    <row r="954" spans="1:2" ht="12.5">
      <c r="A954" s="4"/>
      <c r="B954" s="2"/>
    </row>
    <row r="955" spans="1:2" ht="12.5">
      <c r="A955" s="4"/>
      <c r="B955" s="2"/>
    </row>
    <row r="956" spans="1:2" ht="12.5">
      <c r="A956" s="4"/>
      <c r="B956" s="2"/>
    </row>
    <row r="957" spans="1:2" ht="12.5">
      <c r="A957" s="4"/>
      <c r="B957" s="2"/>
    </row>
    <row r="958" spans="1:2" ht="12.5">
      <c r="A958" s="4"/>
      <c r="B958" s="2"/>
    </row>
    <row r="959" spans="1:2" ht="12.5">
      <c r="A959" s="4"/>
      <c r="B959" s="2"/>
    </row>
    <row r="960" spans="1:2" ht="12.5">
      <c r="A960" s="4"/>
      <c r="B960" s="2"/>
    </row>
    <row r="961" spans="1:2" ht="12.5">
      <c r="A961" s="4"/>
      <c r="B961" s="2"/>
    </row>
    <row r="962" spans="1:2" ht="12.5">
      <c r="A962" s="4"/>
      <c r="B962" s="2"/>
    </row>
    <row r="963" spans="1:2" ht="12.5">
      <c r="A963" s="4"/>
      <c r="B963" s="2"/>
    </row>
    <row r="964" spans="1:2" ht="12.5">
      <c r="A964" s="4"/>
      <c r="B964" s="2"/>
    </row>
    <row r="965" spans="1:2" ht="12.5">
      <c r="A965" s="4"/>
      <c r="B965" s="2"/>
    </row>
    <row r="966" spans="1:2" ht="12.5">
      <c r="A966" s="4"/>
      <c r="B966" s="2"/>
    </row>
    <row r="967" spans="1:2" ht="12.5">
      <c r="A967" s="4"/>
      <c r="B967" s="2"/>
    </row>
    <row r="968" spans="1:2" ht="12.5">
      <c r="A968" s="4"/>
      <c r="B968" s="2"/>
    </row>
    <row r="969" spans="1:2" ht="12.5">
      <c r="A969" s="4"/>
      <c r="B969" s="2"/>
    </row>
    <row r="970" spans="1:2" ht="12.5">
      <c r="A970" s="4"/>
      <c r="B970" s="2"/>
    </row>
    <row r="971" spans="1:2" ht="12.5">
      <c r="A971" s="4"/>
      <c r="B971" s="2"/>
    </row>
    <row r="972" spans="1:2" ht="12.5">
      <c r="A972" s="4"/>
      <c r="B972" s="2"/>
    </row>
    <row r="973" spans="1:2" ht="12.5">
      <c r="A973" s="4"/>
      <c r="B973" s="2"/>
    </row>
    <row r="974" spans="1:2" ht="12.5">
      <c r="A974" s="4"/>
      <c r="B974" s="2"/>
    </row>
    <row r="975" spans="1:2" ht="12.5">
      <c r="A975" s="4"/>
      <c r="B975" s="2"/>
    </row>
    <row r="976" spans="1:2" ht="12.5">
      <c r="A976" s="4"/>
      <c r="B976" s="2"/>
    </row>
    <row r="977" spans="1:2" ht="12.5">
      <c r="A977" s="4"/>
      <c r="B977" s="2"/>
    </row>
    <row r="978" spans="1:2" ht="12.5">
      <c r="A978" s="4"/>
      <c r="B978" s="2"/>
    </row>
    <row r="979" spans="1:2" ht="12.5">
      <c r="A979" s="4"/>
      <c r="B979" s="2"/>
    </row>
    <row r="980" spans="1:2" ht="12.5">
      <c r="A980" s="4"/>
      <c r="B980" s="2"/>
    </row>
    <row r="981" spans="1:2" ht="12.5">
      <c r="A981" s="4"/>
      <c r="B981" s="2"/>
    </row>
    <row r="982" spans="1:2" ht="12.5">
      <c r="A982" s="4"/>
      <c r="B982" s="2"/>
    </row>
    <row r="983" spans="1:2" ht="12.5">
      <c r="A983" s="4"/>
      <c r="B983" s="2"/>
    </row>
    <row r="984" spans="1:2" ht="12.5">
      <c r="A984" s="4"/>
      <c r="B984" s="2"/>
    </row>
    <row r="985" spans="1:2" ht="12.5">
      <c r="A985" s="4"/>
      <c r="B985" s="2"/>
    </row>
    <row r="986" spans="1:2" ht="12.5">
      <c r="A986" s="4"/>
      <c r="B986" s="2"/>
    </row>
    <row r="987" spans="1:2" ht="12.5">
      <c r="A987" s="4"/>
      <c r="B987" s="2"/>
    </row>
    <row r="988" spans="1:2" ht="12.5">
      <c r="A988" s="4"/>
      <c r="B988" s="2"/>
    </row>
    <row r="989" spans="1:2" ht="12.5">
      <c r="A989" s="4"/>
      <c r="B989" s="2"/>
    </row>
    <row r="990" spans="1:2" ht="12.5">
      <c r="A990" s="4"/>
      <c r="B990" s="2"/>
    </row>
    <row r="991" spans="1:2" ht="12.5">
      <c r="A991" s="4"/>
      <c r="B991" s="2"/>
    </row>
    <row r="992" spans="1:2" ht="12.5">
      <c r="A992" s="4"/>
      <c r="B992" s="2"/>
    </row>
    <row r="993" spans="1:2" ht="12.5">
      <c r="A993" s="4"/>
      <c r="B993" s="2"/>
    </row>
    <row r="994" spans="1:2" ht="12.5">
      <c r="A994" s="4"/>
      <c r="B994" s="2"/>
    </row>
    <row r="995" spans="1:2" ht="12.5">
      <c r="A995" s="4"/>
      <c r="B995" s="2"/>
    </row>
    <row r="996" spans="1:2" ht="12.5">
      <c r="A996" s="4"/>
      <c r="B996" s="2"/>
    </row>
    <row r="997" spans="1:2" ht="12.5">
      <c r="A997" s="4"/>
      <c r="B997" s="2"/>
    </row>
    <row r="998" spans="1:2" ht="12.5">
      <c r="A998" s="4"/>
      <c r="B998" s="2"/>
    </row>
    <row r="999" spans="1:2" ht="12.5">
      <c r="A999" s="4"/>
      <c r="B999" s="2"/>
    </row>
    <row r="1000" spans="1:2" ht="12.5">
      <c r="A1000" s="4"/>
      <c r="B1000" s="2"/>
    </row>
    <row r="1001" spans="1:2" ht="12.5">
      <c r="A1001" s="4"/>
      <c r="B1001" s="2"/>
    </row>
    <row r="1002" spans="1:2" ht="12.5">
      <c r="A1002" s="4"/>
      <c r="B1002" s="2"/>
    </row>
    <row r="1003" spans="1:2" ht="12.5">
      <c r="A1003" s="4"/>
      <c r="B1003" s="2"/>
    </row>
    <row r="1004" spans="1:2" ht="12.5">
      <c r="A1004" s="4"/>
      <c r="B1004" s="2"/>
    </row>
    <row r="1005" spans="1:2" ht="12.5">
      <c r="A1005" s="4"/>
      <c r="B1005" s="2"/>
    </row>
    <row r="1006" spans="1:2" ht="12.5">
      <c r="A1006" s="4"/>
      <c r="B1006" s="2"/>
    </row>
    <row r="1007" spans="1:2" ht="12.5">
      <c r="A1007" s="4"/>
      <c r="B1007" s="2"/>
    </row>
    <row r="1008" spans="1:2" ht="12.5">
      <c r="A1008" s="4"/>
      <c r="B1008" s="2"/>
    </row>
    <row r="1009" spans="1:2" ht="12.5">
      <c r="A1009" s="4"/>
      <c r="B1009" s="2"/>
    </row>
    <row r="1010" spans="1:2" ht="12.5">
      <c r="A1010" s="4"/>
      <c r="B1010" s="2"/>
    </row>
    <row r="1011" spans="1:2" ht="12.5">
      <c r="A1011" s="4"/>
      <c r="B1011" s="2"/>
    </row>
    <row r="1012" spans="1:2" ht="12.5">
      <c r="A1012" s="4"/>
      <c r="B1012" s="2"/>
    </row>
    <row r="1013" spans="1:2" ht="12.5">
      <c r="A1013" s="4"/>
      <c r="B1013" s="2"/>
    </row>
    <row r="1014" spans="1:2" ht="12.5">
      <c r="A1014" s="4"/>
      <c r="B1014" s="2"/>
    </row>
    <row r="1015" spans="1:2" ht="12.5">
      <c r="A1015" s="4"/>
      <c r="B1015" s="2"/>
    </row>
    <row r="1016" spans="1:2" ht="12.5">
      <c r="A1016" s="4"/>
      <c r="B1016" s="2"/>
    </row>
    <row r="1017" spans="1:2" ht="12.5">
      <c r="A1017" s="4"/>
      <c r="B1017" s="2"/>
    </row>
    <row r="1018" spans="1:2" ht="12.5">
      <c r="A1018" s="4"/>
      <c r="B1018" s="2"/>
    </row>
    <row r="1019" spans="1:2" ht="12.5">
      <c r="A1019" s="4"/>
      <c r="B1019" s="2"/>
    </row>
    <row r="1020" spans="1:2" ht="12.5">
      <c r="A1020" s="4"/>
      <c r="B1020" s="2"/>
    </row>
    <row r="1021" spans="1:2" ht="12.5">
      <c r="A1021" s="4"/>
      <c r="B1021" s="2"/>
    </row>
    <row r="1022" spans="1:2" ht="12.5">
      <c r="A1022" s="4"/>
      <c r="B1022" s="2"/>
    </row>
    <row r="1023" spans="1:2" ht="12.5">
      <c r="A1023" s="4"/>
      <c r="B1023" s="2"/>
    </row>
    <row r="1024" spans="1:2" ht="12.5">
      <c r="A1024" s="4"/>
      <c r="B1024" s="2"/>
    </row>
    <row r="1025" spans="1:2" ht="12.5">
      <c r="A1025" s="4"/>
      <c r="B1025" s="2"/>
    </row>
    <row r="1026" spans="1:2" ht="12.5">
      <c r="A1026" s="4"/>
      <c r="B1026" s="2"/>
    </row>
    <row r="1027" spans="1:2" ht="12.5">
      <c r="A1027" s="4"/>
      <c r="B1027" s="2"/>
    </row>
    <row r="1028" spans="1:2" ht="12.5">
      <c r="A1028" s="4"/>
      <c r="B1028" s="2"/>
    </row>
    <row r="1029" spans="1:2" ht="12.5">
      <c r="A1029" s="4"/>
      <c r="B1029" s="2"/>
    </row>
    <row r="1030" spans="1:2" ht="12.5">
      <c r="A1030" s="4"/>
      <c r="B1030" s="2"/>
    </row>
    <row r="1031" spans="1:2" ht="12.5">
      <c r="A1031" s="4"/>
      <c r="B1031" s="2"/>
    </row>
    <row r="1032" spans="1:2" ht="12.5">
      <c r="A1032" s="4"/>
      <c r="B1032" s="2"/>
    </row>
    <row r="1033" spans="1:2" ht="12.5">
      <c r="A1033" s="4"/>
      <c r="B1033" s="2"/>
    </row>
    <row r="1034" spans="1:2" ht="12.5">
      <c r="A1034" s="4"/>
      <c r="B1034" s="2"/>
    </row>
    <row r="1035" spans="1:2" ht="12.5">
      <c r="A1035" s="4"/>
      <c r="B1035" s="2"/>
    </row>
    <row r="1036" spans="1:2" ht="12.5">
      <c r="A1036" s="4"/>
      <c r="B1036" s="2"/>
    </row>
    <row r="1037" spans="1:2" ht="12.5">
      <c r="A1037" s="4"/>
      <c r="B1037" s="2"/>
    </row>
    <row r="1038" spans="1:2" ht="12.5">
      <c r="A1038" s="4"/>
      <c r="B1038" s="2"/>
    </row>
    <row r="1039" spans="1:2" ht="12.5">
      <c r="A1039" s="4"/>
      <c r="B1039" s="2"/>
    </row>
    <row r="1040" spans="1:2" ht="12.5">
      <c r="A1040" s="4"/>
      <c r="B1040" s="2"/>
    </row>
    <row r="1041" spans="1:2" ht="12.5">
      <c r="A1041" s="4"/>
      <c r="B1041" s="2"/>
    </row>
    <row r="1042" spans="1:2" ht="12.5">
      <c r="A1042" s="4"/>
      <c r="B1042" s="2"/>
    </row>
    <row r="1043" spans="1:2" ht="12.5">
      <c r="A1043" s="4"/>
      <c r="B1043" s="2"/>
    </row>
    <row r="1044" spans="1:2" ht="12.5">
      <c r="A1044" s="4"/>
      <c r="B1044" s="2"/>
    </row>
    <row r="1045" spans="1:2" ht="12.5">
      <c r="A1045" s="4"/>
      <c r="B1045" s="2"/>
    </row>
    <row r="1046" spans="1:2" ht="12.5">
      <c r="A1046" s="4"/>
      <c r="B1046" s="2"/>
    </row>
    <row r="1047" spans="1:2" ht="12.5">
      <c r="A1047" s="4"/>
      <c r="B1047" s="2"/>
    </row>
    <row r="1048" spans="1:2" ht="12.5">
      <c r="A1048" s="4"/>
      <c r="B1048" s="2"/>
    </row>
    <row r="1049" spans="1:2" ht="12.5">
      <c r="A1049" s="4"/>
      <c r="B1049" s="2"/>
    </row>
    <row r="1050" spans="1:2" ht="12.5">
      <c r="A1050" s="4"/>
      <c r="B1050" s="2"/>
    </row>
    <row r="1051" spans="1:2" ht="12.5">
      <c r="A1051" s="4"/>
      <c r="B1051" s="2"/>
    </row>
    <row r="1052" spans="1:2" ht="12.5">
      <c r="A1052" s="4"/>
      <c r="B1052" s="2"/>
    </row>
    <row r="1053" spans="1:2" ht="12.5">
      <c r="A1053" s="4"/>
      <c r="B1053" s="2"/>
    </row>
    <row r="1054" spans="1:2" ht="12.5">
      <c r="A1054" s="4"/>
      <c r="B1054" s="2"/>
    </row>
    <row r="1055" spans="1:2" ht="12.5">
      <c r="A1055" s="4"/>
      <c r="B1055" s="2"/>
    </row>
    <row r="1056" spans="1:2" ht="12.5">
      <c r="A1056" s="4"/>
      <c r="B1056" s="2"/>
    </row>
    <row r="1057" spans="1:2" ht="12.5">
      <c r="A1057" s="4"/>
      <c r="B1057" s="2"/>
    </row>
    <row r="1058" spans="1:2" ht="12.5">
      <c r="A1058" s="4"/>
      <c r="B1058" s="2"/>
    </row>
    <row r="1059" spans="1:2" ht="12.5">
      <c r="A1059" s="4"/>
      <c r="B1059" s="2"/>
    </row>
    <row r="1060" spans="1:2" ht="12.5">
      <c r="A1060" s="4"/>
      <c r="B1060" s="2"/>
    </row>
    <row r="1061" spans="1:2" ht="12.5">
      <c r="A1061" s="4"/>
      <c r="B1061" s="2"/>
    </row>
    <row r="1062" spans="1:2" ht="12.5">
      <c r="A1062" s="4"/>
      <c r="B1062" s="2"/>
    </row>
    <row r="1063" spans="1:2" ht="12.5">
      <c r="A1063" s="4"/>
      <c r="B1063" s="2"/>
    </row>
    <row r="1064" spans="1:2" ht="12.5">
      <c r="A1064" s="4"/>
      <c r="B1064" s="2"/>
    </row>
    <row r="1065" spans="1:2" ht="12.5">
      <c r="A1065" s="4"/>
      <c r="B1065" s="2"/>
    </row>
    <row r="1066" spans="1:2" ht="12.5">
      <c r="A1066" s="4"/>
      <c r="B1066" s="2"/>
    </row>
    <row r="1067" spans="1:2" ht="12.5">
      <c r="A1067" s="4"/>
      <c r="B1067" s="2"/>
    </row>
    <row r="1068" spans="1:2" ht="12.5">
      <c r="A1068" s="4"/>
      <c r="B1068" s="2"/>
    </row>
    <row r="1069" spans="1:2" ht="12.5">
      <c r="A1069" s="4"/>
      <c r="B1069" s="2"/>
    </row>
    <row r="1070" spans="1:2" ht="12.5">
      <c r="A1070" s="4"/>
      <c r="B1070" s="2"/>
    </row>
    <row r="1071" spans="1:2" ht="12.5">
      <c r="A1071" s="4"/>
      <c r="B1071" s="2"/>
    </row>
    <row r="1072" spans="1:2" ht="12.5">
      <c r="A1072" s="4"/>
      <c r="B1072" s="2"/>
    </row>
    <row r="1073" spans="1:2" ht="12.5">
      <c r="A1073" s="4"/>
      <c r="B1073" s="2"/>
    </row>
    <row r="1074" spans="1:2" ht="12.5">
      <c r="A1074" s="4"/>
      <c r="B1074" s="2"/>
    </row>
    <row r="1075" spans="1:2" ht="12.5">
      <c r="A1075" s="4"/>
      <c r="B1075" s="2"/>
    </row>
    <row r="1076" spans="1:2" ht="12.5">
      <c r="A1076" s="4"/>
      <c r="B1076" s="2"/>
    </row>
    <row r="1077" spans="1:2" ht="12.5">
      <c r="A1077" s="4"/>
      <c r="B1077" s="2"/>
    </row>
    <row r="1078" spans="1:2" ht="12.5">
      <c r="A1078" s="4"/>
      <c r="B1078" s="2"/>
    </row>
    <row r="1079" spans="1:2" ht="12.5">
      <c r="A1079" s="4"/>
      <c r="B1079" s="2"/>
    </row>
    <row r="1080" spans="1:2" ht="12.5">
      <c r="A1080" s="4"/>
      <c r="B1080" s="2"/>
    </row>
    <row r="1081" spans="1:2" ht="12.5">
      <c r="A1081" s="4"/>
      <c r="B1081" s="2"/>
    </row>
    <row r="1082" spans="1:2" ht="12.5">
      <c r="A1082" s="4"/>
      <c r="B1082" s="2"/>
    </row>
    <row r="1083" spans="1:2" ht="12.5">
      <c r="A1083" s="4"/>
      <c r="B1083" s="2"/>
    </row>
    <row r="1084" spans="1:2" ht="12.5">
      <c r="A1084" s="4"/>
      <c r="B1084" s="2"/>
    </row>
    <row r="1085" spans="1:2" ht="12.5">
      <c r="A1085" s="4"/>
      <c r="B1085" s="2"/>
    </row>
    <row r="1086" spans="1:2" ht="12.5">
      <c r="A1086" s="4"/>
      <c r="B1086" s="2"/>
    </row>
    <row r="1087" spans="1:2" ht="12.5">
      <c r="A1087" s="4"/>
      <c r="B1087" s="2"/>
    </row>
    <row r="1088" spans="1:2" ht="12.5">
      <c r="A1088" s="4"/>
      <c r="B1088" s="2"/>
    </row>
    <row r="1089" spans="1:2" ht="12.5">
      <c r="A1089" s="4"/>
      <c r="B1089" s="2"/>
    </row>
    <row r="1090" spans="1:2" ht="12.5">
      <c r="A1090" s="4"/>
      <c r="B1090" s="2"/>
    </row>
    <row r="1091" spans="1:2" ht="12.5">
      <c r="A1091" s="4"/>
      <c r="B1091" s="2"/>
    </row>
    <row r="1092" spans="1:2" ht="12.5">
      <c r="A1092" s="4"/>
      <c r="B1092" s="2"/>
    </row>
    <row r="1093" spans="1:2" ht="12.5">
      <c r="A1093" s="4"/>
      <c r="B1093" s="2"/>
    </row>
    <row r="1094" spans="1:2" ht="12.5">
      <c r="A1094" s="4"/>
      <c r="B1094" s="2"/>
    </row>
    <row r="1095" spans="1:2" ht="12.5">
      <c r="A1095" s="4"/>
      <c r="B1095" s="2"/>
    </row>
    <row r="1096" spans="1:2" ht="12.5">
      <c r="A1096" s="4"/>
      <c r="B1096" s="2"/>
    </row>
    <row r="1097" spans="1:2" ht="12.5">
      <c r="A1097" s="4"/>
      <c r="B1097" s="2"/>
    </row>
    <row r="1098" spans="1:2" ht="12.5">
      <c r="A1098" s="4"/>
      <c r="B1098" s="2"/>
    </row>
    <row r="1099" spans="1:2" ht="12.5">
      <c r="A1099" s="4"/>
      <c r="B1099" s="2"/>
    </row>
    <row r="1100" spans="1:2" ht="12.5">
      <c r="A1100" s="4"/>
      <c r="B1100" s="2"/>
    </row>
    <row r="1101" spans="1:2" ht="12.5">
      <c r="A1101" s="4"/>
      <c r="B1101" s="2"/>
    </row>
    <row r="1102" spans="1:2" ht="12.5">
      <c r="A1102" s="4"/>
      <c r="B1102" s="2"/>
    </row>
    <row r="1103" spans="1:2" ht="12.5">
      <c r="A1103" s="4"/>
      <c r="B110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1173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3" max="4" width="24.08984375" customWidth="1"/>
    <col min="5" max="5" width="12.6328125" hidden="1"/>
    <col min="6" max="6" width="7.7265625" customWidth="1"/>
    <col min="8" max="8" width="23.36328125" customWidth="1"/>
    <col min="9" max="12" width="12.6328125" hidden="1"/>
    <col min="13" max="13" width="19.7265625" hidden="1" customWidth="1"/>
    <col min="14" max="14" width="12.26953125" customWidth="1"/>
  </cols>
  <sheetData>
    <row r="1" spans="1:17" ht="15.75" customHeight="1">
      <c r="A1" s="1" t="s">
        <v>0</v>
      </c>
      <c r="B1" s="2" t="s">
        <v>1</v>
      </c>
      <c r="C1" s="2" t="s">
        <v>3</v>
      </c>
      <c r="D1" s="1" t="s">
        <v>2607</v>
      </c>
      <c r="F1" s="2" t="s">
        <v>2587</v>
      </c>
      <c r="G1" s="42" t="s">
        <v>2588</v>
      </c>
      <c r="H1" s="42" t="s">
        <v>2608</v>
      </c>
      <c r="I1" s="42"/>
      <c r="J1" s="42"/>
      <c r="K1" s="42"/>
      <c r="L1" s="42"/>
      <c r="M1" s="42"/>
      <c r="N1" s="42" t="s">
        <v>2609</v>
      </c>
      <c r="O1" s="2" t="s">
        <v>2610</v>
      </c>
      <c r="P1" s="2" t="s">
        <v>2600</v>
      </c>
    </row>
    <row r="2" spans="1:17" ht="15.75" customHeight="1">
      <c r="A2" s="45" t="s">
        <v>204</v>
      </c>
      <c r="B2" s="45" t="s">
        <v>205</v>
      </c>
      <c r="C2" s="2" t="s">
        <v>2611</v>
      </c>
      <c r="D2" s="56" t="s">
        <v>2612</v>
      </c>
      <c r="E2" s="25">
        <f t="shared" ref="E2:E171" ca="1" si="0">RAND()</f>
        <v>0.36957643185182243</v>
      </c>
      <c r="F2" s="25">
        <v>5</v>
      </c>
      <c r="G2" s="50" t="b">
        <f t="shared" ref="G2:G171" si="1">IF(D2=H2,TRUE,FALSE)</f>
        <v>1</v>
      </c>
      <c r="H2" s="50" t="s">
        <v>2612</v>
      </c>
      <c r="I2" s="51">
        <v>3</v>
      </c>
      <c r="J2" s="51">
        <v>4</v>
      </c>
      <c r="K2" s="51">
        <v>4</v>
      </c>
      <c r="L2" s="51">
        <v>5</v>
      </c>
      <c r="M2" s="51">
        <v>5</v>
      </c>
      <c r="N2" s="51">
        <v>4</v>
      </c>
      <c r="O2" s="25" t="e">
        <f t="shared" ref="O2:O171" ca="1" si="2">_xludf.IFS(N2&lt;2.25,"1",N2&gt;3.75,"1", N2&lt;=3.75, "0", N2&gt;=2.25, "0")</f>
        <v>#NAME?</v>
      </c>
    </row>
    <row r="3" spans="1:17" ht="15.75" customHeight="1">
      <c r="A3" s="52" t="s">
        <v>751</v>
      </c>
      <c r="B3" s="52" t="s">
        <v>752</v>
      </c>
      <c r="C3" s="2" t="s">
        <v>2613</v>
      </c>
      <c r="D3" s="57" t="s">
        <v>2614</v>
      </c>
      <c r="E3" s="53">
        <f t="shared" ca="1" si="0"/>
        <v>0.75111777867897678</v>
      </c>
      <c r="F3" s="53">
        <v>143</v>
      </c>
      <c r="G3" s="54" t="b">
        <f t="shared" si="1"/>
        <v>1</v>
      </c>
      <c r="H3" s="54" t="s">
        <v>2614</v>
      </c>
      <c r="I3" s="55">
        <v>3</v>
      </c>
      <c r="J3" s="55">
        <v>5</v>
      </c>
      <c r="K3" s="55">
        <v>3</v>
      </c>
      <c r="L3" s="55">
        <v>5</v>
      </c>
      <c r="M3" s="55">
        <v>5</v>
      </c>
      <c r="N3" s="55">
        <v>3.75</v>
      </c>
      <c r="O3" s="53" t="e">
        <f t="shared" ca="1" si="2"/>
        <v>#NAME?</v>
      </c>
      <c r="Q3" s="1">
        <f>AVERAGE(N2:N171)</f>
        <v>3.0169117647058825</v>
      </c>
    </row>
    <row r="4" spans="1:17" ht="15.75" customHeight="1">
      <c r="A4" s="52" t="s">
        <v>77</v>
      </c>
      <c r="B4" s="52" t="s">
        <v>78</v>
      </c>
      <c r="C4" s="52" t="s">
        <v>80</v>
      </c>
      <c r="D4" s="57" t="s">
        <v>2615</v>
      </c>
      <c r="E4" s="53">
        <f t="shared" ca="1" si="0"/>
        <v>0.40516743307293468</v>
      </c>
      <c r="F4" s="53">
        <v>156</v>
      </c>
      <c r="G4" s="54" t="b">
        <f t="shared" si="1"/>
        <v>1</v>
      </c>
      <c r="H4" s="54" t="s">
        <v>2615</v>
      </c>
      <c r="I4" s="55">
        <v>3</v>
      </c>
      <c r="J4" s="55">
        <v>4</v>
      </c>
      <c r="K4" s="55">
        <v>4</v>
      </c>
      <c r="L4" s="55">
        <v>5</v>
      </c>
      <c r="M4" s="55">
        <v>3</v>
      </c>
      <c r="N4" s="55">
        <v>3.75</v>
      </c>
      <c r="O4" s="53" t="e">
        <f t="shared" ca="1" si="2"/>
        <v>#NAME?</v>
      </c>
    </row>
    <row r="5" spans="1:17" ht="15.75" customHeight="1">
      <c r="A5" s="52" t="s">
        <v>372</v>
      </c>
      <c r="B5" s="52" t="s">
        <v>373</v>
      </c>
      <c r="C5" s="2" t="s">
        <v>2616</v>
      </c>
      <c r="D5" s="57" t="s">
        <v>2617</v>
      </c>
      <c r="E5" s="53">
        <f t="shared" ca="1" si="0"/>
        <v>0.48615200164190997</v>
      </c>
      <c r="F5" s="53">
        <v>3</v>
      </c>
      <c r="G5" s="54" t="b">
        <f t="shared" si="1"/>
        <v>1</v>
      </c>
      <c r="H5" s="54" t="s">
        <v>2617</v>
      </c>
      <c r="I5" s="55">
        <v>4</v>
      </c>
      <c r="J5" s="55">
        <v>4</v>
      </c>
      <c r="K5" s="55">
        <v>3</v>
      </c>
      <c r="L5" s="55">
        <v>5</v>
      </c>
      <c r="M5" s="55">
        <v>5</v>
      </c>
      <c r="N5" s="55">
        <v>3.75</v>
      </c>
      <c r="O5" s="53" t="e">
        <f t="shared" ca="1" si="2"/>
        <v>#NAME?</v>
      </c>
    </row>
    <row r="6" spans="1:17" ht="15.75" customHeight="1">
      <c r="A6" s="52" t="s">
        <v>493</v>
      </c>
      <c r="B6" s="53" t="s">
        <v>494</v>
      </c>
      <c r="C6" s="53" t="s">
        <v>495</v>
      </c>
      <c r="D6" s="58" t="s">
        <v>2618</v>
      </c>
      <c r="E6" s="53">
        <f t="shared" ca="1" si="0"/>
        <v>0.35841360054940752</v>
      </c>
      <c r="F6" s="53">
        <v>91</v>
      </c>
      <c r="G6" s="54" t="b">
        <f t="shared" si="1"/>
        <v>1</v>
      </c>
      <c r="H6" s="54" t="s">
        <v>2618</v>
      </c>
      <c r="I6" s="55">
        <v>4</v>
      </c>
      <c r="J6" s="55">
        <v>4</v>
      </c>
      <c r="K6" s="55">
        <v>3</v>
      </c>
      <c r="L6" s="55">
        <v>5</v>
      </c>
      <c r="M6" s="55">
        <v>5</v>
      </c>
      <c r="N6" s="55">
        <v>3.75</v>
      </c>
      <c r="O6" s="53" t="e">
        <f t="shared" ca="1" si="2"/>
        <v>#NAME?</v>
      </c>
    </row>
    <row r="7" spans="1:17" ht="15.75" customHeight="1">
      <c r="A7" s="52" t="s">
        <v>532</v>
      </c>
      <c r="B7" s="52" t="s">
        <v>533</v>
      </c>
      <c r="C7" s="2" t="s">
        <v>2619</v>
      </c>
      <c r="D7" s="57" t="s">
        <v>2620</v>
      </c>
      <c r="E7" s="53">
        <f t="shared" ca="1" si="0"/>
        <v>0.26594295941472457</v>
      </c>
      <c r="F7" s="53">
        <v>24</v>
      </c>
      <c r="G7" s="54" t="b">
        <f t="shared" si="1"/>
        <v>1</v>
      </c>
      <c r="H7" s="54" t="s">
        <v>2620</v>
      </c>
      <c r="I7" s="55">
        <v>4</v>
      </c>
      <c r="J7" s="55">
        <v>2</v>
      </c>
      <c r="K7" s="55">
        <v>2</v>
      </c>
      <c r="L7" s="55">
        <v>5</v>
      </c>
      <c r="M7" s="55">
        <v>5</v>
      </c>
      <c r="N7" s="55">
        <v>3.625</v>
      </c>
      <c r="O7" s="53" t="e">
        <f t="shared" ca="1" si="2"/>
        <v>#NAME?</v>
      </c>
      <c r="Q7" s="10" t="s">
        <v>2621</v>
      </c>
    </row>
    <row r="8" spans="1:17" ht="15.75" customHeight="1">
      <c r="A8" s="52" t="s">
        <v>978</v>
      </c>
      <c r="B8" s="53" t="s">
        <v>979</v>
      </c>
      <c r="C8" s="1" t="s">
        <v>2622</v>
      </c>
      <c r="D8" s="58" t="s">
        <v>2623</v>
      </c>
      <c r="E8" s="53">
        <f t="shared" ca="1" si="0"/>
        <v>0.98348177605769571</v>
      </c>
      <c r="F8" s="53">
        <v>7</v>
      </c>
      <c r="G8" s="54" t="b">
        <f t="shared" si="1"/>
        <v>1</v>
      </c>
      <c r="H8" s="54" t="s">
        <v>2623</v>
      </c>
      <c r="I8" s="55">
        <v>4</v>
      </c>
      <c r="J8" s="55">
        <v>4</v>
      </c>
      <c r="K8" s="55">
        <v>4</v>
      </c>
      <c r="L8" s="55">
        <v>5</v>
      </c>
      <c r="M8" s="55">
        <v>4</v>
      </c>
      <c r="N8" s="55">
        <v>3.625</v>
      </c>
      <c r="O8" s="53" t="e">
        <f t="shared" ca="1" si="2"/>
        <v>#NAME?</v>
      </c>
    </row>
    <row r="9" spans="1:17" ht="15.75" customHeight="1">
      <c r="A9" s="52" t="s">
        <v>101</v>
      </c>
      <c r="B9" s="52" t="s">
        <v>102</v>
      </c>
      <c r="C9" s="52" t="s">
        <v>104</v>
      </c>
      <c r="D9" s="57" t="s">
        <v>2624</v>
      </c>
      <c r="E9" s="53">
        <f t="shared" ca="1" si="0"/>
        <v>0.33150340218319763</v>
      </c>
      <c r="F9" s="53">
        <v>129</v>
      </c>
      <c r="G9" s="54" t="b">
        <f t="shared" si="1"/>
        <v>1</v>
      </c>
      <c r="H9" s="54" t="s">
        <v>2624</v>
      </c>
      <c r="I9" s="55">
        <v>4</v>
      </c>
      <c r="J9" s="55">
        <v>4</v>
      </c>
      <c r="K9" s="55">
        <v>2</v>
      </c>
      <c r="L9" s="55">
        <v>5</v>
      </c>
      <c r="M9" s="55">
        <v>3</v>
      </c>
      <c r="N9" s="55">
        <v>3.625</v>
      </c>
      <c r="O9" s="53" t="e">
        <f t="shared" ca="1" si="2"/>
        <v>#NAME?</v>
      </c>
    </row>
    <row r="10" spans="1:17" ht="15.75" customHeight="1">
      <c r="A10" s="52" t="s">
        <v>229</v>
      </c>
      <c r="B10" s="53" t="s">
        <v>230</v>
      </c>
      <c r="C10" s="1" t="s">
        <v>2625</v>
      </c>
      <c r="D10" s="58" t="s">
        <v>2626</v>
      </c>
      <c r="E10" s="53">
        <f t="shared" ca="1" si="0"/>
        <v>0.99619781191308576</v>
      </c>
      <c r="F10" s="53">
        <v>4</v>
      </c>
      <c r="G10" s="54" t="b">
        <f t="shared" si="1"/>
        <v>1</v>
      </c>
      <c r="H10" s="54" t="s">
        <v>2626</v>
      </c>
      <c r="I10" s="55">
        <v>4</v>
      </c>
      <c r="J10" s="55">
        <v>2</v>
      </c>
      <c r="K10" s="55">
        <v>3</v>
      </c>
      <c r="L10" s="55">
        <v>5</v>
      </c>
      <c r="M10" s="55">
        <v>4</v>
      </c>
      <c r="N10" s="55">
        <v>3.625</v>
      </c>
      <c r="O10" s="53" t="e">
        <f t="shared" ca="1" si="2"/>
        <v>#NAME?</v>
      </c>
    </row>
    <row r="11" spans="1:17" ht="15.75" customHeight="1">
      <c r="A11" s="2" t="s">
        <v>590</v>
      </c>
      <c r="B11" s="23" t="s">
        <v>591</v>
      </c>
      <c r="C11" s="2" t="s">
        <v>593</v>
      </c>
      <c r="D11" s="59" t="s">
        <v>2627</v>
      </c>
      <c r="E11" s="1">
        <f t="shared" ca="1" si="0"/>
        <v>0.71153871386857115</v>
      </c>
      <c r="F11" s="1">
        <v>80</v>
      </c>
      <c r="G11" s="42" t="b">
        <f t="shared" si="1"/>
        <v>1</v>
      </c>
      <c r="H11" s="42" t="s">
        <v>2627</v>
      </c>
      <c r="I11" s="5">
        <v>3</v>
      </c>
      <c r="J11" s="5">
        <v>4</v>
      </c>
      <c r="K11" s="5">
        <v>3</v>
      </c>
      <c r="L11" s="5">
        <v>5</v>
      </c>
      <c r="M11" s="5">
        <v>3</v>
      </c>
      <c r="N11" s="5">
        <v>3.5</v>
      </c>
      <c r="O11" s="1" t="e">
        <f t="shared" ca="1" si="2"/>
        <v>#NAME?</v>
      </c>
    </row>
    <row r="12" spans="1:17" ht="15.75" customHeight="1">
      <c r="A12" s="2" t="s">
        <v>984</v>
      </c>
      <c r="B12" s="1" t="s">
        <v>985</v>
      </c>
      <c r="C12" s="1" t="s">
        <v>987</v>
      </c>
      <c r="D12" s="60" t="s">
        <v>2628</v>
      </c>
      <c r="E12" s="1">
        <f t="shared" ca="1" si="0"/>
        <v>0.42802073840744048</v>
      </c>
      <c r="F12" s="1">
        <v>163</v>
      </c>
      <c r="G12" s="42" t="b">
        <f t="shared" si="1"/>
        <v>1</v>
      </c>
      <c r="H12" s="42" t="s">
        <v>2628</v>
      </c>
      <c r="I12" s="5">
        <v>4</v>
      </c>
      <c r="J12" s="5">
        <v>4</v>
      </c>
      <c r="K12" s="5">
        <v>3</v>
      </c>
      <c r="L12" s="5">
        <v>5</v>
      </c>
      <c r="M12" s="5">
        <v>3</v>
      </c>
      <c r="N12" s="5">
        <v>3.5</v>
      </c>
      <c r="O12" s="1" t="e">
        <f t="shared" ca="1" si="2"/>
        <v>#NAME?</v>
      </c>
    </row>
    <row r="13" spans="1:17" ht="15.75" customHeight="1">
      <c r="A13" s="2" t="s">
        <v>343</v>
      </c>
      <c r="B13" s="1" t="s">
        <v>344</v>
      </c>
      <c r="C13" s="1" t="s">
        <v>346</v>
      </c>
      <c r="D13" s="60" t="s">
        <v>2629</v>
      </c>
      <c r="E13" s="1">
        <f t="shared" ca="1" si="0"/>
        <v>0.81611245106051589</v>
      </c>
      <c r="F13" s="1">
        <v>68</v>
      </c>
      <c r="G13" s="42" t="b">
        <f t="shared" si="1"/>
        <v>1</v>
      </c>
      <c r="H13" s="42" t="s">
        <v>2629</v>
      </c>
      <c r="I13" s="5">
        <v>4</v>
      </c>
      <c r="J13" s="5">
        <v>4</v>
      </c>
      <c r="K13" s="5">
        <v>3</v>
      </c>
      <c r="L13" s="5">
        <v>5</v>
      </c>
      <c r="M13" s="5">
        <v>3</v>
      </c>
      <c r="N13" s="5">
        <v>3.5</v>
      </c>
      <c r="O13" s="1" t="e">
        <f t="shared" ca="1" si="2"/>
        <v>#NAME?</v>
      </c>
    </row>
    <row r="14" spans="1:17" ht="15.75" customHeight="1">
      <c r="A14" s="2" t="s">
        <v>775</v>
      </c>
      <c r="B14" s="1" t="s">
        <v>776</v>
      </c>
      <c r="C14" s="1" t="s">
        <v>778</v>
      </c>
      <c r="D14" s="60" t="s">
        <v>2630</v>
      </c>
      <c r="E14" s="1">
        <f t="shared" ca="1" si="0"/>
        <v>0.30096071944421299</v>
      </c>
      <c r="F14" s="1">
        <v>92</v>
      </c>
      <c r="G14" s="42" t="b">
        <f t="shared" si="1"/>
        <v>1</v>
      </c>
      <c r="H14" s="42" t="s">
        <v>2630</v>
      </c>
      <c r="I14" s="5">
        <v>3</v>
      </c>
      <c r="J14" s="5">
        <v>4</v>
      </c>
      <c r="K14" s="5">
        <v>3</v>
      </c>
      <c r="L14" s="5">
        <v>5</v>
      </c>
      <c r="M14" s="5">
        <v>3</v>
      </c>
      <c r="N14" s="5">
        <v>3.375</v>
      </c>
      <c r="O14" s="1" t="e">
        <f t="shared" ca="1" si="2"/>
        <v>#NAME?</v>
      </c>
    </row>
    <row r="15" spans="1:17" ht="15.75" customHeight="1">
      <c r="A15" s="2" t="s">
        <v>810</v>
      </c>
      <c r="B15" s="2" t="s">
        <v>811</v>
      </c>
      <c r="C15" s="2" t="s">
        <v>813</v>
      </c>
      <c r="D15" s="59" t="s">
        <v>2631</v>
      </c>
      <c r="E15" s="1">
        <f t="shared" ca="1" si="0"/>
        <v>0.10554629720389896</v>
      </c>
      <c r="F15" s="1">
        <v>44</v>
      </c>
      <c r="G15" s="42" t="b">
        <f t="shared" si="1"/>
        <v>1</v>
      </c>
      <c r="H15" s="42" t="s">
        <v>2631</v>
      </c>
      <c r="I15" s="5">
        <v>4</v>
      </c>
      <c r="J15" s="5">
        <v>2</v>
      </c>
      <c r="K15" s="5">
        <v>2</v>
      </c>
      <c r="L15" s="5">
        <v>5</v>
      </c>
      <c r="M15" s="5">
        <v>3</v>
      </c>
      <c r="N15" s="5">
        <v>3.375</v>
      </c>
      <c r="O15" s="1" t="e">
        <f t="shared" ca="1" si="2"/>
        <v>#NAME?</v>
      </c>
    </row>
    <row r="16" spans="1:17" ht="15.75" customHeight="1">
      <c r="A16" s="2" t="s">
        <v>14</v>
      </c>
      <c r="B16" s="2" t="s">
        <v>15</v>
      </c>
      <c r="C16" s="2" t="s">
        <v>17</v>
      </c>
      <c r="D16" s="59" t="s">
        <v>2632</v>
      </c>
      <c r="E16" s="1">
        <f t="shared" ca="1" si="0"/>
        <v>0.83427364043789398</v>
      </c>
      <c r="F16" s="1">
        <v>13</v>
      </c>
      <c r="G16" s="42" t="b">
        <f t="shared" si="1"/>
        <v>1</v>
      </c>
      <c r="H16" s="42" t="s">
        <v>2632</v>
      </c>
      <c r="I16" s="5">
        <v>4</v>
      </c>
      <c r="J16" s="5">
        <v>2</v>
      </c>
      <c r="K16" s="5">
        <v>2</v>
      </c>
      <c r="L16" s="5">
        <v>5</v>
      </c>
      <c r="M16" s="5">
        <v>5</v>
      </c>
      <c r="N16" s="5">
        <v>3.375</v>
      </c>
      <c r="O16" s="1" t="e">
        <f t="shared" ca="1" si="2"/>
        <v>#NAME?</v>
      </c>
    </row>
    <row r="17" spans="1:15" ht="15.75" customHeight="1">
      <c r="A17" s="2" t="s">
        <v>66</v>
      </c>
      <c r="B17" s="2" t="s">
        <v>67</v>
      </c>
      <c r="C17" s="2" t="s">
        <v>69</v>
      </c>
      <c r="D17" s="59" t="s">
        <v>2633</v>
      </c>
      <c r="E17" s="1">
        <f t="shared" ca="1" si="0"/>
        <v>0.26615670237859057</v>
      </c>
      <c r="F17" s="1">
        <v>51</v>
      </c>
      <c r="G17" s="42" t="b">
        <f t="shared" si="1"/>
        <v>1</v>
      </c>
      <c r="H17" s="42" t="s">
        <v>2633</v>
      </c>
      <c r="I17" s="5">
        <v>3</v>
      </c>
      <c r="J17" s="5">
        <v>2</v>
      </c>
      <c r="K17" s="5">
        <v>3</v>
      </c>
      <c r="L17" s="5">
        <v>5</v>
      </c>
      <c r="M17" s="5">
        <v>3</v>
      </c>
      <c r="N17" s="5">
        <v>3.375</v>
      </c>
      <c r="O17" s="1" t="e">
        <f t="shared" ca="1" si="2"/>
        <v>#NAME?</v>
      </c>
    </row>
    <row r="18" spans="1:15" ht="15.75" customHeight="1">
      <c r="A18" s="2" t="s">
        <v>127</v>
      </c>
      <c r="B18" s="2" t="s">
        <v>128</v>
      </c>
      <c r="C18" s="2" t="s">
        <v>130</v>
      </c>
      <c r="D18" s="59" t="s">
        <v>2634</v>
      </c>
      <c r="E18" s="1">
        <f t="shared" ca="1" si="0"/>
        <v>0.6778458617806522</v>
      </c>
      <c r="F18" s="1">
        <v>34</v>
      </c>
      <c r="G18" s="42" t="b">
        <f t="shared" si="1"/>
        <v>1</v>
      </c>
      <c r="H18" s="42" t="s">
        <v>2634</v>
      </c>
      <c r="I18" s="5">
        <v>4</v>
      </c>
      <c r="J18" s="5">
        <v>4</v>
      </c>
      <c r="K18" s="5">
        <v>2</v>
      </c>
      <c r="L18" s="5">
        <v>5</v>
      </c>
      <c r="M18" s="5">
        <v>3</v>
      </c>
      <c r="N18" s="5">
        <v>3.375</v>
      </c>
      <c r="O18" s="1" t="e">
        <f t="shared" ca="1" si="2"/>
        <v>#NAME?</v>
      </c>
    </row>
    <row r="19" spans="1:15" ht="15.75" customHeight="1">
      <c r="A19" s="2" t="s">
        <v>186</v>
      </c>
      <c r="B19" s="2" t="s">
        <v>187</v>
      </c>
      <c r="C19" s="2" t="s">
        <v>189</v>
      </c>
      <c r="D19" s="59" t="s">
        <v>2635</v>
      </c>
      <c r="E19" s="1">
        <f t="shared" ca="1" si="0"/>
        <v>7.264978607385264E-2</v>
      </c>
      <c r="F19" s="1">
        <v>98</v>
      </c>
      <c r="G19" s="42" t="b">
        <f t="shared" si="1"/>
        <v>1</v>
      </c>
      <c r="H19" s="42" t="s">
        <v>2635</v>
      </c>
      <c r="I19" s="5">
        <v>4</v>
      </c>
      <c r="J19" s="5">
        <v>4</v>
      </c>
      <c r="K19" s="5">
        <v>2</v>
      </c>
      <c r="L19" s="5">
        <v>5</v>
      </c>
      <c r="M19" s="5">
        <v>3</v>
      </c>
      <c r="N19" s="5">
        <v>3.375</v>
      </c>
      <c r="O19" s="1" t="e">
        <f t="shared" ca="1" si="2"/>
        <v>#NAME?</v>
      </c>
    </row>
    <row r="20" spans="1:15" ht="15.75" customHeight="1">
      <c r="A20" s="2" t="s">
        <v>238</v>
      </c>
      <c r="B20" s="1" t="s">
        <v>239</v>
      </c>
      <c r="C20" s="1" t="s">
        <v>240</v>
      </c>
      <c r="D20" s="60" t="s">
        <v>2636</v>
      </c>
      <c r="E20" s="1">
        <f t="shared" ca="1" si="0"/>
        <v>0.31104276074201176</v>
      </c>
      <c r="F20" s="1">
        <v>62</v>
      </c>
      <c r="G20" s="42" t="b">
        <f t="shared" si="1"/>
        <v>1</v>
      </c>
      <c r="H20" s="42" t="s">
        <v>2636</v>
      </c>
      <c r="I20" s="5">
        <v>3</v>
      </c>
      <c r="J20" s="5">
        <v>4</v>
      </c>
      <c r="K20" s="5">
        <v>3</v>
      </c>
      <c r="L20" s="5">
        <v>5</v>
      </c>
      <c r="M20" s="5">
        <v>5</v>
      </c>
      <c r="N20" s="5">
        <v>3.375</v>
      </c>
      <c r="O20" s="1" t="e">
        <f t="shared" ca="1" si="2"/>
        <v>#NAME?</v>
      </c>
    </row>
    <row r="21" spans="1:15" ht="15.75" customHeight="1">
      <c r="A21" s="2" t="s">
        <v>243</v>
      </c>
      <c r="B21" s="1" t="s">
        <v>244</v>
      </c>
      <c r="C21" s="1" t="s">
        <v>246</v>
      </c>
      <c r="D21" s="60" t="s">
        <v>2637</v>
      </c>
      <c r="E21" s="1">
        <f t="shared" ca="1" si="0"/>
        <v>0.22184637433434895</v>
      </c>
      <c r="F21" s="1">
        <v>155</v>
      </c>
      <c r="G21" s="42" t="b">
        <f t="shared" si="1"/>
        <v>1</v>
      </c>
      <c r="H21" s="42" t="s">
        <v>2637</v>
      </c>
      <c r="I21" s="5">
        <v>3</v>
      </c>
      <c r="J21" s="5">
        <v>4</v>
      </c>
      <c r="K21" s="5">
        <v>3</v>
      </c>
      <c r="L21" s="5">
        <v>5</v>
      </c>
      <c r="M21" s="5">
        <v>3</v>
      </c>
      <c r="N21" s="5">
        <v>3.375</v>
      </c>
      <c r="O21" s="1" t="e">
        <f t="shared" ca="1" si="2"/>
        <v>#NAME?</v>
      </c>
    </row>
    <row r="22" spans="1:15" ht="15.75" customHeight="1">
      <c r="A22" s="2" t="s">
        <v>289</v>
      </c>
      <c r="B22" s="2" t="s">
        <v>290</v>
      </c>
      <c r="C22" s="2" t="s">
        <v>292</v>
      </c>
      <c r="D22" s="59" t="s">
        <v>2638</v>
      </c>
      <c r="E22" s="1">
        <f t="shared" ca="1" si="0"/>
        <v>0.36623279126224373</v>
      </c>
      <c r="F22" s="1">
        <v>66</v>
      </c>
      <c r="G22" s="42" t="b">
        <f t="shared" si="1"/>
        <v>1</v>
      </c>
      <c r="H22" s="42" t="s">
        <v>2638</v>
      </c>
      <c r="I22" s="5">
        <v>3</v>
      </c>
      <c r="J22" s="5">
        <v>2</v>
      </c>
      <c r="K22" s="5">
        <v>2</v>
      </c>
      <c r="L22" s="5">
        <v>5</v>
      </c>
      <c r="M22" s="5">
        <v>5</v>
      </c>
      <c r="N22" s="5">
        <v>3.375</v>
      </c>
      <c r="O22" s="1" t="e">
        <f t="shared" ca="1" si="2"/>
        <v>#NAME?</v>
      </c>
    </row>
    <row r="23" spans="1:15" ht="15.75" customHeight="1">
      <c r="A23" s="2" t="s">
        <v>390</v>
      </c>
      <c r="B23" s="2" t="s">
        <v>391</v>
      </c>
      <c r="C23" s="2" t="s">
        <v>393</v>
      </c>
      <c r="D23" s="59" t="s">
        <v>2639</v>
      </c>
      <c r="E23" s="1">
        <f t="shared" ca="1" si="0"/>
        <v>0.38017927870840895</v>
      </c>
      <c r="F23" s="1">
        <v>16</v>
      </c>
      <c r="G23" s="42" t="b">
        <f t="shared" si="1"/>
        <v>1</v>
      </c>
      <c r="H23" s="42" t="s">
        <v>2639</v>
      </c>
      <c r="I23" s="5">
        <v>4</v>
      </c>
      <c r="J23" s="5">
        <v>2</v>
      </c>
      <c r="K23" s="5">
        <v>3</v>
      </c>
      <c r="L23" s="5">
        <v>5</v>
      </c>
      <c r="M23" s="5">
        <v>3</v>
      </c>
      <c r="N23" s="5">
        <v>3.375</v>
      </c>
      <c r="O23" s="1" t="e">
        <f t="shared" ca="1" si="2"/>
        <v>#NAME?</v>
      </c>
    </row>
    <row r="24" spans="1:15" ht="15.75" customHeight="1">
      <c r="A24" s="2" t="s">
        <v>430</v>
      </c>
      <c r="B24" s="1" t="s">
        <v>431</v>
      </c>
      <c r="C24" s="1" t="s">
        <v>433</v>
      </c>
      <c r="D24" s="60" t="s">
        <v>2640</v>
      </c>
      <c r="E24" s="1">
        <f t="shared" ca="1" si="0"/>
        <v>0.31248316318290303</v>
      </c>
      <c r="F24" s="1">
        <v>145</v>
      </c>
      <c r="G24" s="42" t="b">
        <f t="shared" si="1"/>
        <v>1</v>
      </c>
      <c r="H24" s="42" t="s">
        <v>2640</v>
      </c>
      <c r="I24" s="5">
        <v>3</v>
      </c>
      <c r="J24" s="5">
        <v>4</v>
      </c>
      <c r="K24" s="5">
        <v>3</v>
      </c>
      <c r="L24" s="5">
        <v>5</v>
      </c>
      <c r="M24" s="5">
        <v>3</v>
      </c>
      <c r="N24" s="5">
        <v>3.375</v>
      </c>
      <c r="O24" s="1" t="e">
        <f t="shared" ca="1" si="2"/>
        <v>#NAME?</v>
      </c>
    </row>
    <row r="25" spans="1:15" ht="12.5">
      <c r="A25" s="2" t="s">
        <v>453</v>
      </c>
      <c r="B25" s="1" t="s">
        <v>454</v>
      </c>
      <c r="C25" s="1" t="s">
        <v>456</v>
      </c>
      <c r="D25" s="60" t="s">
        <v>2641</v>
      </c>
      <c r="E25" s="1">
        <f t="shared" ca="1" si="0"/>
        <v>0.37327904217851793</v>
      </c>
      <c r="F25" s="1">
        <v>139</v>
      </c>
      <c r="G25" s="42" t="b">
        <f t="shared" si="1"/>
        <v>1</v>
      </c>
      <c r="H25" s="42" t="s">
        <v>2641</v>
      </c>
      <c r="I25" s="5">
        <v>4</v>
      </c>
      <c r="J25" s="5">
        <v>3</v>
      </c>
      <c r="K25" s="5">
        <v>3</v>
      </c>
      <c r="L25" s="5">
        <v>5</v>
      </c>
      <c r="M25" s="5">
        <v>5</v>
      </c>
      <c r="N25" s="5">
        <v>3.375</v>
      </c>
      <c r="O25" s="1" t="e">
        <f t="shared" ca="1" si="2"/>
        <v>#NAME?</v>
      </c>
    </row>
    <row r="26" spans="1:15" ht="12.5">
      <c r="A26" s="2" t="s">
        <v>475</v>
      </c>
      <c r="B26" s="1" t="s">
        <v>476</v>
      </c>
      <c r="C26" s="1" t="s">
        <v>478</v>
      </c>
      <c r="D26" s="60" t="s">
        <v>2642</v>
      </c>
      <c r="E26" s="1">
        <f t="shared" ca="1" si="0"/>
        <v>0.32516477227728069</v>
      </c>
      <c r="F26" s="1">
        <v>21</v>
      </c>
      <c r="G26" s="42" t="b">
        <f t="shared" si="1"/>
        <v>1</v>
      </c>
      <c r="H26" s="42" t="s">
        <v>2642</v>
      </c>
      <c r="I26" s="5">
        <v>3</v>
      </c>
      <c r="J26" s="5">
        <v>4</v>
      </c>
      <c r="K26" s="5">
        <v>2</v>
      </c>
      <c r="L26" s="5">
        <v>5</v>
      </c>
      <c r="M26" s="5">
        <v>4</v>
      </c>
      <c r="N26" s="5">
        <v>3.375</v>
      </c>
      <c r="O26" s="1" t="e">
        <f t="shared" ca="1" si="2"/>
        <v>#NAME?</v>
      </c>
    </row>
    <row r="27" spans="1:15" ht="12.5">
      <c r="A27" s="2" t="s">
        <v>509</v>
      </c>
      <c r="B27" s="1" t="s">
        <v>510</v>
      </c>
      <c r="C27" s="1" t="s">
        <v>512</v>
      </c>
      <c r="D27" s="60" t="s">
        <v>2643</v>
      </c>
      <c r="E27" s="1">
        <f t="shared" ca="1" si="0"/>
        <v>0.67027052069602477</v>
      </c>
      <c r="F27" s="1">
        <v>157</v>
      </c>
      <c r="G27" s="42" t="b">
        <f t="shared" si="1"/>
        <v>1</v>
      </c>
      <c r="H27" s="42" t="s">
        <v>2643</v>
      </c>
      <c r="I27" s="5">
        <v>4</v>
      </c>
      <c r="J27" s="5">
        <v>4</v>
      </c>
      <c r="K27" s="5">
        <v>1</v>
      </c>
      <c r="L27" s="5">
        <v>5</v>
      </c>
      <c r="M27" s="5">
        <v>3</v>
      </c>
      <c r="N27" s="5">
        <v>3.375</v>
      </c>
      <c r="O27" s="1" t="e">
        <f t="shared" ca="1" si="2"/>
        <v>#NAME?</v>
      </c>
    </row>
    <row r="28" spans="1:15" ht="12.5">
      <c r="A28" s="2" t="s">
        <v>537</v>
      </c>
      <c r="B28" s="2" t="s">
        <v>538</v>
      </c>
      <c r="C28" s="2" t="s">
        <v>540</v>
      </c>
      <c r="D28" s="59" t="s">
        <v>2644</v>
      </c>
      <c r="E28" s="1">
        <f t="shared" ca="1" si="0"/>
        <v>0.82818433802027147</v>
      </c>
      <c r="F28" s="1">
        <v>28</v>
      </c>
      <c r="G28" s="42" t="b">
        <f t="shared" si="1"/>
        <v>1</v>
      </c>
      <c r="H28" s="42" t="s">
        <v>2644</v>
      </c>
      <c r="I28" s="5">
        <v>3</v>
      </c>
      <c r="J28" s="5">
        <v>2</v>
      </c>
      <c r="K28" s="5">
        <v>3</v>
      </c>
      <c r="L28" s="5">
        <v>5</v>
      </c>
      <c r="M28" s="5">
        <v>3</v>
      </c>
      <c r="N28" s="5">
        <v>3.25</v>
      </c>
      <c r="O28" s="1" t="e">
        <f t="shared" ca="1" si="2"/>
        <v>#NAME?</v>
      </c>
    </row>
    <row r="29" spans="1:15" ht="12.5">
      <c r="A29" s="2" t="s">
        <v>670</v>
      </c>
      <c r="B29" s="2" t="s">
        <v>671</v>
      </c>
      <c r="C29" s="2" t="s">
        <v>673</v>
      </c>
      <c r="D29" s="59" t="s">
        <v>2645</v>
      </c>
      <c r="E29" s="1">
        <f t="shared" ca="1" si="0"/>
        <v>0.8914580807427217</v>
      </c>
      <c r="F29" s="1">
        <v>164</v>
      </c>
      <c r="G29" s="42" t="b">
        <f t="shared" si="1"/>
        <v>1</v>
      </c>
      <c r="H29" s="42" t="s">
        <v>2645</v>
      </c>
      <c r="I29" s="5">
        <v>4</v>
      </c>
      <c r="J29" s="5">
        <v>2</v>
      </c>
      <c r="K29" s="5">
        <v>3</v>
      </c>
      <c r="L29" s="5">
        <v>5</v>
      </c>
      <c r="M29" s="5">
        <v>3</v>
      </c>
      <c r="N29" s="5">
        <v>3.25</v>
      </c>
      <c r="O29" s="1" t="e">
        <f t="shared" ca="1" si="2"/>
        <v>#NAME?</v>
      </c>
    </row>
    <row r="30" spans="1:15" ht="12.5">
      <c r="A30" s="2" t="s">
        <v>787</v>
      </c>
      <c r="B30" s="1" t="s">
        <v>788</v>
      </c>
      <c r="C30" s="1" t="s">
        <v>790</v>
      </c>
      <c r="D30" s="60" t="s">
        <v>2646</v>
      </c>
      <c r="E30" s="1">
        <f t="shared" ca="1" si="0"/>
        <v>0.75756524112870405</v>
      </c>
      <c r="F30" s="1">
        <v>118</v>
      </c>
      <c r="G30" s="42" t="b">
        <f t="shared" si="1"/>
        <v>1</v>
      </c>
      <c r="H30" s="42" t="s">
        <v>2646</v>
      </c>
      <c r="I30" s="5">
        <v>3</v>
      </c>
      <c r="J30" s="5">
        <v>4</v>
      </c>
      <c r="K30" s="5">
        <v>2</v>
      </c>
      <c r="L30" s="5">
        <v>5</v>
      </c>
      <c r="M30" s="5">
        <v>3</v>
      </c>
      <c r="N30" s="5">
        <v>3.25</v>
      </c>
      <c r="O30" s="1" t="e">
        <f t="shared" ca="1" si="2"/>
        <v>#NAME?</v>
      </c>
    </row>
    <row r="31" spans="1:15" ht="12.5">
      <c r="A31" s="2" t="s">
        <v>805</v>
      </c>
      <c r="B31" s="1" t="s">
        <v>806</v>
      </c>
      <c r="C31" s="1" t="s">
        <v>808</v>
      </c>
      <c r="D31" s="60" t="s">
        <v>2647</v>
      </c>
      <c r="E31" s="1">
        <f t="shared" ca="1" si="0"/>
        <v>3.1881519943805281E-2</v>
      </c>
      <c r="F31" s="1">
        <v>81</v>
      </c>
      <c r="G31" s="42" t="b">
        <f t="shared" si="1"/>
        <v>1</v>
      </c>
      <c r="H31" s="42" t="s">
        <v>2647</v>
      </c>
      <c r="I31" s="5">
        <v>4</v>
      </c>
      <c r="J31" s="5">
        <v>4</v>
      </c>
      <c r="K31" s="5">
        <v>3</v>
      </c>
      <c r="L31" s="5">
        <v>5</v>
      </c>
      <c r="M31" s="5">
        <v>3</v>
      </c>
      <c r="N31" s="5">
        <v>3.25</v>
      </c>
      <c r="O31" s="1" t="e">
        <f t="shared" ca="1" si="2"/>
        <v>#NAME?</v>
      </c>
    </row>
    <row r="32" spans="1:15" ht="12.5">
      <c r="A32" s="2" t="s">
        <v>854</v>
      </c>
      <c r="B32" s="1" t="s">
        <v>855</v>
      </c>
      <c r="C32" s="1" t="s">
        <v>857</v>
      </c>
      <c r="D32" s="60" t="s">
        <v>2648</v>
      </c>
      <c r="E32" s="1">
        <f t="shared" ca="1" si="0"/>
        <v>0.61475232227983267</v>
      </c>
      <c r="F32" s="1">
        <v>85</v>
      </c>
      <c r="G32" s="42" t="b">
        <f t="shared" si="1"/>
        <v>1</v>
      </c>
      <c r="H32" s="42" t="s">
        <v>2648</v>
      </c>
      <c r="I32" s="5">
        <v>3</v>
      </c>
      <c r="J32" s="5">
        <v>3</v>
      </c>
      <c r="K32" s="5">
        <v>3</v>
      </c>
      <c r="L32" s="5">
        <v>5</v>
      </c>
      <c r="M32" s="5">
        <v>5</v>
      </c>
      <c r="N32" s="5">
        <v>3.25</v>
      </c>
      <c r="O32" s="1" t="e">
        <f t="shared" ca="1" si="2"/>
        <v>#NAME?</v>
      </c>
    </row>
    <row r="33" spans="1:15" ht="12.5">
      <c r="A33" s="2" t="s">
        <v>925</v>
      </c>
      <c r="B33" s="1" t="s">
        <v>926</v>
      </c>
      <c r="C33" s="1" t="s">
        <v>928</v>
      </c>
      <c r="D33" s="60" t="s">
        <v>2649</v>
      </c>
      <c r="E33" s="1">
        <f t="shared" ca="1" si="0"/>
        <v>0.91400890024090953</v>
      </c>
      <c r="F33" s="1">
        <v>86</v>
      </c>
      <c r="G33" s="42" t="b">
        <f t="shared" si="1"/>
        <v>1</v>
      </c>
      <c r="H33" s="42" t="s">
        <v>2649</v>
      </c>
      <c r="I33" s="5">
        <v>4</v>
      </c>
      <c r="J33" s="5">
        <v>2</v>
      </c>
      <c r="K33" s="5">
        <v>3</v>
      </c>
      <c r="L33" s="5">
        <v>5</v>
      </c>
      <c r="M33" s="5">
        <v>3</v>
      </c>
      <c r="N33" s="5">
        <v>3.25</v>
      </c>
      <c r="O33" s="1" t="e">
        <f t="shared" ca="1" si="2"/>
        <v>#NAME?</v>
      </c>
    </row>
    <row r="34" spans="1:15" ht="12.5">
      <c r="A34" s="2" t="s">
        <v>937</v>
      </c>
      <c r="B34" s="1" t="s">
        <v>938</v>
      </c>
      <c r="C34" s="1" t="s">
        <v>940</v>
      </c>
      <c r="D34" s="60" t="s">
        <v>2650</v>
      </c>
      <c r="E34" s="1">
        <f t="shared" ca="1" si="0"/>
        <v>0.99475674891013199</v>
      </c>
      <c r="F34" s="1">
        <v>19</v>
      </c>
      <c r="G34" s="42" t="b">
        <f t="shared" si="1"/>
        <v>1</v>
      </c>
      <c r="H34" s="42" t="s">
        <v>2650</v>
      </c>
      <c r="I34" s="5">
        <v>3</v>
      </c>
      <c r="J34" s="5">
        <v>2</v>
      </c>
      <c r="K34" s="5">
        <v>3</v>
      </c>
      <c r="L34" s="5">
        <v>5</v>
      </c>
      <c r="M34" s="5">
        <v>3</v>
      </c>
      <c r="N34" s="5">
        <v>3.25</v>
      </c>
      <c r="O34" s="1" t="e">
        <f t="shared" ca="1" si="2"/>
        <v>#NAME?</v>
      </c>
    </row>
    <row r="35" spans="1:15" ht="12.5">
      <c r="A35" s="2" t="s">
        <v>961</v>
      </c>
      <c r="B35" s="1" t="s">
        <v>962</v>
      </c>
      <c r="C35" s="1" t="s">
        <v>964</v>
      </c>
      <c r="D35" s="60" t="s">
        <v>2651</v>
      </c>
      <c r="E35" s="1">
        <f t="shared" ca="1" si="0"/>
        <v>0.47680460152599835</v>
      </c>
      <c r="F35" s="1">
        <v>97</v>
      </c>
      <c r="G35" s="42" t="b">
        <f t="shared" si="1"/>
        <v>1</v>
      </c>
      <c r="H35" s="42" t="s">
        <v>2651</v>
      </c>
      <c r="I35" s="5">
        <v>3</v>
      </c>
      <c r="J35" s="5">
        <v>4</v>
      </c>
      <c r="K35" s="5">
        <v>2</v>
      </c>
      <c r="L35" s="5">
        <v>5</v>
      </c>
      <c r="M35" s="5">
        <v>3</v>
      </c>
      <c r="N35" s="5">
        <v>3.25</v>
      </c>
      <c r="O35" s="1" t="e">
        <f t="shared" ca="1" si="2"/>
        <v>#NAME?</v>
      </c>
    </row>
    <row r="36" spans="1:15" ht="12.5">
      <c r="A36" s="2" t="s">
        <v>33</v>
      </c>
      <c r="B36" s="2" t="s">
        <v>34</v>
      </c>
      <c r="C36" s="2" t="s">
        <v>35</v>
      </c>
      <c r="D36" s="59" t="s">
        <v>2652</v>
      </c>
      <c r="E36" s="1">
        <f t="shared" ca="1" si="0"/>
        <v>0.2490418736358897</v>
      </c>
      <c r="F36" s="1">
        <v>147</v>
      </c>
      <c r="G36" s="42" t="b">
        <f t="shared" si="1"/>
        <v>1</v>
      </c>
      <c r="H36" s="42" t="s">
        <v>2652</v>
      </c>
      <c r="I36" s="5">
        <v>4</v>
      </c>
      <c r="J36" s="5">
        <v>2</v>
      </c>
      <c r="K36" s="5">
        <v>2</v>
      </c>
      <c r="L36" s="5">
        <v>5</v>
      </c>
      <c r="M36" s="5">
        <v>3</v>
      </c>
      <c r="N36" s="5">
        <v>3.25</v>
      </c>
      <c r="O36" s="1" t="e">
        <f t="shared" ca="1" si="2"/>
        <v>#NAME?</v>
      </c>
    </row>
    <row r="37" spans="1:15" ht="12.5">
      <c r="A37" s="2" t="s">
        <v>72</v>
      </c>
      <c r="B37" s="45" t="s">
        <v>2653</v>
      </c>
      <c r="C37" s="45" t="s">
        <v>74</v>
      </c>
      <c r="D37" s="59" t="s">
        <v>2654</v>
      </c>
      <c r="E37" s="1">
        <f t="shared" ca="1" si="0"/>
        <v>0.31783045716383618</v>
      </c>
      <c r="F37" s="1">
        <v>12</v>
      </c>
      <c r="G37" s="42" t="b">
        <f t="shared" si="1"/>
        <v>1</v>
      </c>
      <c r="H37" s="42" t="s">
        <v>2654</v>
      </c>
      <c r="I37" s="5">
        <v>3</v>
      </c>
      <c r="J37" s="5">
        <v>4</v>
      </c>
      <c r="K37" s="5">
        <v>2</v>
      </c>
      <c r="L37" s="5">
        <v>5</v>
      </c>
      <c r="M37" s="5">
        <v>4</v>
      </c>
      <c r="N37" s="5">
        <v>3.25</v>
      </c>
      <c r="O37" s="1" t="e">
        <f t="shared" ca="1" si="2"/>
        <v>#NAME?</v>
      </c>
    </row>
    <row r="38" spans="1:15" ht="12.5">
      <c r="A38" s="2" t="s">
        <v>90</v>
      </c>
      <c r="B38" s="2" t="s">
        <v>91</v>
      </c>
      <c r="C38" s="2" t="s">
        <v>92</v>
      </c>
      <c r="D38" s="59" t="s">
        <v>2655</v>
      </c>
      <c r="E38" s="1">
        <f t="shared" ca="1" si="0"/>
        <v>8.1466877743370469E-2</v>
      </c>
      <c r="F38" s="1">
        <v>60</v>
      </c>
      <c r="G38" s="42" t="b">
        <f t="shared" si="1"/>
        <v>1</v>
      </c>
      <c r="H38" s="42" t="s">
        <v>2655</v>
      </c>
      <c r="I38" s="5">
        <v>3</v>
      </c>
      <c r="J38" s="5">
        <v>1</v>
      </c>
      <c r="K38" s="5">
        <v>3</v>
      </c>
      <c r="L38" s="5">
        <v>5</v>
      </c>
      <c r="M38" s="5">
        <v>4</v>
      </c>
      <c r="N38" s="5">
        <v>3.25</v>
      </c>
      <c r="O38" s="1" t="e">
        <f t="shared" ca="1" si="2"/>
        <v>#NAME?</v>
      </c>
    </row>
    <row r="39" spans="1:15" ht="12.5">
      <c r="A39" s="2" t="s">
        <v>180</v>
      </c>
      <c r="B39" s="2" t="s">
        <v>181</v>
      </c>
      <c r="C39" s="2" t="s">
        <v>183</v>
      </c>
      <c r="D39" s="59" t="s">
        <v>2656</v>
      </c>
      <c r="E39" s="1">
        <f t="shared" ca="1" si="0"/>
        <v>0.18980661214383021</v>
      </c>
      <c r="F39" s="1">
        <v>154</v>
      </c>
      <c r="G39" s="42" t="b">
        <f t="shared" si="1"/>
        <v>1</v>
      </c>
      <c r="H39" s="42" t="s">
        <v>2656</v>
      </c>
      <c r="I39" s="5">
        <v>3</v>
      </c>
      <c r="J39" s="5">
        <v>4</v>
      </c>
      <c r="K39" s="5">
        <v>2</v>
      </c>
      <c r="L39" s="5">
        <v>5</v>
      </c>
      <c r="M39" s="5">
        <v>3</v>
      </c>
      <c r="N39" s="5">
        <v>3.25</v>
      </c>
      <c r="O39" s="1" t="e">
        <f t="shared" ca="1" si="2"/>
        <v>#NAME?</v>
      </c>
    </row>
    <row r="40" spans="1:15" ht="12.5">
      <c r="A40" s="2" t="s">
        <v>192</v>
      </c>
      <c r="B40" s="2" t="s">
        <v>193</v>
      </c>
      <c r="C40" s="2" t="s">
        <v>195</v>
      </c>
      <c r="D40" s="59" t="s">
        <v>2657</v>
      </c>
      <c r="E40" s="1">
        <f t="shared" ca="1" si="0"/>
        <v>0.43579283858836437</v>
      </c>
      <c r="F40" s="1">
        <v>103</v>
      </c>
      <c r="G40" s="42" t="b">
        <f t="shared" si="1"/>
        <v>1</v>
      </c>
      <c r="H40" s="42" t="s">
        <v>2657</v>
      </c>
      <c r="I40" s="5">
        <v>3</v>
      </c>
      <c r="J40" s="5">
        <v>4</v>
      </c>
      <c r="K40" s="5">
        <v>3</v>
      </c>
      <c r="L40" s="5">
        <v>5</v>
      </c>
      <c r="M40" s="5">
        <v>4</v>
      </c>
      <c r="N40" s="5">
        <v>3.25</v>
      </c>
      <c r="O40" s="1" t="e">
        <f t="shared" ca="1" si="2"/>
        <v>#NAME?</v>
      </c>
    </row>
    <row r="41" spans="1:15" ht="12.5">
      <c r="A41" s="2" t="s">
        <v>254</v>
      </c>
      <c r="B41" s="2" t="s">
        <v>255</v>
      </c>
      <c r="C41" s="2" t="s">
        <v>257</v>
      </c>
      <c r="D41" s="59" t="s">
        <v>2658</v>
      </c>
      <c r="E41" s="1">
        <f t="shared" ca="1" si="0"/>
        <v>0.47285150752817184</v>
      </c>
      <c r="F41" s="1">
        <v>39</v>
      </c>
      <c r="G41" s="42" t="b">
        <f t="shared" si="1"/>
        <v>1</v>
      </c>
      <c r="H41" s="42" t="s">
        <v>2658</v>
      </c>
      <c r="I41" s="5">
        <v>4</v>
      </c>
      <c r="J41" s="5">
        <v>2</v>
      </c>
      <c r="K41" s="5">
        <v>3</v>
      </c>
      <c r="L41" s="5">
        <v>5</v>
      </c>
      <c r="M41" s="5">
        <v>3</v>
      </c>
      <c r="N41" s="5">
        <v>3.25</v>
      </c>
      <c r="O41" s="1" t="e">
        <f t="shared" ca="1" si="2"/>
        <v>#NAME?</v>
      </c>
    </row>
    <row r="42" spans="1:15" ht="12.5">
      <c r="A42" s="2" t="s">
        <v>272</v>
      </c>
      <c r="B42" s="2" t="s">
        <v>273</v>
      </c>
      <c r="C42" s="2" t="s">
        <v>275</v>
      </c>
      <c r="D42" s="59" t="s">
        <v>2659</v>
      </c>
      <c r="E42" s="1">
        <f t="shared" ca="1" si="0"/>
        <v>0.66200528559295613</v>
      </c>
      <c r="F42" s="1">
        <v>93</v>
      </c>
      <c r="G42" s="42" t="b">
        <f t="shared" si="1"/>
        <v>1</v>
      </c>
      <c r="H42" s="42" t="s">
        <v>2659</v>
      </c>
      <c r="I42" s="5">
        <v>4</v>
      </c>
      <c r="J42" s="5">
        <v>2</v>
      </c>
      <c r="K42" s="5">
        <v>3</v>
      </c>
      <c r="L42" s="5">
        <v>5</v>
      </c>
      <c r="M42" s="5">
        <v>3</v>
      </c>
      <c r="N42" s="5">
        <v>3.25</v>
      </c>
      <c r="O42" s="1" t="e">
        <f t="shared" ca="1" si="2"/>
        <v>#NAME?</v>
      </c>
    </row>
    <row r="43" spans="1:15" ht="12.5">
      <c r="A43" s="2" t="s">
        <v>325</v>
      </c>
      <c r="B43" s="1" t="s">
        <v>326</v>
      </c>
      <c r="C43" s="1" t="s">
        <v>328</v>
      </c>
      <c r="D43" s="60" t="s">
        <v>2660</v>
      </c>
      <c r="E43" s="1">
        <f t="shared" ca="1" si="0"/>
        <v>0.43631272075713301</v>
      </c>
      <c r="F43" s="1">
        <v>54</v>
      </c>
      <c r="G43" s="42" t="b">
        <f t="shared" si="1"/>
        <v>1</v>
      </c>
      <c r="H43" s="42" t="s">
        <v>2660</v>
      </c>
      <c r="I43" s="5">
        <v>3</v>
      </c>
      <c r="J43" s="5">
        <v>2</v>
      </c>
      <c r="K43" s="5">
        <v>3</v>
      </c>
      <c r="L43" s="5">
        <v>5</v>
      </c>
      <c r="M43" s="5">
        <v>4</v>
      </c>
      <c r="N43" s="5">
        <v>3.25</v>
      </c>
      <c r="O43" s="1" t="e">
        <f t="shared" ca="1" si="2"/>
        <v>#NAME?</v>
      </c>
    </row>
    <row r="44" spans="1:15" ht="12.5">
      <c r="A44" s="2" t="s">
        <v>331</v>
      </c>
      <c r="B44" s="1" t="s">
        <v>332</v>
      </c>
      <c r="C44" s="1" t="s">
        <v>334</v>
      </c>
      <c r="D44" s="60" t="s">
        <v>2661</v>
      </c>
      <c r="E44" s="1">
        <f t="shared" ca="1" si="0"/>
        <v>0.91922453132112802</v>
      </c>
      <c r="F44" s="1">
        <v>56</v>
      </c>
      <c r="G44" s="42" t="b">
        <f t="shared" si="1"/>
        <v>1</v>
      </c>
      <c r="H44" s="42" t="s">
        <v>2661</v>
      </c>
      <c r="I44" s="5">
        <v>4</v>
      </c>
      <c r="J44" s="5">
        <v>1</v>
      </c>
      <c r="K44" s="5">
        <v>3</v>
      </c>
      <c r="L44" s="5">
        <v>5</v>
      </c>
      <c r="M44" s="5">
        <v>4</v>
      </c>
      <c r="N44" s="5">
        <v>3.25</v>
      </c>
      <c r="O44" s="1" t="e">
        <f t="shared" ca="1" si="2"/>
        <v>#NAME?</v>
      </c>
    </row>
    <row r="45" spans="1:15" ht="12.5">
      <c r="A45" s="2" t="s">
        <v>425</v>
      </c>
      <c r="B45" s="1" t="s">
        <v>426</v>
      </c>
      <c r="C45" s="1" t="s">
        <v>427</v>
      </c>
      <c r="D45" s="60" t="s">
        <v>2662</v>
      </c>
      <c r="E45" s="1">
        <f t="shared" ca="1" si="0"/>
        <v>0.43562109817840355</v>
      </c>
      <c r="F45" s="1">
        <v>38</v>
      </c>
      <c r="G45" s="42" t="b">
        <f t="shared" si="1"/>
        <v>1</v>
      </c>
      <c r="H45" s="42" t="s">
        <v>2662</v>
      </c>
      <c r="I45" s="5">
        <v>3</v>
      </c>
      <c r="J45" s="5">
        <v>4</v>
      </c>
      <c r="K45" s="5">
        <v>2</v>
      </c>
      <c r="L45" s="5">
        <v>5</v>
      </c>
      <c r="M45" s="5">
        <v>4</v>
      </c>
      <c r="N45" s="5">
        <v>3.25</v>
      </c>
      <c r="O45" s="1" t="e">
        <f t="shared" ca="1" si="2"/>
        <v>#NAME?</v>
      </c>
    </row>
    <row r="46" spans="1:15" ht="12.5">
      <c r="A46" s="2" t="s">
        <v>470</v>
      </c>
      <c r="B46" s="1" t="s">
        <v>471</v>
      </c>
      <c r="C46" s="1" t="s">
        <v>472</v>
      </c>
      <c r="D46" s="60" t="s">
        <v>2663</v>
      </c>
      <c r="E46" s="1">
        <f t="shared" ca="1" si="0"/>
        <v>0.23466628125422062</v>
      </c>
      <c r="F46" s="1">
        <v>123</v>
      </c>
      <c r="G46" s="42" t="b">
        <f t="shared" si="1"/>
        <v>1</v>
      </c>
      <c r="H46" s="42" t="s">
        <v>2663</v>
      </c>
      <c r="I46" s="5">
        <v>4</v>
      </c>
      <c r="J46" s="5">
        <v>1</v>
      </c>
      <c r="K46" s="5">
        <v>2</v>
      </c>
      <c r="L46" s="5">
        <v>5</v>
      </c>
      <c r="M46" s="5">
        <v>5</v>
      </c>
      <c r="N46" s="5">
        <v>3.25</v>
      </c>
      <c r="O46" s="1" t="e">
        <f t="shared" ca="1" si="2"/>
        <v>#NAME?</v>
      </c>
    </row>
    <row r="47" spans="1:15" ht="12.5">
      <c r="A47" s="2" t="s">
        <v>498</v>
      </c>
      <c r="B47" s="1" t="s">
        <v>499</v>
      </c>
      <c r="C47" s="1" t="s">
        <v>500</v>
      </c>
      <c r="D47" s="60" t="s">
        <v>2664</v>
      </c>
      <c r="E47" s="1">
        <f t="shared" ca="1" si="0"/>
        <v>0.23029524361020692</v>
      </c>
      <c r="F47" s="1">
        <v>53</v>
      </c>
      <c r="G47" s="42" t="b">
        <f t="shared" si="1"/>
        <v>1</v>
      </c>
      <c r="H47" s="42" t="s">
        <v>2664</v>
      </c>
      <c r="I47" s="5">
        <v>3</v>
      </c>
      <c r="J47" s="5">
        <v>2</v>
      </c>
      <c r="K47" s="5">
        <v>2</v>
      </c>
      <c r="L47" s="5">
        <v>5</v>
      </c>
      <c r="M47" s="5">
        <v>5</v>
      </c>
      <c r="N47" s="5">
        <v>3.25</v>
      </c>
      <c r="O47" s="1" t="e">
        <f t="shared" ca="1" si="2"/>
        <v>#NAME?</v>
      </c>
    </row>
    <row r="48" spans="1:15" ht="12.5">
      <c r="A48" s="2" t="s">
        <v>543</v>
      </c>
      <c r="B48" s="2" t="s">
        <v>544</v>
      </c>
      <c r="C48" s="2" t="s">
        <v>546</v>
      </c>
      <c r="D48" s="59" t="s">
        <v>2665</v>
      </c>
      <c r="E48" s="1">
        <f t="shared" ca="1" si="0"/>
        <v>0.40165368277633651</v>
      </c>
      <c r="F48" s="1">
        <v>77</v>
      </c>
      <c r="G48" s="42" t="b">
        <f t="shared" si="1"/>
        <v>1</v>
      </c>
      <c r="H48" s="42" t="s">
        <v>2665</v>
      </c>
      <c r="I48" s="5">
        <v>4</v>
      </c>
      <c r="J48" s="5">
        <v>4</v>
      </c>
      <c r="K48" s="5">
        <v>3</v>
      </c>
      <c r="L48" s="5">
        <v>5</v>
      </c>
      <c r="M48" s="5">
        <v>2</v>
      </c>
      <c r="N48" s="5">
        <v>3.125</v>
      </c>
      <c r="O48" s="1" t="e">
        <f t="shared" ca="1" si="2"/>
        <v>#NAME?</v>
      </c>
    </row>
    <row r="49" spans="1:15" ht="12.5">
      <c r="A49" s="2" t="s">
        <v>584</v>
      </c>
      <c r="B49" s="2" t="s">
        <v>585</v>
      </c>
      <c r="C49" s="2" t="s">
        <v>587</v>
      </c>
      <c r="D49" s="59" t="s">
        <v>2666</v>
      </c>
      <c r="E49" s="1">
        <f t="shared" ca="1" si="0"/>
        <v>0.11394619407011797</v>
      </c>
      <c r="F49" s="1">
        <v>76</v>
      </c>
      <c r="G49" s="42" t="b">
        <f t="shared" si="1"/>
        <v>1</v>
      </c>
      <c r="H49" s="42" t="s">
        <v>2666</v>
      </c>
      <c r="I49" s="5">
        <v>4</v>
      </c>
      <c r="J49" s="5">
        <v>1</v>
      </c>
      <c r="K49" s="5">
        <v>2</v>
      </c>
      <c r="L49" s="5">
        <v>5</v>
      </c>
      <c r="M49" s="5">
        <v>4</v>
      </c>
      <c r="N49" s="5">
        <v>3.125</v>
      </c>
      <c r="O49" s="1" t="e">
        <f t="shared" ca="1" si="2"/>
        <v>#NAME?</v>
      </c>
    </row>
    <row r="50" spans="1:15" ht="12.5">
      <c r="A50" s="2" t="s">
        <v>633</v>
      </c>
      <c r="B50" s="2" t="s">
        <v>634</v>
      </c>
      <c r="C50" s="2" t="s">
        <v>636</v>
      </c>
      <c r="D50" s="59" t="s">
        <v>2667</v>
      </c>
      <c r="E50" s="1">
        <f t="shared" ca="1" si="0"/>
        <v>3.3589331098312303E-2</v>
      </c>
      <c r="F50" s="1">
        <v>22</v>
      </c>
      <c r="G50" s="42" t="b">
        <f t="shared" si="1"/>
        <v>1</v>
      </c>
      <c r="H50" s="42" t="s">
        <v>2667</v>
      </c>
      <c r="I50" s="5">
        <v>2</v>
      </c>
      <c r="J50" s="5">
        <v>4</v>
      </c>
      <c r="K50" s="5">
        <v>3</v>
      </c>
      <c r="L50" s="5">
        <v>5</v>
      </c>
      <c r="M50" s="5">
        <v>3</v>
      </c>
      <c r="N50" s="5">
        <v>3.125</v>
      </c>
      <c r="O50" s="1" t="e">
        <f t="shared" ca="1" si="2"/>
        <v>#NAME?</v>
      </c>
    </row>
    <row r="51" spans="1:15" ht="12.5">
      <c r="A51" s="2" t="s">
        <v>645</v>
      </c>
      <c r="B51" s="2" t="s">
        <v>646</v>
      </c>
      <c r="C51" s="2" t="s">
        <v>648</v>
      </c>
      <c r="D51" s="59" t="s">
        <v>2668</v>
      </c>
      <c r="E51" s="1">
        <f t="shared" ca="1" si="0"/>
        <v>0.51555986695913447</v>
      </c>
      <c r="F51" s="1">
        <v>100</v>
      </c>
      <c r="G51" s="42" t="b">
        <f t="shared" si="1"/>
        <v>1</v>
      </c>
      <c r="H51" s="42" t="s">
        <v>2668</v>
      </c>
      <c r="I51" s="5">
        <v>2</v>
      </c>
      <c r="J51" s="5">
        <v>5</v>
      </c>
      <c r="K51" s="5">
        <v>1</v>
      </c>
      <c r="L51" s="5">
        <v>5</v>
      </c>
      <c r="M51" s="5">
        <v>4</v>
      </c>
      <c r="N51" s="5">
        <v>3.125</v>
      </c>
      <c r="O51" s="1" t="e">
        <f t="shared" ca="1" si="2"/>
        <v>#NAME?</v>
      </c>
    </row>
    <row r="52" spans="1:15" ht="12.5">
      <c r="A52" s="2" t="s">
        <v>712</v>
      </c>
      <c r="B52" s="2" t="s">
        <v>713</v>
      </c>
      <c r="C52" s="2" t="s">
        <v>715</v>
      </c>
      <c r="D52" s="59" t="s">
        <v>2669</v>
      </c>
      <c r="E52" s="1">
        <f t="shared" ca="1" si="0"/>
        <v>0.47776722207969224</v>
      </c>
      <c r="F52" s="1">
        <v>126</v>
      </c>
      <c r="G52" s="42" t="b">
        <f t="shared" si="1"/>
        <v>1</v>
      </c>
      <c r="H52" s="42" t="s">
        <v>2669</v>
      </c>
      <c r="I52" s="5">
        <v>3</v>
      </c>
      <c r="J52" s="5">
        <v>1</v>
      </c>
      <c r="K52" s="5">
        <v>3</v>
      </c>
      <c r="L52" s="5">
        <v>5</v>
      </c>
      <c r="M52" s="5">
        <v>3</v>
      </c>
      <c r="N52" s="5">
        <v>3.125</v>
      </c>
      <c r="O52" s="1" t="e">
        <f t="shared" ca="1" si="2"/>
        <v>#NAME?</v>
      </c>
    </row>
    <row r="53" spans="1:15" ht="12.5">
      <c r="A53" s="2" t="s">
        <v>734</v>
      </c>
      <c r="B53" s="2" t="s">
        <v>735</v>
      </c>
      <c r="C53" s="2" t="s">
        <v>737</v>
      </c>
      <c r="D53" s="59" t="s">
        <v>2670</v>
      </c>
      <c r="E53" s="1">
        <f t="shared" ca="1" si="0"/>
        <v>0.834343900135184</v>
      </c>
      <c r="F53" s="1">
        <v>74</v>
      </c>
      <c r="G53" s="42" t="b">
        <f t="shared" si="1"/>
        <v>1</v>
      </c>
      <c r="H53" s="42" t="s">
        <v>2670</v>
      </c>
      <c r="I53" s="5">
        <v>3</v>
      </c>
      <c r="J53" s="5">
        <v>4</v>
      </c>
      <c r="K53" s="5">
        <v>1</v>
      </c>
      <c r="L53" s="5">
        <v>5</v>
      </c>
      <c r="M53" s="5">
        <v>4</v>
      </c>
      <c r="N53" s="5">
        <v>3.125</v>
      </c>
      <c r="O53" s="1" t="e">
        <f t="shared" ca="1" si="2"/>
        <v>#NAME?</v>
      </c>
    </row>
    <row r="54" spans="1:15" ht="12.5">
      <c r="A54" s="2" t="s">
        <v>740</v>
      </c>
      <c r="B54" s="2" t="s">
        <v>741</v>
      </c>
      <c r="C54" s="2" t="s">
        <v>742</v>
      </c>
      <c r="D54" s="59" t="s">
        <v>2671</v>
      </c>
      <c r="E54" s="1">
        <f t="shared" ca="1" si="0"/>
        <v>0.60957176975070693</v>
      </c>
      <c r="F54" s="1">
        <v>149</v>
      </c>
      <c r="G54" s="42" t="b">
        <f t="shared" si="1"/>
        <v>1</v>
      </c>
      <c r="H54" s="42" t="s">
        <v>2671</v>
      </c>
      <c r="I54" s="5">
        <v>3</v>
      </c>
      <c r="J54" s="5">
        <v>2</v>
      </c>
      <c r="K54" s="5">
        <v>3</v>
      </c>
      <c r="L54" s="5">
        <v>5</v>
      </c>
      <c r="M54" s="5">
        <v>3</v>
      </c>
      <c r="N54" s="5">
        <v>3.125</v>
      </c>
      <c r="O54" s="1" t="e">
        <f t="shared" ca="1" si="2"/>
        <v>#NAME?</v>
      </c>
    </row>
    <row r="55" spans="1:15" ht="12.5">
      <c r="A55" s="2" t="s">
        <v>756</v>
      </c>
      <c r="B55" s="2" t="s">
        <v>757</v>
      </c>
      <c r="C55" s="2" t="s">
        <v>759</v>
      </c>
      <c r="D55" s="59" t="s">
        <v>2672</v>
      </c>
      <c r="E55" s="1">
        <f t="shared" ca="1" si="0"/>
        <v>0.33756094153198146</v>
      </c>
      <c r="F55" s="1">
        <v>52</v>
      </c>
      <c r="G55" s="42" t="b">
        <f t="shared" si="1"/>
        <v>1</v>
      </c>
      <c r="H55" s="42" t="s">
        <v>2672</v>
      </c>
      <c r="I55" s="5">
        <v>3</v>
      </c>
      <c r="J55" s="5">
        <v>2</v>
      </c>
      <c r="K55" s="5">
        <v>1</v>
      </c>
      <c r="L55" s="5">
        <v>5</v>
      </c>
      <c r="M55" s="5">
        <v>5</v>
      </c>
      <c r="N55" s="5">
        <v>3.125</v>
      </c>
      <c r="O55" s="1" t="e">
        <f t="shared" ca="1" si="2"/>
        <v>#NAME?</v>
      </c>
    </row>
    <row r="56" spans="1:15" ht="12.5">
      <c r="A56" s="2" t="s">
        <v>769</v>
      </c>
      <c r="B56" s="1" t="s">
        <v>770</v>
      </c>
      <c r="C56" s="1" t="s">
        <v>772</v>
      </c>
      <c r="D56" s="60" t="s">
        <v>2673</v>
      </c>
      <c r="E56" s="1">
        <f t="shared" ca="1" si="0"/>
        <v>0.92292593724978444</v>
      </c>
      <c r="F56" s="1">
        <v>88</v>
      </c>
      <c r="G56" s="42" t="b">
        <f t="shared" si="1"/>
        <v>1</v>
      </c>
      <c r="H56" s="42" t="s">
        <v>2673</v>
      </c>
      <c r="I56" s="5">
        <v>3</v>
      </c>
      <c r="J56" s="5">
        <v>2</v>
      </c>
      <c r="K56" s="5">
        <v>3</v>
      </c>
      <c r="L56" s="5">
        <v>5</v>
      </c>
      <c r="M56" s="5">
        <v>3</v>
      </c>
      <c r="N56" s="5">
        <v>3.125</v>
      </c>
      <c r="O56" s="1" t="e">
        <f t="shared" ca="1" si="2"/>
        <v>#NAME?</v>
      </c>
    </row>
    <row r="57" spans="1:15" ht="12.5">
      <c r="A57" s="2" t="s">
        <v>839</v>
      </c>
      <c r="B57" s="1" t="s">
        <v>840</v>
      </c>
      <c r="C57" s="1" t="s">
        <v>842</v>
      </c>
      <c r="D57" s="60" t="s">
        <v>2674</v>
      </c>
      <c r="E57" s="1">
        <f t="shared" ca="1" si="0"/>
        <v>2.3918059431132122E-2</v>
      </c>
      <c r="F57" s="1">
        <v>42</v>
      </c>
      <c r="G57" s="42" t="b">
        <f t="shared" si="1"/>
        <v>1</v>
      </c>
      <c r="H57" s="42" t="s">
        <v>2674</v>
      </c>
      <c r="I57" s="5">
        <v>4</v>
      </c>
      <c r="J57" s="5">
        <v>1</v>
      </c>
      <c r="K57" s="5">
        <v>3</v>
      </c>
      <c r="L57" s="5">
        <v>5</v>
      </c>
      <c r="M57" s="5">
        <v>3</v>
      </c>
      <c r="N57" s="5">
        <v>3.125</v>
      </c>
      <c r="O57" s="1" t="e">
        <f t="shared" ca="1" si="2"/>
        <v>#NAME?</v>
      </c>
    </row>
    <row r="58" spans="1:15" ht="12.5">
      <c r="A58" s="2" t="s">
        <v>893</v>
      </c>
      <c r="B58" s="1" t="s">
        <v>894</v>
      </c>
      <c r="C58" s="1" t="s">
        <v>895</v>
      </c>
      <c r="D58" s="60" t="s">
        <v>2675</v>
      </c>
      <c r="E58" s="1">
        <f t="shared" ca="1" si="0"/>
        <v>0.38777138909606057</v>
      </c>
      <c r="F58" s="1">
        <v>170</v>
      </c>
      <c r="G58" s="42" t="b">
        <f t="shared" si="1"/>
        <v>1</v>
      </c>
      <c r="H58" s="42" t="s">
        <v>2675</v>
      </c>
      <c r="I58" s="5">
        <v>3</v>
      </c>
      <c r="J58" s="5">
        <v>2</v>
      </c>
      <c r="K58" s="5">
        <v>3</v>
      </c>
      <c r="L58" s="5">
        <v>5</v>
      </c>
      <c r="M58" s="5">
        <v>5</v>
      </c>
      <c r="N58" s="5">
        <v>3.125</v>
      </c>
      <c r="O58" s="1" t="e">
        <f t="shared" ca="1" si="2"/>
        <v>#NAME?</v>
      </c>
    </row>
    <row r="59" spans="1:15" ht="12.5">
      <c r="A59" s="2" t="s">
        <v>902</v>
      </c>
      <c r="B59" s="1" t="s">
        <v>903</v>
      </c>
      <c r="C59" s="1" t="s">
        <v>905</v>
      </c>
      <c r="D59" s="60" t="s">
        <v>2675</v>
      </c>
      <c r="E59" s="1">
        <f t="shared" ca="1" si="0"/>
        <v>0.16778358998244358</v>
      </c>
      <c r="F59" s="1">
        <v>140</v>
      </c>
      <c r="G59" s="42" t="b">
        <f t="shared" si="1"/>
        <v>1</v>
      </c>
      <c r="H59" s="42" t="s">
        <v>2675</v>
      </c>
      <c r="I59" s="5">
        <v>3</v>
      </c>
      <c r="J59" s="5">
        <v>2</v>
      </c>
      <c r="K59" s="5">
        <v>3</v>
      </c>
      <c r="L59" s="5">
        <v>5</v>
      </c>
      <c r="M59" s="5">
        <v>5</v>
      </c>
      <c r="N59" s="5">
        <v>3.125</v>
      </c>
      <c r="O59" s="1" t="e">
        <f t="shared" ca="1" si="2"/>
        <v>#NAME?</v>
      </c>
    </row>
    <row r="60" spans="1:15" ht="12.5">
      <c r="A60" s="2" t="s">
        <v>914</v>
      </c>
      <c r="B60" s="1" t="s">
        <v>915</v>
      </c>
      <c r="C60" s="1" t="s">
        <v>916</v>
      </c>
      <c r="D60" s="60" t="s">
        <v>2676</v>
      </c>
      <c r="E60" s="1">
        <f t="shared" ca="1" si="0"/>
        <v>0.91513272049363803</v>
      </c>
      <c r="F60" s="1">
        <v>31</v>
      </c>
      <c r="G60" s="42" t="b">
        <f t="shared" si="1"/>
        <v>1</v>
      </c>
      <c r="H60" s="42" t="s">
        <v>2676</v>
      </c>
      <c r="I60" s="5">
        <v>4</v>
      </c>
      <c r="J60" s="5">
        <v>1</v>
      </c>
      <c r="K60" s="5">
        <v>3</v>
      </c>
      <c r="L60" s="5">
        <v>5</v>
      </c>
      <c r="M60" s="5">
        <v>3</v>
      </c>
      <c r="N60" s="5">
        <v>3.125</v>
      </c>
      <c r="O60" s="1" t="e">
        <f t="shared" ca="1" si="2"/>
        <v>#NAME?</v>
      </c>
    </row>
    <row r="61" spans="1:15" ht="12.5">
      <c r="A61" s="2" t="s">
        <v>931</v>
      </c>
      <c r="B61" s="1" t="s">
        <v>932</v>
      </c>
      <c r="C61" s="1" t="s">
        <v>934</v>
      </c>
      <c r="D61" s="60" t="s">
        <v>2677</v>
      </c>
      <c r="E61" s="1">
        <f t="shared" ca="1" si="0"/>
        <v>0.2061839452372658</v>
      </c>
      <c r="F61" s="1">
        <v>159</v>
      </c>
      <c r="G61" s="42" t="b">
        <f t="shared" si="1"/>
        <v>1</v>
      </c>
      <c r="H61" s="42" t="s">
        <v>2677</v>
      </c>
      <c r="I61" s="5">
        <v>3</v>
      </c>
      <c r="J61" s="5">
        <v>2</v>
      </c>
      <c r="K61" s="5">
        <v>3</v>
      </c>
      <c r="L61" s="5">
        <v>5</v>
      </c>
      <c r="M61" s="5">
        <v>4</v>
      </c>
      <c r="N61" s="5">
        <v>3.125</v>
      </c>
      <c r="O61" s="1" t="e">
        <f t="shared" ca="1" si="2"/>
        <v>#NAME?</v>
      </c>
    </row>
    <row r="62" spans="1:15" ht="12.5">
      <c r="A62" s="2" t="s">
        <v>955</v>
      </c>
      <c r="B62" s="1" t="s">
        <v>956</v>
      </c>
      <c r="C62" s="1" t="s">
        <v>958</v>
      </c>
      <c r="D62" s="60" t="s">
        <v>2678</v>
      </c>
      <c r="E62" s="1">
        <f t="shared" ca="1" si="0"/>
        <v>0.85897837040157643</v>
      </c>
      <c r="F62" s="1">
        <v>6</v>
      </c>
      <c r="G62" s="42" t="b">
        <f t="shared" si="1"/>
        <v>1</v>
      </c>
      <c r="H62" s="42" t="s">
        <v>2678</v>
      </c>
      <c r="I62" s="5">
        <v>2</v>
      </c>
      <c r="J62" s="5">
        <v>2</v>
      </c>
      <c r="K62" s="5">
        <v>3</v>
      </c>
      <c r="L62" s="5">
        <v>5</v>
      </c>
      <c r="M62" s="5">
        <v>3</v>
      </c>
      <c r="N62" s="5">
        <v>3.125</v>
      </c>
      <c r="O62" s="1" t="e">
        <f t="shared" ca="1" si="2"/>
        <v>#NAME?</v>
      </c>
    </row>
    <row r="63" spans="1:15" ht="12.5">
      <c r="A63" s="2" t="s">
        <v>133</v>
      </c>
      <c r="B63" s="2" t="s">
        <v>134</v>
      </c>
      <c r="C63" s="2" t="s">
        <v>136</v>
      </c>
      <c r="D63" s="59" t="s">
        <v>2679</v>
      </c>
      <c r="E63" s="1">
        <f t="shared" ca="1" si="0"/>
        <v>0.53703178559264786</v>
      </c>
      <c r="F63" s="1">
        <v>158</v>
      </c>
      <c r="G63" s="42" t="b">
        <f t="shared" si="1"/>
        <v>1</v>
      </c>
      <c r="H63" s="42" t="s">
        <v>2679</v>
      </c>
      <c r="I63" s="5">
        <v>2</v>
      </c>
      <c r="J63" s="5">
        <v>2</v>
      </c>
      <c r="K63" s="5">
        <v>3</v>
      </c>
      <c r="L63" s="5">
        <v>5</v>
      </c>
      <c r="M63" s="5">
        <v>3</v>
      </c>
      <c r="N63" s="5">
        <v>3.125</v>
      </c>
      <c r="O63" s="1" t="e">
        <f t="shared" ca="1" si="2"/>
        <v>#NAME?</v>
      </c>
    </row>
    <row r="64" spans="1:15" ht="12.5">
      <c r="A64" s="2" t="s">
        <v>169</v>
      </c>
      <c r="B64" s="2" t="s">
        <v>170</v>
      </c>
      <c r="C64" s="2" t="s">
        <v>172</v>
      </c>
      <c r="D64" s="59" t="s">
        <v>2680</v>
      </c>
      <c r="E64" s="1">
        <f t="shared" ca="1" si="0"/>
        <v>0.48559734704545643</v>
      </c>
      <c r="F64" s="1">
        <v>9</v>
      </c>
      <c r="G64" s="42" t="b">
        <f t="shared" si="1"/>
        <v>1</v>
      </c>
      <c r="H64" s="42" t="s">
        <v>2680</v>
      </c>
      <c r="I64" s="5">
        <v>4</v>
      </c>
      <c r="J64" s="5">
        <v>2</v>
      </c>
      <c r="K64" s="5">
        <v>3</v>
      </c>
      <c r="L64" s="5">
        <v>5</v>
      </c>
      <c r="M64" s="5">
        <v>4</v>
      </c>
      <c r="N64" s="5">
        <v>3.125</v>
      </c>
      <c r="O64" s="1" t="e">
        <f t="shared" ca="1" si="2"/>
        <v>#NAME?</v>
      </c>
    </row>
    <row r="65" spans="1:15" ht="12.5">
      <c r="A65" s="2" t="s">
        <v>198</v>
      </c>
      <c r="B65" s="2" t="s">
        <v>199</v>
      </c>
      <c r="C65" s="2" t="s">
        <v>201</v>
      </c>
      <c r="D65" s="59" t="s">
        <v>2681</v>
      </c>
      <c r="E65" s="1">
        <f t="shared" ca="1" si="0"/>
        <v>0.84978189355847578</v>
      </c>
      <c r="F65" s="1">
        <v>114</v>
      </c>
      <c r="G65" s="42" t="b">
        <f t="shared" si="1"/>
        <v>1</v>
      </c>
      <c r="H65" s="42" t="s">
        <v>2681</v>
      </c>
      <c r="I65" s="5">
        <v>3</v>
      </c>
      <c r="J65" s="5">
        <v>2</v>
      </c>
      <c r="K65" s="5">
        <v>3</v>
      </c>
      <c r="L65" s="5">
        <v>5</v>
      </c>
      <c r="M65" s="5">
        <v>3</v>
      </c>
      <c r="N65" s="5">
        <v>3.125</v>
      </c>
      <c r="O65" s="1" t="e">
        <f t="shared" ca="1" si="2"/>
        <v>#NAME?</v>
      </c>
    </row>
    <row r="66" spans="1:15" ht="12.5">
      <c r="A66" s="2" t="s">
        <v>215</v>
      </c>
      <c r="B66" s="1" t="s">
        <v>216</v>
      </c>
      <c r="C66" s="1" t="s">
        <v>218</v>
      </c>
      <c r="D66" s="60" t="s">
        <v>2682</v>
      </c>
      <c r="E66" s="1">
        <f t="shared" ca="1" si="0"/>
        <v>0.60258131136561977</v>
      </c>
      <c r="F66" s="1">
        <v>161</v>
      </c>
      <c r="G66" s="42" t="b">
        <f t="shared" si="1"/>
        <v>1</v>
      </c>
      <c r="H66" s="42" t="s">
        <v>2682</v>
      </c>
      <c r="I66" s="5">
        <v>3</v>
      </c>
      <c r="J66" s="5">
        <v>3</v>
      </c>
      <c r="K66" s="5">
        <v>3</v>
      </c>
      <c r="L66" s="5">
        <v>5</v>
      </c>
      <c r="M66" s="5">
        <v>3</v>
      </c>
      <c r="N66" s="5">
        <v>3.125</v>
      </c>
      <c r="O66" s="1" t="e">
        <f t="shared" ca="1" si="2"/>
        <v>#NAME?</v>
      </c>
    </row>
    <row r="67" spans="1:15" ht="12.5">
      <c r="A67" s="2" t="s">
        <v>314</v>
      </c>
      <c r="B67" s="2" t="s">
        <v>315</v>
      </c>
      <c r="C67" s="2" t="s">
        <v>316</v>
      </c>
      <c r="D67" s="59" t="s">
        <v>2683</v>
      </c>
      <c r="E67" s="1">
        <f t="shared" ca="1" si="0"/>
        <v>0.20637041139787671</v>
      </c>
      <c r="F67" s="1">
        <v>20</v>
      </c>
      <c r="G67" s="42" t="b">
        <f t="shared" si="1"/>
        <v>1</v>
      </c>
      <c r="H67" s="42" t="s">
        <v>2683</v>
      </c>
      <c r="I67" s="5">
        <v>4</v>
      </c>
      <c r="J67" s="5">
        <v>3</v>
      </c>
      <c r="K67" s="5">
        <v>3</v>
      </c>
      <c r="L67" s="5">
        <v>5</v>
      </c>
      <c r="M67" s="5">
        <v>3</v>
      </c>
      <c r="N67" s="5">
        <v>3.125</v>
      </c>
      <c r="O67" s="1" t="e">
        <f t="shared" ca="1" si="2"/>
        <v>#NAME?</v>
      </c>
    </row>
    <row r="68" spans="1:15" ht="12.5">
      <c r="A68" s="2" t="s">
        <v>355</v>
      </c>
      <c r="B68" s="1" t="s">
        <v>356</v>
      </c>
      <c r="C68" s="1" t="s">
        <v>358</v>
      </c>
      <c r="D68" s="60" t="s">
        <v>2684</v>
      </c>
      <c r="E68" s="1">
        <f t="shared" ca="1" si="0"/>
        <v>0.53764437490270867</v>
      </c>
      <c r="F68" s="1">
        <v>127</v>
      </c>
      <c r="G68" s="42" t="b">
        <f t="shared" si="1"/>
        <v>1</v>
      </c>
      <c r="H68" s="42" t="s">
        <v>2684</v>
      </c>
      <c r="I68" s="5">
        <v>3</v>
      </c>
      <c r="J68" s="5">
        <v>1</v>
      </c>
      <c r="K68" s="5">
        <v>3</v>
      </c>
      <c r="L68" s="5">
        <v>5</v>
      </c>
      <c r="M68" s="5">
        <v>4</v>
      </c>
      <c r="N68" s="5">
        <v>3.125</v>
      </c>
      <c r="O68" s="1" t="e">
        <f t="shared" ca="1" si="2"/>
        <v>#NAME?</v>
      </c>
    </row>
    <row r="69" spans="1:15" ht="12.5">
      <c r="A69" s="2" t="s">
        <v>378</v>
      </c>
      <c r="B69" s="1" t="s">
        <v>379</v>
      </c>
      <c r="C69" s="1" t="s">
        <v>381</v>
      </c>
      <c r="D69" s="60" t="s">
        <v>2685</v>
      </c>
      <c r="E69" s="1">
        <f t="shared" ca="1" si="0"/>
        <v>7.9658693118068169E-2</v>
      </c>
      <c r="F69" s="1">
        <v>128</v>
      </c>
      <c r="G69" s="42" t="b">
        <f t="shared" si="1"/>
        <v>1</v>
      </c>
      <c r="H69" s="42" t="s">
        <v>2685</v>
      </c>
      <c r="I69" s="5">
        <v>2</v>
      </c>
      <c r="J69" s="5">
        <v>2</v>
      </c>
      <c r="K69" s="5">
        <v>1</v>
      </c>
      <c r="L69" s="5">
        <v>5</v>
      </c>
      <c r="M69" s="5">
        <v>5</v>
      </c>
      <c r="N69" s="5">
        <v>3.125</v>
      </c>
      <c r="O69" s="1" t="e">
        <f t="shared" ca="1" si="2"/>
        <v>#NAME?</v>
      </c>
    </row>
    <row r="70" spans="1:15" ht="12.5">
      <c r="A70" s="2" t="s">
        <v>396</v>
      </c>
      <c r="B70" s="1" t="s">
        <v>397</v>
      </c>
      <c r="C70" s="1" t="s">
        <v>399</v>
      </c>
      <c r="D70" s="1" t="s">
        <v>2686</v>
      </c>
      <c r="E70" s="1">
        <f t="shared" ca="1" si="0"/>
        <v>0.1115892555994028</v>
      </c>
      <c r="F70" s="1">
        <v>136</v>
      </c>
      <c r="G70" s="42" t="b">
        <f t="shared" si="1"/>
        <v>1</v>
      </c>
      <c r="H70" s="42" t="s">
        <v>2686</v>
      </c>
      <c r="I70" s="5">
        <v>4</v>
      </c>
      <c r="J70" s="5">
        <v>1</v>
      </c>
      <c r="K70" s="5">
        <v>3</v>
      </c>
      <c r="L70" s="5">
        <v>5</v>
      </c>
      <c r="M70" s="5">
        <v>5</v>
      </c>
      <c r="N70" s="5">
        <v>3.125</v>
      </c>
      <c r="O70" s="1" t="e">
        <f t="shared" ca="1" si="2"/>
        <v>#NAME?</v>
      </c>
    </row>
    <row r="71" spans="1:15" ht="12.5">
      <c r="A71" s="2" t="s">
        <v>401</v>
      </c>
      <c r="B71" s="1" t="s">
        <v>402</v>
      </c>
      <c r="C71" s="60" t="s">
        <v>404</v>
      </c>
      <c r="D71" s="60" t="s">
        <v>2687</v>
      </c>
      <c r="E71" s="1">
        <f t="shared" ca="1" si="0"/>
        <v>0.2210335866035662</v>
      </c>
      <c r="F71" s="1">
        <v>119</v>
      </c>
      <c r="G71" s="42" t="b">
        <f t="shared" si="1"/>
        <v>1</v>
      </c>
      <c r="H71" s="42" t="s">
        <v>2687</v>
      </c>
      <c r="I71" s="5">
        <v>3</v>
      </c>
      <c r="J71" s="5">
        <v>4</v>
      </c>
      <c r="K71" s="5">
        <v>3</v>
      </c>
      <c r="L71" s="5">
        <v>5</v>
      </c>
      <c r="M71" s="5">
        <v>3</v>
      </c>
      <c r="N71" s="5">
        <v>3.125</v>
      </c>
      <c r="O71" s="1" t="e">
        <f t="shared" ca="1" si="2"/>
        <v>#NAME?</v>
      </c>
    </row>
    <row r="72" spans="1:15" ht="12.5">
      <c r="A72" s="2" t="s">
        <v>436</v>
      </c>
      <c r="B72" s="1" t="s">
        <v>437</v>
      </c>
      <c r="C72" s="1" t="s">
        <v>439</v>
      </c>
      <c r="D72" s="60" t="s">
        <v>2688</v>
      </c>
      <c r="E72" s="1">
        <f t="shared" ca="1" si="0"/>
        <v>3.1433051935393475E-2</v>
      </c>
      <c r="F72" s="1">
        <v>15</v>
      </c>
      <c r="G72" s="42" t="b">
        <f t="shared" si="1"/>
        <v>1</v>
      </c>
      <c r="H72" s="42" t="s">
        <v>2688</v>
      </c>
      <c r="I72" s="5">
        <v>2</v>
      </c>
      <c r="J72" s="5">
        <v>2</v>
      </c>
      <c r="K72" s="5">
        <v>2</v>
      </c>
      <c r="L72" s="5">
        <v>5</v>
      </c>
      <c r="M72" s="5">
        <v>3</v>
      </c>
      <c r="N72" s="5">
        <v>3.125</v>
      </c>
      <c r="O72" s="1" t="e">
        <f t="shared" ca="1" si="2"/>
        <v>#NAME?</v>
      </c>
    </row>
    <row r="73" spans="1:15" ht="12.5">
      <c r="A73" s="2" t="s">
        <v>549</v>
      </c>
      <c r="B73" s="2" t="s">
        <v>550</v>
      </c>
      <c r="C73" s="2" t="s">
        <v>551</v>
      </c>
      <c r="D73" s="59" t="s">
        <v>2689</v>
      </c>
      <c r="E73" s="1">
        <f t="shared" ca="1" si="0"/>
        <v>0.8879779624722911</v>
      </c>
      <c r="F73" s="1">
        <v>57</v>
      </c>
      <c r="G73" s="42" t="b">
        <f t="shared" si="1"/>
        <v>1</v>
      </c>
      <c r="H73" s="42" t="s">
        <v>2689</v>
      </c>
      <c r="I73" s="5">
        <v>3</v>
      </c>
      <c r="J73" s="5">
        <v>2</v>
      </c>
      <c r="K73" s="5">
        <v>2</v>
      </c>
      <c r="L73" s="5">
        <v>5</v>
      </c>
      <c r="M73" s="5">
        <v>5</v>
      </c>
      <c r="N73" s="5">
        <v>3</v>
      </c>
      <c r="O73" s="1" t="e">
        <f t="shared" ca="1" si="2"/>
        <v>#NAME?</v>
      </c>
    </row>
    <row r="74" spans="1:15" ht="12.5">
      <c r="A74" s="2" t="s">
        <v>560</v>
      </c>
      <c r="B74" s="2" t="s">
        <v>561</v>
      </c>
      <c r="C74" s="2" t="s">
        <v>563</v>
      </c>
      <c r="D74" s="59" t="s">
        <v>2690</v>
      </c>
      <c r="E74" s="1">
        <f t="shared" ca="1" si="0"/>
        <v>0.95438303651993439</v>
      </c>
      <c r="F74" s="1">
        <v>102</v>
      </c>
      <c r="G74" s="42" t="b">
        <f t="shared" si="1"/>
        <v>1</v>
      </c>
      <c r="H74" s="42" t="s">
        <v>2690</v>
      </c>
      <c r="I74" s="5">
        <v>2</v>
      </c>
      <c r="J74" s="5">
        <v>4</v>
      </c>
      <c r="K74" s="5">
        <v>2</v>
      </c>
      <c r="L74" s="5">
        <v>5</v>
      </c>
      <c r="M74" s="5">
        <v>2</v>
      </c>
      <c r="N74" s="5">
        <v>3</v>
      </c>
      <c r="O74" s="1" t="e">
        <f t="shared" ca="1" si="2"/>
        <v>#NAME?</v>
      </c>
    </row>
    <row r="75" spans="1:15" ht="12.5">
      <c r="A75" s="2" t="s">
        <v>572</v>
      </c>
      <c r="B75" s="2" t="s">
        <v>573</v>
      </c>
      <c r="C75" s="2" t="s">
        <v>575</v>
      </c>
      <c r="D75" s="59" t="s">
        <v>2691</v>
      </c>
      <c r="E75" s="1">
        <f t="shared" ca="1" si="0"/>
        <v>0.83008061288390511</v>
      </c>
      <c r="F75" s="1">
        <v>104</v>
      </c>
      <c r="G75" s="42" t="b">
        <f t="shared" si="1"/>
        <v>1</v>
      </c>
      <c r="H75" s="42" t="s">
        <v>2691</v>
      </c>
      <c r="I75" s="5">
        <v>3</v>
      </c>
      <c r="J75" s="5">
        <v>2</v>
      </c>
      <c r="K75" s="5">
        <v>3</v>
      </c>
      <c r="L75" s="5">
        <v>5</v>
      </c>
      <c r="M75" s="5">
        <v>4</v>
      </c>
      <c r="N75" s="5">
        <v>3</v>
      </c>
      <c r="O75" s="1" t="e">
        <f t="shared" ca="1" si="2"/>
        <v>#NAME?</v>
      </c>
    </row>
    <row r="76" spans="1:15" ht="12.5">
      <c r="A76" s="2" t="s">
        <v>603</v>
      </c>
      <c r="B76" s="2" t="s">
        <v>604</v>
      </c>
      <c r="C76" s="2" t="s">
        <v>606</v>
      </c>
      <c r="D76" s="59" t="s">
        <v>2692</v>
      </c>
      <c r="E76" s="1">
        <f t="shared" ca="1" si="0"/>
        <v>0.67073777530641243</v>
      </c>
      <c r="F76" s="1">
        <v>67</v>
      </c>
      <c r="G76" s="42" t="b">
        <f t="shared" si="1"/>
        <v>1</v>
      </c>
      <c r="H76" s="42" t="s">
        <v>2692</v>
      </c>
      <c r="I76" s="5">
        <v>3</v>
      </c>
      <c r="J76" s="5">
        <v>1</v>
      </c>
      <c r="K76" s="5">
        <v>3</v>
      </c>
      <c r="L76" s="5">
        <v>5</v>
      </c>
      <c r="M76" s="5">
        <v>3</v>
      </c>
      <c r="N76" s="5">
        <v>3</v>
      </c>
      <c r="O76" s="1" t="e">
        <f t="shared" ca="1" si="2"/>
        <v>#NAME?</v>
      </c>
    </row>
    <row r="77" spans="1:15" ht="12.5">
      <c r="A77" s="2" t="s">
        <v>627</v>
      </c>
      <c r="B77" s="2" t="s">
        <v>628</v>
      </c>
      <c r="C77" s="2" t="s">
        <v>630</v>
      </c>
      <c r="D77" s="59" t="s">
        <v>2693</v>
      </c>
      <c r="E77" s="1">
        <f t="shared" ca="1" si="0"/>
        <v>0.924962617341343</v>
      </c>
      <c r="F77" s="1">
        <v>2</v>
      </c>
      <c r="G77" s="42" t="b">
        <f t="shared" si="1"/>
        <v>1</v>
      </c>
      <c r="H77" s="42" t="s">
        <v>2693</v>
      </c>
      <c r="I77" s="5">
        <v>2</v>
      </c>
      <c r="J77" s="5">
        <v>4</v>
      </c>
      <c r="K77" s="5">
        <v>1</v>
      </c>
      <c r="L77" s="5">
        <v>4</v>
      </c>
      <c r="M77" s="5">
        <v>3</v>
      </c>
      <c r="N77" s="5">
        <v>3</v>
      </c>
      <c r="O77" s="1" t="e">
        <f t="shared" ca="1" si="2"/>
        <v>#NAME?</v>
      </c>
    </row>
    <row r="78" spans="1:15" ht="12.5">
      <c r="A78" s="2" t="s">
        <v>677</v>
      </c>
      <c r="B78" s="2" t="s">
        <v>678</v>
      </c>
      <c r="C78" s="2" t="s">
        <v>679</v>
      </c>
      <c r="D78" s="59" t="s">
        <v>2694</v>
      </c>
      <c r="E78" s="1">
        <f t="shared" ca="1" si="0"/>
        <v>4.1217806399054924E-2</v>
      </c>
      <c r="F78" s="1">
        <v>35</v>
      </c>
      <c r="G78" s="42" t="b">
        <f t="shared" si="1"/>
        <v>1</v>
      </c>
      <c r="H78" s="42" t="s">
        <v>2694</v>
      </c>
      <c r="I78" s="5">
        <v>4</v>
      </c>
      <c r="J78" s="5">
        <v>2</v>
      </c>
      <c r="K78" s="5">
        <v>2</v>
      </c>
      <c r="L78" s="5">
        <v>5</v>
      </c>
      <c r="M78" s="5">
        <v>4</v>
      </c>
      <c r="N78" s="5">
        <v>3</v>
      </c>
      <c r="O78" s="1" t="e">
        <f t="shared" ca="1" si="2"/>
        <v>#NAME?</v>
      </c>
    </row>
    <row r="79" spans="1:15" ht="12.5">
      <c r="A79" s="2" t="s">
        <v>707</v>
      </c>
      <c r="B79" s="2" t="s">
        <v>708</v>
      </c>
      <c r="C79" s="2" t="s">
        <v>710</v>
      </c>
      <c r="D79" s="59" t="s">
        <v>2695</v>
      </c>
      <c r="E79" s="1">
        <f t="shared" ca="1" si="0"/>
        <v>0.29855066938994035</v>
      </c>
      <c r="F79" s="1">
        <v>105</v>
      </c>
      <c r="G79" s="42" t="b">
        <f t="shared" si="1"/>
        <v>1</v>
      </c>
      <c r="H79" s="42" t="s">
        <v>2695</v>
      </c>
      <c r="I79" s="5">
        <v>3</v>
      </c>
      <c r="J79" s="5">
        <v>1</v>
      </c>
      <c r="K79" s="5">
        <v>3</v>
      </c>
      <c r="L79" s="5">
        <v>5</v>
      </c>
      <c r="M79" s="5">
        <v>3</v>
      </c>
      <c r="N79" s="5">
        <v>3</v>
      </c>
      <c r="O79" s="1" t="e">
        <f t="shared" ca="1" si="2"/>
        <v>#NAME?</v>
      </c>
    </row>
    <row r="80" spans="1:15" ht="12.5">
      <c r="A80" s="2" t="s">
        <v>728</v>
      </c>
      <c r="B80" s="2" t="s">
        <v>729</v>
      </c>
      <c r="C80" s="2" t="s">
        <v>731</v>
      </c>
      <c r="D80" s="59" t="s">
        <v>2696</v>
      </c>
      <c r="E80" s="1">
        <f t="shared" ca="1" si="0"/>
        <v>0.83181806413353354</v>
      </c>
      <c r="F80" s="1">
        <v>55</v>
      </c>
      <c r="G80" s="42" t="b">
        <f t="shared" si="1"/>
        <v>1</v>
      </c>
      <c r="H80" s="42" t="s">
        <v>2696</v>
      </c>
      <c r="I80" s="5">
        <v>3</v>
      </c>
      <c r="J80" s="5">
        <v>2</v>
      </c>
      <c r="K80" s="5">
        <v>2</v>
      </c>
      <c r="L80" s="5">
        <v>5</v>
      </c>
      <c r="M80" s="5">
        <v>3</v>
      </c>
      <c r="N80" s="5">
        <v>3</v>
      </c>
      <c r="O80" s="1" t="e">
        <f t="shared" ca="1" si="2"/>
        <v>#NAME?</v>
      </c>
    </row>
    <row r="81" spans="1:15" ht="12.5">
      <c r="A81" s="2" t="s">
        <v>744</v>
      </c>
      <c r="B81" s="2" t="s">
        <v>745</v>
      </c>
      <c r="C81" s="2" t="s">
        <v>747</v>
      </c>
      <c r="D81" s="59" t="s">
        <v>2697</v>
      </c>
      <c r="E81" s="1">
        <f t="shared" ca="1" si="0"/>
        <v>0.26635380653923835</v>
      </c>
      <c r="F81" s="1">
        <v>165</v>
      </c>
      <c r="G81" s="42" t="b">
        <f t="shared" si="1"/>
        <v>1</v>
      </c>
      <c r="H81" s="42" t="s">
        <v>2697</v>
      </c>
      <c r="I81" s="5">
        <v>3</v>
      </c>
      <c r="J81" s="5">
        <v>1</v>
      </c>
      <c r="K81" s="5">
        <v>3</v>
      </c>
      <c r="L81" s="5">
        <v>5</v>
      </c>
      <c r="M81" s="5">
        <v>3</v>
      </c>
      <c r="N81" s="5">
        <v>3</v>
      </c>
      <c r="O81" s="1" t="e">
        <f t="shared" ca="1" si="2"/>
        <v>#NAME?</v>
      </c>
    </row>
    <row r="82" spans="1:15" ht="12.5">
      <c r="A82" s="2" t="s">
        <v>816</v>
      </c>
      <c r="B82" s="2" t="s">
        <v>817</v>
      </c>
      <c r="C82" s="2" t="s">
        <v>819</v>
      </c>
      <c r="D82" s="59" t="s">
        <v>2698</v>
      </c>
      <c r="E82" s="1">
        <f t="shared" ca="1" si="0"/>
        <v>0.27595699680700858</v>
      </c>
      <c r="F82" s="1">
        <v>46</v>
      </c>
      <c r="G82" s="42" t="b">
        <f t="shared" si="1"/>
        <v>1</v>
      </c>
      <c r="H82" s="42" t="s">
        <v>2698</v>
      </c>
      <c r="I82" s="5">
        <v>4</v>
      </c>
      <c r="J82" s="5">
        <v>2</v>
      </c>
      <c r="K82" s="5">
        <v>3</v>
      </c>
      <c r="L82" s="5">
        <v>5</v>
      </c>
      <c r="M82" s="5">
        <v>3</v>
      </c>
      <c r="N82" s="5">
        <v>3</v>
      </c>
      <c r="O82" s="1" t="e">
        <f t="shared" ca="1" si="2"/>
        <v>#NAME?</v>
      </c>
    </row>
    <row r="83" spans="1:15" ht="12.5">
      <c r="A83" s="2" t="s">
        <v>860</v>
      </c>
      <c r="B83" s="1" t="s">
        <v>861</v>
      </c>
      <c r="C83" s="1" t="s">
        <v>862</v>
      </c>
      <c r="D83" s="60" t="s">
        <v>2699</v>
      </c>
      <c r="E83" s="1">
        <f t="shared" ca="1" si="0"/>
        <v>0.75656716733845397</v>
      </c>
      <c r="F83" s="1">
        <v>90</v>
      </c>
      <c r="G83" s="42" t="b">
        <f t="shared" si="1"/>
        <v>1</v>
      </c>
      <c r="H83" s="42" t="s">
        <v>2699</v>
      </c>
      <c r="I83" s="5">
        <v>2</v>
      </c>
      <c r="J83" s="5">
        <v>2</v>
      </c>
      <c r="K83" s="5">
        <v>3</v>
      </c>
      <c r="L83" s="5">
        <v>5</v>
      </c>
      <c r="M83" s="5">
        <v>3</v>
      </c>
      <c r="N83" s="5">
        <v>3</v>
      </c>
      <c r="O83" s="1" t="e">
        <f t="shared" ca="1" si="2"/>
        <v>#NAME?</v>
      </c>
    </row>
    <row r="84" spans="1:15" ht="12.5">
      <c r="A84" s="2" t="s">
        <v>877</v>
      </c>
      <c r="B84" s="1" t="s">
        <v>878</v>
      </c>
      <c r="C84" s="1" t="s">
        <v>879</v>
      </c>
      <c r="D84" s="60" t="s">
        <v>2700</v>
      </c>
      <c r="E84" s="1">
        <f t="shared" ca="1" si="0"/>
        <v>0.49258028903255702</v>
      </c>
      <c r="F84" s="1">
        <v>78</v>
      </c>
      <c r="G84" s="42" t="b">
        <f t="shared" si="1"/>
        <v>1</v>
      </c>
      <c r="H84" s="42" t="s">
        <v>2700</v>
      </c>
      <c r="I84" s="5">
        <v>3</v>
      </c>
      <c r="J84" s="5">
        <v>2</v>
      </c>
      <c r="K84" s="5">
        <v>3</v>
      </c>
      <c r="L84" s="5">
        <v>5</v>
      </c>
      <c r="M84" s="5">
        <v>3</v>
      </c>
      <c r="N84" s="5">
        <v>3</v>
      </c>
      <c r="O84" s="1" t="e">
        <f t="shared" ca="1" si="2"/>
        <v>#NAME?</v>
      </c>
    </row>
    <row r="85" spans="1:15" ht="12.5">
      <c r="A85" s="2" t="s">
        <v>887</v>
      </c>
      <c r="B85" s="1" t="s">
        <v>888</v>
      </c>
      <c r="C85" s="1" t="s">
        <v>890</v>
      </c>
      <c r="D85" s="60" t="s">
        <v>2701</v>
      </c>
      <c r="E85" s="1">
        <f t="shared" ca="1" si="0"/>
        <v>0.53393656040808002</v>
      </c>
      <c r="F85" s="1">
        <v>101</v>
      </c>
      <c r="G85" s="42" t="b">
        <f t="shared" si="1"/>
        <v>1</v>
      </c>
      <c r="H85" s="42" t="s">
        <v>2701</v>
      </c>
      <c r="I85" s="5">
        <v>3</v>
      </c>
      <c r="J85" s="5">
        <v>2</v>
      </c>
      <c r="K85" s="5">
        <v>3</v>
      </c>
      <c r="L85" s="5">
        <v>5</v>
      </c>
      <c r="M85" s="5">
        <v>4</v>
      </c>
      <c r="N85" s="5">
        <v>3</v>
      </c>
      <c r="O85" s="1" t="e">
        <f t="shared" ca="1" si="2"/>
        <v>#NAME?</v>
      </c>
    </row>
    <row r="86" spans="1:15" ht="12.5">
      <c r="A86" s="2" t="s">
        <v>898</v>
      </c>
      <c r="B86" s="1" t="s">
        <v>899</v>
      </c>
      <c r="C86" s="1" t="s">
        <v>900</v>
      </c>
      <c r="D86" s="60" t="s">
        <v>2702</v>
      </c>
      <c r="E86" s="1">
        <f t="shared" ca="1" si="0"/>
        <v>0.66854094268580699</v>
      </c>
      <c r="F86" s="1">
        <v>8</v>
      </c>
      <c r="G86" s="42" t="b">
        <f t="shared" si="1"/>
        <v>1</v>
      </c>
      <c r="H86" s="42" t="s">
        <v>2702</v>
      </c>
      <c r="I86" s="5">
        <v>5</v>
      </c>
      <c r="J86" s="5">
        <v>2</v>
      </c>
      <c r="K86" s="5">
        <v>3</v>
      </c>
      <c r="L86" s="5">
        <v>5</v>
      </c>
      <c r="M86" s="5">
        <v>3</v>
      </c>
      <c r="N86" s="5">
        <v>3</v>
      </c>
      <c r="O86" s="1" t="e">
        <f t="shared" ca="1" si="2"/>
        <v>#NAME?</v>
      </c>
    </row>
    <row r="87" spans="1:15" ht="12.5">
      <c r="A87" s="2" t="s">
        <v>909</v>
      </c>
      <c r="B87" s="1" t="s">
        <v>910</v>
      </c>
      <c r="C87" s="1" t="s">
        <v>911</v>
      </c>
      <c r="D87" s="60" t="s">
        <v>2703</v>
      </c>
      <c r="E87" s="1">
        <f t="shared" ca="1" si="0"/>
        <v>0.47664236510498104</v>
      </c>
      <c r="F87" s="1">
        <v>106</v>
      </c>
      <c r="G87" s="42" t="b">
        <f t="shared" si="1"/>
        <v>1</v>
      </c>
      <c r="H87" s="42" t="s">
        <v>2703</v>
      </c>
      <c r="I87" s="5">
        <v>3</v>
      </c>
      <c r="J87" s="5">
        <v>1</v>
      </c>
      <c r="K87" s="5">
        <v>3</v>
      </c>
      <c r="L87" s="5">
        <v>5</v>
      </c>
      <c r="M87" s="5">
        <v>3</v>
      </c>
      <c r="N87" s="5">
        <v>3</v>
      </c>
      <c r="O87" s="1" t="e">
        <f t="shared" ca="1" si="2"/>
        <v>#NAME?</v>
      </c>
    </row>
    <row r="88" spans="1:15" ht="12.5">
      <c r="A88" s="2" t="s">
        <v>990</v>
      </c>
      <c r="B88" s="1" t="s">
        <v>991</v>
      </c>
      <c r="C88" s="1" t="s">
        <v>993</v>
      </c>
      <c r="D88" s="60" t="s">
        <v>2704</v>
      </c>
      <c r="E88" s="1">
        <f t="shared" ca="1" si="0"/>
        <v>0.29257947299193254</v>
      </c>
      <c r="F88" s="1">
        <v>153</v>
      </c>
      <c r="G88" s="42" t="b">
        <f t="shared" si="1"/>
        <v>1</v>
      </c>
      <c r="H88" s="42" t="s">
        <v>2704</v>
      </c>
      <c r="I88" s="5">
        <v>3</v>
      </c>
      <c r="J88" s="5">
        <v>1</v>
      </c>
      <c r="K88" s="5">
        <v>3</v>
      </c>
      <c r="L88" s="5">
        <v>5</v>
      </c>
      <c r="M88" s="5">
        <v>3</v>
      </c>
      <c r="N88" s="5">
        <v>3</v>
      </c>
      <c r="O88" s="1" t="e">
        <f t="shared" ca="1" si="2"/>
        <v>#NAME?</v>
      </c>
    </row>
    <row r="89" spans="1:15" ht="12.5">
      <c r="A89" s="2" t="s">
        <v>26</v>
      </c>
      <c r="B89" s="2" t="s">
        <v>27</v>
      </c>
      <c r="C89" s="2" t="s">
        <v>29</v>
      </c>
      <c r="D89" s="59" t="s">
        <v>2705</v>
      </c>
      <c r="E89" s="1">
        <f t="shared" ca="1" si="0"/>
        <v>0.15310677947295093</v>
      </c>
      <c r="F89" s="1">
        <v>41</v>
      </c>
      <c r="G89" s="42" t="b">
        <f t="shared" si="1"/>
        <v>1</v>
      </c>
      <c r="H89" s="42" t="s">
        <v>2705</v>
      </c>
      <c r="I89" s="5">
        <v>3</v>
      </c>
      <c r="J89" s="5">
        <v>4</v>
      </c>
      <c r="K89" s="5">
        <v>2</v>
      </c>
      <c r="L89" s="5">
        <v>1</v>
      </c>
      <c r="M89" s="5">
        <v>3</v>
      </c>
      <c r="N89" s="5">
        <v>3</v>
      </c>
      <c r="O89" s="1" t="e">
        <f t="shared" ca="1" si="2"/>
        <v>#NAME?</v>
      </c>
    </row>
    <row r="90" spans="1:15" ht="12.5">
      <c r="A90" s="2" t="s">
        <v>45</v>
      </c>
      <c r="B90" s="2" t="s">
        <v>46</v>
      </c>
      <c r="C90" s="2" t="s">
        <v>48</v>
      </c>
      <c r="D90" s="59" t="s">
        <v>2706</v>
      </c>
      <c r="E90" s="1">
        <f t="shared" ca="1" si="0"/>
        <v>0.15400952321016936</v>
      </c>
      <c r="F90" s="1">
        <v>107</v>
      </c>
      <c r="G90" s="42" t="b">
        <f t="shared" si="1"/>
        <v>1</v>
      </c>
      <c r="H90" s="42" t="s">
        <v>2706</v>
      </c>
      <c r="I90" s="5">
        <v>2</v>
      </c>
      <c r="J90" s="5">
        <v>2</v>
      </c>
      <c r="K90" s="5">
        <v>1</v>
      </c>
      <c r="L90" s="5">
        <v>5</v>
      </c>
      <c r="M90" s="5">
        <v>5</v>
      </c>
      <c r="N90" s="5">
        <v>3</v>
      </c>
      <c r="O90" s="1" t="e">
        <f t="shared" ca="1" si="2"/>
        <v>#NAME?</v>
      </c>
    </row>
    <row r="91" spans="1:15" ht="12.5">
      <c r="A91" s="2" t="s">
        <v>94</v>
      </c>
      <c r="B91" s="2" t="s">
        <v>95</v>
      </c>
      <c r="C91" s="2" t="s">
        <v>97</v>
      </c>
      <c r="D91" s="59" t="s">
        <v>2707</v>
      </c>
      <c r="E91" s="1">
        <f t="shared" ca="1" si="0"/>
        <v>0.75627121568894162</v>
      </c>
      <c r="F91" s="1">
        <v>115</v>
      </c>
      <c r="G91" s="42" t="b">
        <f t="shared" si="1"/>
        <v>1</v>
      </c>
      <c r="H91" s="42" t="s">
        <v>2707</v>
      </c>
      <c r="I91" s="5">
        <v>3</v>
      </c>
      <c r="J91" s="5">
        <v>3</v>
      </c>
      <c r="K91" s="5">
        <v>3</v>
      </c>
      <c r="L91" s="5">
        <v>5</v>
      </c>
      <c r="M91" s="5">
        <v>2</v>
      </c>
      <c r="N91" s="5">
        <v>3</v>
      </c>
      <c r="O91" s="1" t="e">
        <f t="shared" ca="1" si="2"/>
        <v>#NAME?</v>
      </c>
    </row>
    <row r="92" spans="1:15" ht="12.5">
      <c r="A92" s="2" t="s">
        <v>121</v>
      </c>
      <c r="B92" s="2" t="s">
        <v>122</v>
      </c>
      <c r="C92" s="2" t="s">
        <v>124</v>
      </c>
      <c r="D92" s="59" t="s">
        <v>2708</v>
      </c>
      <c r="E92" s="1">
        <f t="shared" ca="1" si="0"/>
        <v>0.58958735913538807</v>
      </c>
      <c r="F92" s="1">
        <v>96</v>
      </c>
      <c r="G92" s="42" t="b">
        <f t="shared" si="1"/>
        <v>1</v>
      </c>
      <c r="H92" s="42" t="s">
        <v>2708</v>
      </c>
      <c r="I92" s="5">
        <v>3</v>
      </c>
      <c r="J92" s="5">
        <v>1</v>
      </c>
      <c r="K92" s="5">
        <v>3</v>
      </c>
      <c r="L92" s="5">
        <v>5</v>
      </c>
      <c r="M92" s="5">
        <v>5</v>
      </c>
      <c r="N92" s="5">
        <v>3</v>
      </c>
      <c r="O92" s="1" t="e">
        <f t="shared" ca="1" si="2"/>
        <v>#NAME?</v>
      </c>
    </row>
    <row r="93" spans="1:15" ht="12.5">
      <c r="A93" s="2" t="s">
        <v>151</v>
      </c>
      <c r="B93" s="2" t="s">
        <v>152</v>
      </c>
      <c r="C93" s="2" t="s">
        <v>154</v>
      </c>
      <c r="D93" s="59" t="s">
        <v>2709</v>
      </c>
      <c r="E93" s="1">
        <f t="shared" ca="1" si="0"/>
        <v>0.48074354478524084</v>
      </c>
      <c r="F93" s="1">
        <v>162</v>
      </c>
      <c r="G93" s="42" t="b">
        <f t="shared" si="1"/>
        <v>1</v>
      </c>
      <c r="H93" s="42" t="s">
        <v>2709</v>
      </c>
      <c r="I93" s="5">
        <v>3</v>
      </c>
      <c r="J93" s="5">
        <v>2</v>
      </c>
      <c r="K93" s="5">
        <v>2</v>
      </c>
      <c r="L93" s="5">
        <v>5</v>
      </c>
      <c r="M93" s="5">
        <v>3</v>
      </c>
      <c r="N93" s="5">
        <v>3</v>
      </c>
      <c r="O93" s="1" t="e">
        <f t="shared" ca="1" si="2"/>
        <v>#NAME?</v>
      </c>
    </row>
    <row r="94" spans="1:15" ht="12.5">
      <c r="A94" s="2" t="s">
        <v>175</v>
      </c>
      <c r="B94" s="2" t="s">
        <v>176</v>
      </c>
      <c r="C94" s="2" t="s">
        <v>178</v>
      </c>
      <c r="D94" s="59" t="s">
        <v>2710</v>
      </c>
      <c r="E94" s="1">
        <f t="shared" ca="1" si="0"/>
        <v>0.31751237486788741</v>
      </c>
      <c r="F94" s="1">
        <v>17</v>
      </c>
      <c r="G94" s="42" t="b">
        <f t="shared" si="1"/>
        <v>1</v>
      </c>
      <c r="H94" s="42" t="s">
        <v>2710</v>
      </c>
      <c r="I94" s="5">
        <v>3</v>
      </c>
      <c r="J94" s="5">
        <v>2</v>
      </c>
      <c r="K94" s="5">
        <v>3</v>
      </c>
      <c r="L94" s="5">
        <v>5</v>
      </c>
      <c r="M94" s="5">
        <v>3</v>
      </c>
      <c r="N94" s="5">
        <v>3</v>
      </c>
      <c r="O94" s="1" t="e">
        <f t="shared" ca="1" si="2"/>
        <v>#NAME?</v>
      </c>
    </row>
    <row r="95" spans="1:15" ht="12.5">
      <c r="A95" s="2" t="s">
        <v>210</v>
      </c>
      <c r="B95" s="2" t="s">
        <v>211</v>
      </c>
      <c r="C95" s="2" t="s">
        <v>212</v>
      </c>
      <c r="D95" s="59" t="s">
        <v>2711</v>
      </c>
      <c r="E95" s="1">
        <f t="shared" ca="1" si="0"/>
        <v>0.58586228620202707</v>
      </c>
      <c r="F95" s="1">
        <v>125</v>
      </c>
      <c r="G95" s="42" t="b">
        <f t="shared" si="1"/>
        <v>1</v>
      </c>
      <c r="H95" s="42" t="s">
        <v>2711</v>
      </c>
      <c r="I95" s="5">
        <v>4</v>
      </c>
      <c r="J95" s="5">
        <v>1</v>
      </c>
      <c r="K95" s="5">
        <v>3</v>
      </c>
      <c r="L95" s="5">
        <v>5</v>
      </c>
      <c r="M95" s="5">
        <v>3</v>
      </c>
      <c r="N95" s="5">
        <v>3</v>
      </c>
      <c r="O95" s="1" t="e">
        <f t="shared" ca="1" si="2"/>
        <v>#NAME?</v>
      </c>
    </row>
    <row r="96" spans="1:15" ht="12.5">
      <c r="A96" s="2" t="s">
        <v>223</v>
      </c>
      <c r="B96" s="1" t="s">
        <v>224</v>
      </c>
      <c r="C96" s="1" t="s">
        <v>226</v>
      </c>
      <c r="D96" s="60" t="s">
        <v>2712</v>
      </c>
      <c r="E96" s="1">
        <f t="shared" ca="1" si="0"/>
        <v>0.42119320890861189</v>
      </c>
      <c r="F96" s="1">
        <v>87</v>
      </c>
      <c r="G96" s="42" t="b">
        <f t="shared" si="1"/>
        <v>1</v>
      </c>
      <c r="H96" s="42" t="s">
        <v>2712</v>
      </c>
      <c r="I96" s="5">
        <v>3</v>
      </c>
      <c r="J96" s="5">
        <v>2</v>
      </c>
      <c r="K96" s="5">
        <v>3</v>
      </c>
      <c r="L96" s="5">
        <v>5</v>
      </c>
      <c r="M96" s="5">
        <v>4</v>
      </c>
      <c r="N96" s="5">
        <v>3</v>
      </c>
      <c r="O96" s="1" t="e">
        <f t="shared" ca="1" si="2"/>
        <v>#NAME?</v>
      </c>
    </row>
    <row r="97" spans="1:15" ht="12.5">
      <c r="A97" s="2" t="s">
        <v>234</v>
      </c>
      <c r="B97" s="1" t="s">
        <v>235</v>
      </c>
      <c r="C97" s="1" t="s">
        <v>236</v>
      </c>
      <c r="D97" s="60" t="s">
        <v>2713</v>
      </c>
      <c r="E97" s="1">
        <f t="shared" ca="1" si="0"/>
        <v>0.4291707583673966</v>
      </c>
      <c r="F97" s="1">
        <v>95</v>
      </c>
      <c r="G97" s="42" t="b">
        <f t="shared" si="1"/>
        <v>1</v>
      </c>
      <c r="H97" s="42" t="s">
        <v>2713</v>
      </c>
      <c r="I97" s="5">
        <v>3</v>
      </c>
      <c r="J97" s="5">
        <v>1</v>
      </c>
      <c r="K97" s="5">
        <v>3</v>
      </c>
      <c r="L97" s="5">
        <v>5</v>
      </c>
      <c r="M97" s="5">
        <v>5</v>
      </c>
      <c r="N97" s="5">
        <v>3</v>
      </c>
      <c r="O97" s="1" t="e">
        <f t="shared" ca="1" si="2"/>
        <v>#NAME?</v>
      </c>
    </row>
    <row r="98" spans="1:15" ht="12.5">
      <c r="A98" s="2" t="s">
        <v>266</v>
      </c>
      <c r="B98" s="2" t="s">
        <v>267</v>
      </c>
      <c r="C98" s="2" t="s">
        <v>269</v>
      </c>
      <c r="D98" s="59" t="s">
        <v>2714</v>
      </c>
      <c r="E98" s="1">
        <f t="shared" ca="1" si="0"/>
        <v>0.15983502237100733</v>
      </c>
      <c r="F98" s="1">
        <v>25</v>
      </c>
      <c r="G98" s="42" t="b">
        <f t="shared" si="1"/>
        <v>1</v>
      </c>
      <c r="H98" s="42" t="s">
        <v>2714</v>
      </c>
      <c r="I98" s="5">
        <v>4</v>
      </c>
      <c r="J98" s="5">
        <v>1</v>
      </c>
      <c r="K98" s="5">
        <v>3</v>
      </c>
      <c r="L98" s="5">
        <v>5</v>
      </c>
      <c r="M98" s="5">
        <v>4</v>
      </c>
      <c r="N98" s="5">
        <v>3</v>
      </c>
      <c r="O98" s="1" t="e">
        <f t="shared" ca="1" si="2"/>
        <v>#NAME?</v>
      </c>
    </row>
    <row r="99" spans="1:15" ht="12.5">
      <c r="A99" s="2" t="s">
        <v>278</v>
      </c>
      <c r="B99" s="2" t="s">
        <v>279</v>
      </c>
      <c r="C99" s="2" t="s">
        <v>281</v>
      </c>
      <c r="D99" s="59" t="s">
        <v>2715</v>
      </c>
      <c r="E99" s="1">
        <f t="shared" ca="1" si="0"/>
        <v>0.8297501136036356</v>
      </c>
      <c r="F99" s="1">
        <v>64</v>
      </c>
      <c r="G99" s="42" t="b">
        <f t="shared" si="1"/>
        <v>1</v>
      </c>
      <c r="H99" s="42" t="s">
        <v>2715</v>
      </c>
      <c r="I99" s="5">
        <v>3</v>
      </c>
      <c r="J99" s="5">
        <v>1</v>
      </c>
      <c r="K99" s="5">
        <v>3</v>
      </c>
      <c r="L99" s="5">
        <v>5</v>
      </c>
      <c r="M99" s="5">
        <v>3</v>
      </c>
      <c r="N99" s="5">
        <v>3</v>
      </c>
      <c r="O99" s="1" t="e">
        <f t="shared" ca="1" si="2"/>
        <v>#NAME?</v>
      </c>
    </row>
    <row r="100" spans="1:15" ht="12.5">
      <c r="A100" s="2" t="s">
        <v>295</v>
      </c>
      <c r="B100" s="2" t="s">
        <v>296</v>
      </c>
      <c r="C100" s="2" t="s">
        <v>298</v>
      </c>
      <c r="D100" s="59" t="s">
        <v>2716</v>
      </c>
      <c r="E100" s="1">
        <f t="shared" ca="1" si="0"/>
        <v>5.6175809857361703E-2</v>
      </c>
      <c r="F100" s="1">
        <v>43</v>
      </c>
      <c r="G100" s="42" t="b">
        <f t="shared" si="1"/>
        <v>1</v>
      </c>
      <c r="H100" s="42" t="s">
        <v>2716</v>
      </c>
      <c r="I100" s="5">
        <v>3</v>
      </c>
      <c r="J100" s="5">
        <v>2</v>
      </c>
      <c r="K100" s="5">
        <v>3</v>
      </c>
      <c r="L100" s="5">
        <v>5</v>
      </c>
      <c r="M100" s="5">
        <v>3</v>
      </c>
      <c r="N100" s="5">
        <v>3</v>
      </c>
      <c r="O100" s="1" t="e">
        <f t="shared" ca="1" si="2"/>
        <v>#NAME?</v>
      </c>
    </row>
    <row r="101" spans="1:15" ht="12.5">
      <c r="A101" s="2" t="s">
        <v>407</v>
      </c>
      <c r="B101" s="1" t="s">
        <v>408</v>
      </c>
      <c r="C101" s="1" t="s">
        <v>410</v>
      </c>
      <c r="D101" s="60" t="s">
        <v>2717</v>
      </c>
      <c r="E101" s="1">
        <f t="shared" ca="1" si="0"/>
        <v>0.22836452107007188</v>
      </c>
      <c r="F101" s="1">
        <v>152</v>
      </c>
      <c r="G101" s="42" t="b">
        <f t="shared" si="1"/>
        <v>1</v>
      </c>
      <c r="H101" s="42" t="s">
        <v>2717</v>
      </c>
      <c r="I101" s="5">
        <v>2</v>
      </c>
      <c r="J101" s="5">
        <v>2</v>
      </c>
      <c r="K101" s="5">
        <v>3</v>
      </c>
      <c r="L101" s="5">
        <v>5</v>
      </c>
      <c r="M101" s="5">
        <v>3</v>
      </c>
      <c r="N101" s="5">
        <v>3</v>
      </c>
      <c r="O101" s="1" t="e">
        <f t="shared" ca="1" si="2"/>
        <v>#NAME?</v>
      </c>
    </row>
    <row r="102" spans="1:15" ht="12.5">
      <c r="A102" s="2" t="s">
        <v>413</v>
      </c>
      <c r="B102" s="1" t="s">
        <v>414</v>
      </c>
      <c r="C102" s="1" t="s">
        <v>416</v>
      </c>
      <c r="D102" s="60" t="s">
        <v>2718</v>
      </c>
      <c r="E102" s="1">
        <f t="shared" ca="1" si="0"/>
        <v>0.4185013660487118</v>
      </c>
      <c r="F102" s="1">
        <v>94</v>
      </c>
      <c r="G102" s="42" t="b">
        <f t="shared" si="1"/>
        <v>1</v>
      </c>
      <c r="H102" s="42" t="s">
        <v>2718</v>
      </c>
      <c r="I102" s="5">
        <v>3</v>
      </c>
      <c r="J102" s="5">
        <v>1</v>
      </c>
      <c r="K102" s="5">
        <v>3</v>
      </c>
      <c r="L102" s="5">
        <v>5</v>
      </c>
      <c r="M102" s="5">
        <v>3</v>
      </c>
      <c r="N102" s="5">
        <v>3</v>
      </c>
      <c r="O102" s="1" t="e">
        <f t="shared" ca="1" si="2"/>
        <v>#NAME?</v>
      </c>
    </row>
    <row r="103" spans="1:15" ht="12.5">
      <c r="A103" s="2" t="s">
        <v>441</v>
      </c>
      <c r="B103" s="1" t="s">
        <v>442</v>
      </c>
      <c r="C103" s="1" t="s">
        <v>444</v>
      </c>
      <c r="D103" s="60" t="s">
        <v>2719</v>
      </c>
      <c r="E103" s="1">
        <f t="shared" ca="1" si="0"/>
        <v>0.2769030721407485</v>
      </c>
      <c r="F103" s="1">
        <v>18</v>
      </c>
      <c r="G103" s="42" t="b">
        <f t="shared" si="1"/>
        <v>1</v>
      </c>
      <c r="H103" s="42" t="s">
        <v>2719</v>
      </c>
      <c r="I103" s="5">
        <v>3</v>
      </c>
      <c r="J103" s="5">
        <v>1</v>
      </c>
      <c r="K103" s="5">
        <v>3</v>
      </c>
      <c r="L103" s="5">
        <v>5</v>
      </c>
      <c r="M103" s="5">
        <v>5</v>
      </c>
      <c r="N103" s="5">
        <v>3</v>
      </c>
      <c r="O103" s="1" t="e">
        <f t="shared" ca="1" si="2"/>
        <v>#NAME?</v>
      </c>
    </row>
    <row r="104" spans="1:15" ht="12.5">
      <c r="A104" s="2" t="s">
        <v>465</v>
      </c>
      <c r="B104" s="1" t="s">
        <v>466</v>
      </c>
      <c r="C104" s="1" t="s">
        <v>467</v>
      </c>
      <c r="D104" s="60" t="s">
        <v>2720</v>
      </c>
      <c r="E104" s="1">
        <f t="shared" ca="1" si="0"/>
        <v>0.67871623317801733</v>
      </c>
      <c r="F104" s="1">
        <v>116</v>
      </c>
      <c r="G104" s="42" t="b">
        <f t="shared" si="1"/>
        <v>1</v>
      </c>
      <c r="H104" s="42" t="s">
        <v>2720</v>
      </c>
      <c r="I104" s="5">
        <v>2</v>
      </c>
      <c r="J104" s="5">
        <v>2</v>
      </c>
      <c r="K104" s="5">
        <v>3</v>
      </c>
      <c r="L104" s="5">
        <v>5</v>
      </c>
      <c r="M104" s="5">
        <v>3</v>
      </c>
      <c r="N104" s="5">
        <v>3</v>
      </c>
      <c r="O104" s="1" t="e">
        <f t="shared" ca="1" si="2"/>
        <v>#NAME?</v>
      </c>
    </row>
    <row r="105" spans="1:15" ht="12.5">
      <c r="A105" s="2" t="s">
        <v>481</v>
      </c>
      <c r="B105" s="1" t="s">
        <v>482</v>
      </c>
      <c r="C105" s="1" t="s">
        <v>484</v>
      </c>
      <c r="D105" s="60" t="s">
        <v>2721</v>
      </c>
      <c r="E105" s="1">
        <f t="shared" ca="1" si="0"/>
        <v>0.52372349541347385</v>
      </c>
      <c r="F105" s="1">
        <v>14</v>
      </c>
      <c r="G105" s="42" t="b">
        <f t="shared" si="1"/>
        <v>1</v>
      </c>
      <c r="H105" s="42" t="s">
        <v>2721</v>
      </c>
      <c r="I105" s="5">
        <v>4</v>
      </c>
      <c r="J105" s="5">
        <v>2</v>
      </c>
      <c r="K105" s="5">
        <v>2</v>
      </c>
      <c r="L105" s="5">
        <v>5</v>
      </c>
      <c r="M105" s="5">
        <v>3</v>
      </c>
      <c r="N105" s="5">
        <v>3</v>
      </c>
      <c r="O105" s="1" t="e">
        <f t="shared" ca="1" si="2"/>
        <v>#NAME?</v>
      </c>
    </row>
    <row r="106" spans="1:15" ht="12.5">
      <c r="A106" s="2" t="s">
        <v>566</v>
      </c>
      <c r="B106" s="2" t="s">
        <v>567</v>
      </c>
      <c r="C106" s="2" t="s">
        <v>569</v>
      </c>
      <c r="D106" s="59" t="s">
        <v>2722</v>
      </c>
      <c r="E106" s="1">
        <f t="shared" ca="1" si="0"/>
        <v>0.77581052920983085</v>
      </c>
      <c r="F106" s="1">
        <v>142</v>
      </c>
      <c r="G106" s="42" t="b">
        <f t="shared" si="1"/>
        <v>1</v>
      </c>
      <c r="H106" s="42" t="s">
        <v>2722</v>
      </c>
      <c r="I106" s="5">
        <v>2</v>
      </c>
      <c r="J106" s="5">
        <v>1</v>
      </c>
      <c r="K106" s="5">
        <v>3</v>
      </c>
      <c r="L106" s="5">
        <v>5</v>
      </c>
      <c r="M106" s="5">
        <v>5</v>
      </c>
      <c r="N106" s="5">
        <v>2.875</v>
      </c>
      <c r="O106" s="1" t="e">
        <f t="shared" ca="1" si="2"/>
        <v>#NAME?</v>
      </c>
    </row>
    <row r="107" spans="1:15" ht="12.5">
      <c r="A107" s="2" t="s">
        <v>615</v>
      </c>
      <c r="B107" s="2" t="s">
        <v>616</v>
      </c>
      <c r="C107" s="2" t="s">
        <v>618</v>
      </c>
      <c r="D107" s="59" t="s">
        <v>2723</v>
      </c>
      <c r="E107" s="1">
        <f t="shared" ca="1" si="0"/>
        <v>0.27898278045142821</v>
      </c>
      <c r="F107" s="1">
        <v>10</v>
      </c>
      <c r="G107" s="42" t="b">
        <f t="shared" si="1"/>
        <v>1</v>
      </c>
      <c r="H107" s="42" t="s">
        <v>2723</v>
      </c>
      <c r="I107" s="5">
        <v>4</v>
      </c>
      <c r="J107" s="5">
        <v>1</v>
      </c>
      <c r="K107" s="5">
        <v>3</v>
      </c>
      <c r="L107" s="5">
        <v>5</v>
      </c>
      <c r="M107" s="5">
        <v>3</v>
      </c>
      <c r="N107" s="5">
        <v>2.875</v>
      </c>
      <c r="O107" s="1" t="e">
        <f t="shared" ca="1" si="2"/>
        <v>#NAME?</v>
      </c>
    </row>
    <row r="108" spans="1:15" ht="12.5">
      <c r="A108" s="2" t="s">
        <v>621</v>
      </c>
      <c r="B108" s="2" t="s">
        <v>622</v>
      </c>
      <c r="C108" s="2" t="s">
        <v>624</v>
      </c>
      <c r="D108" s="59" t="s">
        <v>2724</v>
      </c>
      <c r="E108" s="1">
        <f t="shared" ca="1" si="0"/>
        <v>0.67821934925300476</v>
      </c>
      <c r="F108" s="1">
        <v>79</v>
      </c>
      <c r="G108" s="42" t="b">
        <f t="shared" si="1"/>
        <v>1</v>
      </c>
      <c r="H108" s="42" t="s">
        <v>2724</v>
      </c>
      <c r="I108" s="5">
        <v>3</v>
      </c>
      <c r="J108" s="5">
        <v>1</v>
      </c>
      <c r="K108" s="5">
        <v>3</v>
      </c>
      <c r="L108" s="5">
        <v>5</v>
      </c>
      <c r="M108" s="5">
        <v>3</v>
      </c>
      <c r="N108" s="5">
        <v>2.875</v>
      </c>
      <c r="O108" s="1" t="e">
        <f t="shared" ca="1" si="2"/>
        <v>#NAME?</v>
      </c>
    </row>
    <row r="109" spans="1:15" ht="12.5">
      <c r="A109" s="2" t="s">
        <v>639</v>
      </c>
      <c r="B109" s="2" t="s">
        <v>640</v>
      </c>
      <c r="C109" s="2" t="s">
        <v>642</v>
      </c>
      <c r="D109" s="59" t="s">
        <v>2725</v>
      </c>
      <c r="E109" s="1">
        <f t="shared" ca="1" si="0"/>
        <v>0.80289279912136602</v>
      </c>
      <c r="F109" s="1">
        <v>49</v>
      </c>
      <c r="G109" s="42" t="b">
        <f t="shared" si="1"/>
        <v>1</v>
      </c>
      <c r="H109" s="42" t="s">
        <v>2725</v>
      </c>
      <c r="I109" s="5">
        <v>3</v>
      </c>
      <c r="J109" s="5">
        <v>1</v>
      </c>
      <c r="K109" s="5">
        <v>3</v>
      </c>
      <c r="L109" s="5">
        <v>5</v>
      </c>
      <c r="M109" s="5">
        <v>4</v>
      </c>
      <c r="N109" s="5">
        <v>2.875</v>
      </c>
      <c r="O109" s="1" t="e">
        <f t="shared" ca="1" si="2"/>
        <v>#NAME?</v>
      </c>
    </row>
    <row r="110" spans="1:15" ht="12.5">
      <c r="A110" s="2" t="s">
        <v>657</v>
      </c>
      <c r="B110" s="2" t="s">
        <v>658</v>
      </c>
      <c r="C110" s="2" t="s">
        <v>660</v>
      </c>
      <c r="D110" s="59" t="s">
        <v>2726</v>
      </c>
      <c r="E110" s="1">
        <f t="shared" ca="1" si="0"/>
        <v>0.24175073946146974</v>
      </c>
      <c r="F110" s="1">
        <v>124</v>
      </c>
      <c r="G110" s="42" t="b">
        <f t="shared" si="1"/>
        <v>1</v>
      </c>
      <c r="H110" s="42" t="s">
        <v>2726</v>
      </c>
      <c r="I110" s="5">
        <v>4</v>
      </c>
      <c r="J110" s="5">
        <v>1</v>
      </c>
      <c r="K110" s="5">
        <v>3</v>
      </c>
      <c r="L110" s="5">
        <v>5</v>
      </c>
      <c r="M110" s="5">
        <v>3</v>
      </c>
      <c r="N110" s="5">
        <v>2.875</v>
      </c>
      <c r="O110" s="1" t="e">
        <f t="shared" ca="1" si="2"/>
        <v>#NAME?</v>
      </c>
    </row>
    <row r="111" spans="1:15" ht="12.5">
      <c r="A111" s="2" t="s">
        <v>682</v>
      </c>
      <c r="B111" s="1" t="s">
        <v>683</v>
      </c>
      <c r="C111" s="1" t="s">
        <v>685</v>
      </c>
      <c r="D111" s="60" t="s">
        <v>2727</v>
      </c>
      <c r="E111" s="1">
        <f t="shared" ca="1" si="0"/>
        <v>8.9308032243245905E-2</v>
      </c>
      <c r="F111" s="1">
        <v>160</v>
      </c>
      <c r="G111" s="42" t="b">
        <f t="shared" si="1"/>
        <v>1</v>
      </c>
      <c r="H111" s="42" t="s">
        <v>2727</v>
      </c>
      <c r="I111" s="5">
        <v>3</v>
      </c>
      <c r="J111" s="5">
        <v>2</v>
      </c>
      <c r="K111" s="5">
        <v>3</v>
      </c>
      <c r="L111" s="5">
        <v>5</v>
      </c>
      <c r="M111" s="5">
        <v>3</v>
      </c>
      <c r="N111" s="5">
        <v>2.875</v>
      </c>
      <c r="O111" s="1" t="e">
        <f t="shared" ca="1" si="2"/>
        <v>#NAME?</v>
      </c>
    </row>
    <row r="112" spans="1:15" ht="12.5">
      <c r="A112" s="2" t="s">
        <v>717</v>
      </c>
      <c r="B112" s="2" t="s">
        <v>718</v>
      </c>
      <c r="C112" s="2" t="s">
        <v>720</v>
      </c>
      <c r="D112" s="59" t="s">
        <v>2728</v>
      </c>
      <c r="E112" s="1">
        <f t="shared" ca="1" si="0"/>
        <v>0.30718717342685753</v>
      </c>
      <c r="F112" s="1">
        <v>27</v>
      </c>
      <c r="G112" s="42" t="b">
        <f t="shared" si="1"/>
        <v>1</v>
      </c>
      <c r="H112" s="42" t="s">
        <v>2728</v>
      </c>
      <c r="I112" s="5">
        <v>3</v>
      </c>
      <c r="J112" s="5">
        <v>1</v>
      </c>
      <c r="K112" s="5">
        <v>3</v>
      </c>
      <c r="L112" s="5">
        <v>5</v>
      </c>
      <c r="M112" s="5">
        <v>3</v>
      </c>
      <c r="N112" s="5">
        <v>2.875</v>
      </c>
      <c r="O112" s="1" t="e">
        <f t="shared" ca="1" si="2"/>
        <v>#NAME?</v>
      </c>
    </row>
    <row r="113" spans="1:15" ht="12.5">
      <c r="A113" s="2" t="s">
        <v>763</v>
      </c>
      <c r="B113" s="2" t="s">
        <v>764</v>
      </c>
      <c r="C113" s="1" t="s">
        <v>766</v>
      </c>
      <c r="D113" s="60" t="s">
        <v>2729</v>
      </c>
      <c r="E113" s="1">
        <f t="shared" ca="1" si="0"/>
        <v>0.38875025057205226</v>
      </c>
      <c r="F113" s="1">
        <v>89</v>
      </c>
      <c r="G113" s="42" t="b">
        <f t="shared" si="1"/>
        <v>1</v>
      </c>
      <c r="H113" s="42" t="s">
        <v>2729</v>
      </c>
      <c r="I113" s="5">
        <v>2</v>
      </c>
      <c r="J113" s="5">
        <v>1</v>
      </c>
      <c r="K113" s="5">
        <v>3</v>
      </c>
      <c r="L113" s="5">
        <v>5</v>
      </c>
      <c r="M113" s="5">
        <v>3</v>
      </c>
      <c r="N113" s="5">
        <v>2.875</v>
      </c>
      <c r="O113" s="1" t="e">
        <f t="shared" ca="1" si="2"/>
        <v>#NAME?</v>
      </c>
    </row>
    <row r="114" spans="1:15" ht="12.5">
      <c r="A114" s="2" t="s">
        <v>799</v>
      </c>
      <c r="B114" s="1" t="s">
        <v>800</v>
      </c>
      <c r="C114" s="1" t="s">
        <v>802</v>
      </c>
      <c r="D114" s="60" t="s">
        <v>2730</v>
      </c>
      <c r="E114" s="1">
        <f t="shared" ca="1" si="0"/>
        <v>1.8007033519247484E-2</v>
      </c>
      <c r="F114" s="1">
        <v>82</v>
      </c>
      <c r="G114" s="42" t="b">
        <f t="shared" si="1"/>
        <v>1</v>
      </c>
      <c r="H114" s="42" t="s">
        <v>2730</v>
      </c>
      <c r="I114" s="5">
        <v>3</v>
      </c>
      <c r="J114" s="5">
        <v>1</v>
      </c>
      <c r="K114" s="5">
        <v>3</v>
      </c>
      <c r="L114" s="5">
        <v>5</v>
      </c>
      <c r="M114" s="5">
        <v>4</v>
      </c>
      <c r="N114" s="5">
        <v>2.875</v>
      </c>
      <c r="O114" s="1" t="e">
        <f t="shared" ca="1" si="2"/>
        <v>#NAME?</v>
      </c>
    </row>
    <row r="115" spans="1:15" ht="12.5">
      <c r="A115" s="2" t="s">
        <v>833</v>
      </c>
      <c r="B115" s="2" t="s">
        <v>834</v>
      </c>
      <c r="C115" s="2" t="s">
        <v>836</v>
      </c>
      <c r="D115" s="59" t="s">
        <v>2731</v>
      </c>
      <c r="E115" s="1">
        <f t="shared" ca="1" si="0"/>
        <v>0.92845299556803018</v>
      </c>
      <c r="F115" s="1">
        <v>138</v>
      </c>
      <c r="G115" s="42" t="b">
        <f t="shared" si="1"/>
        <v>1</v>
      </c>
      <c r="H115" s="42" t="s">
        <v>2731</v>
      </c>
      <c r="I115" s="5">
        <v>2</v>
      </c>
      <c r="J115" s="5">
        <v>3</v>
      </c>
      <c r="K115" s="5">
        <v>3</v>
      </c>
      <c r="L115" s="5">
        <v>5</v>
      </c>
      <c r="M115" s="5">
        <v>3</v>
      </c>
      <c r="N115" s="5">
        <v>2.875</v>
      </c>
      <c r="O115" s="1" t="e">
        <f t="shared" ca="1" si="2"/>
        <v>#NAME?</v>
      </c>
    </row>
    <row r="116" spans="1:15" ht="12.5">
      <c r="A116" s="2" t="s">
        <v>882</v>
      </c>
      <c r="B116" s="1" t="s">
        <v>883</v>
      </c>
      <c r="C116" s="1" t="s">
        <v>885</v>
      </c>
      <c r="D116" s="60" t="s">
        <v>2732</v>
      </c>
      <c r="E116" s="1">
        <f t="shared" ca="1" si="0"/>
        <v>0.45802850376036253</v>
      </c>
      <c r="F116" s="1">
        <v>58</v>
      </c>
      <c r="G116" s="42" t="b">
        <f t="shared" si="1"/>
        <v>1</v>
      </c>
      <c r="H116" s="42" t="s">
        <v>2732</v>
      </c>
      <c r="I116" s="5">
        <v>2</v>
      </c>
      <c r="J116" s="5">
        <v>1</v>
      </c>
      <c r="K116" s="5">
        <v>2</v>
      </c>
      <c r="L116" s="5">
        <v>5</v>
      </c>
      <c r="M116" s="5">
        <v>5</v>
      </c>
      <c r="N116" s="5">
        <v>2.875</v>
      </c>
      <c r="O116" s="1" t="e">
        <f t="shared" ca="1" si="2"/>
        <v>#NAME?</v>
      </c>
    </row>
    <row r="117" spans="1:15" ht="12.5">
      <c r="A117" s="2" t="s">
        <v>996</v>
      </c>
      <c r="B117" s="1" t="s">
        <v>997</v>
      </c>
      <c r="C117" s="1" t="s">
        <v>999</v>
      </c>
      <c r="D117" s="60" t="s">
        <v>2733</v>
      </c>
      <c r="E117" s="1">
        <f t="shared" ca="1" si="0"/>
        <v>0.10199340447746241</v>
      </c>
      <c r="F117" s="1">
        <v>99</v>
      </c>
      <c r="G117" s="42" t="b">
        <f t="shared" si="1"/>
        <v>1</v>
      </c>
      <c r="H117" s="42" t="s">
        <v>2733</v>
      </c>
      <c r="I117" s="5">
        <v>3</v>
      </c>
      <c r="J117" s="5">
        <v>2</v>
      </c>
      <c r="K117" s="5">
        <v>3</v>
      </c>
      <c r="L117" s="5">
        <v>5</v>
      </c>
      <c r="M117" s="5">
        <v>3</v>
      </c>
      <c r="N117" s="5">
        <v>2.875</v>
      </c>
      <c r="O117" s="1" t="e">
        <f t="shared" ca="1" si="2"/>
        <v>#NAME?</v>
      </c>
    </row>
    <row r="118" spans="1:15" ht="12.5">
      <c r="A118" s="2" t="s">
        <v>53</v>
      </c>
      <c r="B118" s="2" t="s">
        <v>54</v>
      </c>
      <c r="C118" s="2" t="s">
        <v>56</v>
      </c>
      <c r="D118" s="59" t="s">
        <v>2734</v>
      </c>
      <c r="E118" s="1">
        <f t="shared" ca="1" si="0"/>
        <v>0.48108026005381388</v>
      </c>
      <c r="F118" s="1">
        <v>23</v>
      </c>
      <c r="G118" s="42" t="b">
        <f t="shared" si="1"/>
        <v>1</v>
      </c>
      <c r="H118" s="42" t="s">
        <v>2734</v>
      </c>
      <c r="I118" s="5">
        <v>2</v>
      </c>
      <c r="J118" s="5">
        <v>3</v>
      </c>
      <c r="K118" s="5">
        <v>3</v>
      </c>
      <c r="L118" s="5">
        <v>5</v>
      </c>
      <c r="M118" s="5">
        <v>3</v>
      </c>
      <c r="N118" s="5">
        <v>2.875</v>
      </c>
      <c r="O118" s="1" t="e">
        <f t="shared" ca="1" si="2"/>
        <v>#NAME?</v>
      </c>
    </row>
    <row r="119" spans="1:15" ht="12.5">
      <c r="A119" s="2" t="s">
        <v>108</v>
      </c>
      <c r="B119" s="2" t="s">
        <v>109</v>
      </c>
      <c r="C119" s="2" t="s">
        <v>111</v>
      </c>
      <c r="D119" s="2" t="s">
        <v>2735</v>
      </c>
      <c r="E119" s="1">
        <f t="shared" ca="1" si="0"/>
        <v>0.10024264783282</v>
      </c>
      <c r="F119" s="1">
        <v>109</v>
      </c>
      <c r="G119" s="42" t="b">
        <f t="shared" si="1"/>
        <v>1</v>
      </c>
      <c r="H119" s="42" t="s">
        <v>2735</v>
      </c>
      <c r="I119" s="5">
        <v>3</v>
      </c>
      <c r="J119" s="5">
        <v>2</v>
      </c>
      <c r="K119" s="5">
        <v>3</v>
      </c>
      <c r="L119" s="5">
        <v>5</v>
      </c>
      <c r="M119" s="5">
        <v>3</v>
      </c>
      <c r="N119" s="5">
        <v>2.875</v>
      </c>
      <c r="O119" s="1" t="e">
        <f t="shared" ca="1" si="2"/>
        <v>#NAME?</v>
      </c>
    </row>
    <row r="120" spans="1:15" ht="12.5">
      <c r="A120" s="2" t="s">
        <v>114</v>
      </c>
      <c r="B120" s="2" t="s">
        <v>115</v>
      </c>
      <c r="C120" s="2" t="s">
        <v>117</v>
      </c>
      <c r="D120" s="59" t="s">
        <v>2732</v>
      </c>
      <c r="E120" s="1">
        <f t="shared" ca="1" si="0"/>
        <v>0.15581828762503636</v>
      </c>
      <c r="F120" s="1">
        <v>166</v>
      </c>
      <c r="G120" s="42" t="b">
        <f t="shared" si="1"/>
        <v>1</v>
      </c>
      <c r="H120" s="42" t="s">
        <v>2732</v>
      </c>
      <c r="I120" s="5">
        <v>3</v>
      </c>
      <c r="J120" s="5">
        <v>1</v>
      </c>
      <c r="K120" s="5">
        <v>2</v>
      </c>
      <c r="L120" s="5">
        <v>5</v>
      </c>
      <c r="M120" s="5">
        <v>3</v>
      </c>
      <c r="N120" s="5">
        <v>2.875</v>
      </c>
      <c r="O120" s="1" t="e">
        <f t="shared" ca="1" si="2"/>
        <v>#NAME?</v>
      </c>
    </row>
    <row r="121" spans="1:15" ht="12.5">
      <c r="A121" s="2" t="s">
        <v>157</v>
      </c>
      <c r="B121" s="2" t="s">
        <v>158</v>
      </c>
      <c r="C121" s="2" t="s">
        <v>160</v>
      </c>
      <c r="D121" s="59" t="s">
        <v>2736</v>
      </c>
      <c r="E121" s="1">
        <f t="shared" ca="1" si="0"/>
        <v>0.79642983772744724</v>
      </c>
      <c r="F121" s="1">
        <v>37</v>
      </c>
      <c r="G121" s="42" t="b">
        <f t="shared" si="1"/>
        <v>1</v>
      </c>
      <c r="H121" s="42" t="s">
        <v>2736</v>
      </c>
      <c r="I121" s="5">
        <v>3</v>
      </c>
      <c r="J121" s="5">
        <v>1</v>
      </c>
      <c r="K121" s="5">
        <v>3</v>
      </c>
      <c r="L121" s="5">
        <v>5</v>
      </c>
      <c r="M121" s="5">
        <v>3</v>
      </c>
      <c r="N121" s="5">
        <v>2.875</v>
      </c>
      <c r="O121" s="1" t="e">
        <f t="shared" ca="1" si="2"/>
        <v>#NAME?</v>
      </c>
    </row>
    <row r="122" spans="1:15" ht="12.5">
      <c r="A122" s="2" t="s">
        <v>163</v>
      </c>
      <c r="B122" s="2" t="s">
        <v>164</v>
      </c>
      <c r="C122" s="2" t="s">
        <v>166</v>
      </c>
      <c r="D122" s="59" t="s">
        <v>2737</v>
      </c>
      <c r="E122" s="1">
        <f t="shared" ca="1" si="0"/>
        <v>0.51890637731218692</v>
      </c>
      <c r="F122" s="1">
        <v>113</v>
      </c>
      <c r="G122" s="42" t="b">
        <f t="shared" si="1"/>
        <v>1</v>
      </c>
      <c r="H122" s="42" t="s">
        <v>2737</v>
      </c>
      <c r="I122" s="5">
        <v>4</v>
      </c>
      <c r="J122" s="5">
        <v>1</v>
      </c>
      <c r="K122" s="5">
        <v>3</v>
      </c>
      <c r="L122" s="5">
        <v>5</v>
      </c>
      <c r="M122" s="5">
        <v>3</v>
      </c>
      <c r="N122" s="5">
        <v>2.875</v>
      </c>
      <c r="O122" s="1" t="e">
        <f t="shared" ca="1" si="2"/>
        <v>#NAME?</v>
      </c>
    </row>
    <row r="123" spans="1:15" ht="12.5">
      <c r="A123" s="2" t="s">
        <v>248</v>
      </c>
      <c r="B123" s="2" t="s">
        <v>249</v>
      </c>
      <c r="C123" s="2" t="s">
        <v>251</v>
      </c>
      <c r="D123" s="59" t="s">
        <v>2738</v>
      </c>
      <c r="E123" s="1">
        <f t="shared" ca="1" si="0"/>
        <v>0.20288908213609669</v>
      </c>
      <c r="F123" s="1">
        <v>73</v>
      </c>
      <c r="G123" s="42" t="b">
        <f t="shared" si="1"/>
        <v>1</v>
      </c>
      <c r="H123" s="42" t="s">
        <v>2738</v>
      </c>
      <c r="I123" s="5">
        <v>3</v>
      </c>
      <c r="J123" s="5">
        <v>2</v>
      </c>
      <c r="K123" s="5">
        <v>3</v>
      </c>
      <c r="L123" s="5">
        <v>5</v>
      </c>
      <c r="M123" s="5">
        <v>3</v>
      </c>
      <c r="N123" s="5">
        <v>2.875</v>
      </c>
      <c r="O123" s="1" t="e">
        <f t="shared" ca="1" si="2"/>
        <v>#NAME?</v>
      </c>
    </row>
    <row r="124" spans="1:15" ht="12.5">
      <c r="A124" s="2" t="s">
        <v>526</v>
      </c>
      <c r="B124" s="2" t="s">
        <v>527</v>
      </c>
      <c r="C124" s="2" t="s">
        <v>529</v>
      </c>
      <c r="D124" s="59" t="s">
        <v>2739</v>
      </c>
      <c r="E124" s="1">
        <f t="shared" ca="1" si="0"/>
        <v>0.99566514142923512</v>
      </c>
      <c r="F124" s="1">
        <v>110</v>
      </c>
      <c r="G124" s="42" t="b">
        <f t="shared" si="1"/>
        <v>1</v>
      </c>
      <c r="H124" s="42" t="s">
        <v>2739</v>
      </c>
      <c r="I124" s="5">
        <v>3</v>
      </c>
      <c r="J124" s="5">
        <v>1</v>
      </c>
      <c r="K124" s="5">
        <v>1</v>
      </c>
      <c r="L124" s="5">
        <v>5</v>
      </c>
      <c r="M124" s="5">
        <v>3</v>
      </c>
      <c r="N124" s="5">
        <v>2.75</v>
      </c>
      <c r="O124" s="1" t="e">
        <f t="shared" ca="1" si="2"/>
        <v>#NAME?</v>
      </c>
    </row>
    <row r="125" spans="1:15" ht="12.5">
      <c r="A125" s="2" t="s">
        <v>554</v>
      </c>
      <c r="B125" s="2" t="s">
        <v>555</v>
      </c>
      <c r="C125" s="2" t="s">
        <v>557</v>
      </c>
      <c r="D125" s="59" t="s">
        <v>2740</v>
      </c>
      <c r="E125" s="1">
        <f t="shared" ca="1" si="0"/>
        <v>0.97478448645819848</v>
      </c>
      <c r="F125" s="1">
        <v>111</v>
      </c>
      <c r="G125" s="42" t="b">
        <f t="shared" si="1"/>
        <v>1</v>
      </c>
      <c r="H125" s="42" t="s">
        <v>2740</v>
      </c>
      <c r="I125" s="5">
        <v>2</v>
      </c>
      <c r="J125" s="5">
        <v>2</v>
      </c>
      <c r="K125" s="5">
        <v>1</v>
      </c>
      <c r="L125" s="5">
        <v>5</v>
      </c>
      <c r="M125" s="5">
        <v>3</v>
      </c>
      <c r="N125" s="5">
        <v>2.75</v>
      </c>
      <c r="O125" s="1" t="e">
        <f t="shared" ca="1" si="2"/>
        <v>#NAME?</v>
      </c>
    </row>
    <row r="126" spans="1:15" ht="12.5">
      <c r="A126" s="2" t="s">
        <v>578</v>
      </c>
      <c r="B126" s="2" t="s">
        <v>579</v>
      </c>
      <c r="C126" s="2" t="s">
        <v>581</v>
      </c>
      <c r="D126" s="59" t="s">
        <v>2741</v>
      </c>
      <c r="E126" s="1">
        <f t="shared" ca="1" si="0"/>
        <v>0.52743697912632659</v>
      </c>
      <c r="F126" s="1">
        <v>151</v>
      </c>
      <c r="G126" s="42" t="b">
        <f t="shared" si="1"/>
        <v>1</v>
      </c>
      <c r="H126" s="42" t="s">
        <v>2741</v>
      </c>
      <c r="I126" s="5">
        <v>3</v>
      </c>
      <c r="J126" s="5">
        <v>1</v>
      </c>
      <c r="K126" s="5">
        <v>3</v>
      </c>
      <c r="L126" s="5">
        <v>5</v>
      </c>
      <c r="M126" s="5">
        <v>3</v>
      </c>
      <c r="N126" s="5">
        <v>2.75</v>
      </c>
      <c r="O126" s="1" t="e">
        <f t="shared" ca="1" si="2"/>
        <v>#NAME?</v>
      </c>
    </row>
    <row r="127" spans="1:15" ht="12.5">
      <c r="A127" s="2" t="s">
        <v>597</v>
      </c>
      <c r="B127" s="2" t="s">
        <v>598</v>
      </c>
      <c r="C127" s="2" t="s">
        <v>600</v>
      </c>
      <c r="D127" s="59" t="s">
        <v>2742</v>
      </c>
      <c r="E127" s="1">
        <f t="shared" ca="1" si="0"/>
        <v>0.93640109889150247</v>
      </c>
      <c r="F127" s="1">
        <v>137</v>
      </c>
      <c r="G127" s="42" t="b">
        <f t="shared" si="1"/>
        <v>1</v>
      </c>
      <c r="H127" s="42" t="s">
        <v>2742</v>
      </c>
      <c r="I127" s="5">
        <v>2</v>
      </c>
      <c r="J127" s="5">
        <v>2</v>
      </c>
      <c r="K127" s="5">
        <v>3</v>
      </c>
      <c r="L127" s="5">
        <v>5</v>
      </c>
      <c r="M127" s="5">
        <v>3</v>
      </c>
      <c r="N127" s="5">
        <v>2.75</v>
      </c>
      <c r="O127" s="1" t="e">
        <f t="shared" ca="1" si="2"/>
        <v>#NAME?</v>
      </c>
    </row>
    <row r="128" spans="1:15" ht="12.5">
      <c r="A128" s="2" t="s">
        <v>609</v>
      </c>
      <c r="B128" s="2" t="s">
        <v>610</v>
      </c>
      <c r="C128" s="2" t="s">
        <v>612</v>
      </c>
      <c r="D128" s="59" t="s">
        <v>2743</v>
      </c>
      <c r="E128" s="1">
        <f t="shared" ca="1" si="0"/>
        <v>0.22562589930260146</v>
      </c>
      <c r="F128" s="1">
        <v>26</v>
      </c>
      <c r="G128" s="42" t="b">
        <f t="shared" si="1"/>
        <v>1</v>
      </c>
      <c r="H128" s="42" t="s">
        <v>2743</v>
      </c>
      <c r="I128" s="5">
        <v>3</v>
      </c>
      <c r="J128" s="5">
        <v>1</v>
      </c>
      <c r="K128" s="5">
        <v>2</v>
      </c>
      <c r="L128" s="5">
        <v>5</v>
      </c>
      <c r="M128" s="5">
        <v>4</v>
      </c>
      <c r="N128" s="5">
        <v>2.75</v>
      </c>
      <c r="O128" s="1" t="e">
        <f t="shared" ca="1" si="2"/>
        <v>#NAME?</v>
      </c>
    </row>
    <row r="129" spans="1:15" ht="12.5">
      <c r="A129" s="2" t="s">
        <v>651</v>
      </c>
      <c r="B129" s="2" t="s">
        <v>652</v>
      </c>
      <c r="C129" s="2" t="s">
        <v>654</v>
      </c>
      <c r="D129" s="59" t="s">
        <v>2744</v>
      </c>
      <c r="E129" s="1">
        <f t="shared" ca="1" si="0"/>
        <v>0.27714641227546166</v>
      </c>
      <c r="F129" s="1">
        <v>48</v>
      </c>
      <c r="G129" s="42" t="b">
        <f t="shared" si="1"/>
        <v>1</v>
      </c>
      <c r="H129" s="42" t="s">
        <v>2744</v>
      </c>
      <c r="I129" s="5">
        <v>2</v>
      </c>
      <c r="J129" s="5">
        <v>1</v>
      </c>
      <c r="K129" s="5">
        <v>1</v>
      </c>
      <c r="L129" s="5">
        <v>5</v>
      </c>
      <c r="M129" s="5">
        <v>3</v>
      </c>
      <c r="N129" s="5">
        <v>2.75</v>
      </c>
      <c r="O129" s="1" t="e">
        <f t="shared" ca="1" si="2"/>
        <v>#NAME?</v>
      </c>
    </row>
    <row r="130" spans="1:15" ht="12.5">
      <c r="A130" s="2" t="s">
        <v>663</v>
      </c>
      <c r="B130" s="2" t="s">
        <v>664</v>
      </c>
      <c r="C130" s="2" t="s">
        <v>666</v>
      </c>
      <c r="D130" s="59" t="s">
        <v>2745</v>
      </c>
      <c r="E130" s="1">
        <f t="shared" ca="1" si="0"/>
        <v>0.58846121977228094</v>
      </c>
      <c r="F130" s="1">
        <v>50</v>
      </c>
      <c r="G130" s="42" t="b">
        <f t="shared" si="1"/>
        <v>1</v>
      </c>
      <c r="H130" s="42" t="s">
        <v>2745</v>
      </c>
      <c r="I130" s="5">
        <v>3</v>
      </c>
      <c r="J130" s="5">
        <v>4</v>
      </c>
      <c r="K130" s="5">
        <v>3</v>
      </c>
      <c r="L130" s="5">
        <v>1</v>
      </c>
      <c r="M130" s="5">
        <v>4</v>
      </c>
      <c r="N130" s="5">
        <v>2.75</v>
      </c>
      <c r="O130" s="1" t="e">
        <f t="shared" ca="1" si="2"/>
        <v>#NAME?</v>
      </c>
    </row>
    <row r="131" spans="1:15" ht="12.5">
      <c r="A131" s="2" t="s">
        <v>687</v>
      </c>
      <c r="B131" s="1" t="s">
        <v>688</v>
      </c>
      <c r="C131" s="1" t="s">
        <v>690</v>
      </c>
      <c r="D131" s="60" t="s">
        <v>2746</v>
      </c>
      <c r="E131" s="1">
        <f t="shared" ca="1" si="0"/>
        <v>0.93683320232044232</v>
      </c>
      <c r="F131" s="1">
        <v>131</v>
      </c>
      <c r="G131" s="42" t="b">
        <f t="shared" si="1"/>
        <v>1</v>
      </c>
      <c r="H131" s="42" t="s">
        <v>2746</v>
      </c>
      <c r="I131" s="5">
        <v>3</v>
      </c>
      <c r="J131" s="5">
        <v>1</v>
      </c>
      <c r="K131" s="5">
        <v>3</v>
      </c>
      <c r="L131" s="5">
        <v>5</v>
      </c>
      <c r="M131" s="5">
        <v>3</v>
      </c>
      <c r="N131" s="5">
        <v>2.75</v>
      </c>
      <c r="O131" s="1" t="e">
        <f t="shared" ca="1" si="2"/>
        <v>#NAME?</v>
      </c>
    </row>
    <row r="132" spans="1:15" ht="12.5">
      <c r="A132" s="2" t="s">
        <v>697</v>
      </c>
      <c r="B132" s="1" t="s">
        <v>698</v>
      </c>
      <c r="C132" s="1" t="s">
        <v>699</v>
      </c>
      <c r="D132" s="60" t="s">
        <v>2747</v>
      </c>
      <c r="E132" s="1">
        <f t="shared" ca="1" si="0"/>
        <v>7.6154501476157099E-2</v>
      </c>
      <c r="F132" s="1">
        <v>117</v>
      </c>
      <c r="G132" s="42" t="b">
        <f t="shared" si="1"/>
        <v>1</v>
      </c>
      <c r="H132" s="42" t="s">
        <v>2747</v>
      </c>
      <c r="I132" s="5">
        <v>3</v>
      </c>
      <c r="J132" s="5">
        <v>1</v>
      </c>
      <c r="K132" s="5">
        <v>3</v>
      </c>
      <c r="L132" s="5">
        <v>5</v>
      </c>
      <c r="M132" s="5">
        <v>3</v>
      </c>
      <c r="N132" s="5">
        <v>2.75</v>
      </c>
      <c r="O132" s="1" t="e">
        <f t="shared" ca="1" si="2"/>
        <v>#NAME?</v>
      </c>
    </row>
    <row r="133" spans="1:15" ht="12.5">
      <c r="A133" s="2" t="s">
        <v>702</v>
      </c>
      <c r="B133" s="2" t="s">
        <v>703</v>
      </c>
      <c r="C133" s="2" t="s">
        <v>704</v>
      </c>
      <c r="D133" s="59" t="s">
        <v>2748</v>
      </c>
      <c r="E133" s="1">
        <f t="shared" ca="1" si="0"/>
        <v>9.7987198023025357E-2</v>
      </c>
      <c r="F133" s="1">
        <v>83</v>
      </c>
      <c r="G133" s="42" t="b">
        <f t="shared" si="1"/>
        <v>1</v>
      </c>
      <c r="H133" s="42" t="s">
        <v>2748</v>
      </c>
      <c r="I133" s="5">
        <v>3</v>
      </c>
      <c r="J133" s="5">
        <v>1</v>
      </c>
      <c r="K133" s="5">
        <v>3</v>
      </c>
      <c r="L133" s="5">
        <v>5</v>
      </c>
      <c r="M133" s="5">
        <v>3</v>
      </c>
      <c r="N133" s="5">
        <v>2.75</v>
      </c>
      <c r="O133" s="1" t="e">
        <f t="shared" ca="1" si="2"/>
        <v>#NAME?</v>
      </c>
    </row>
    <row r="134" spans="1:15" ht="12.5">
      <c r="A134" s="2" t="s">
        <v>793</v>
      </c>
      <c r="B134" s="1" t="s">
        <v>794</v>
      </c>
      <c r="C134" s="1" t="s">
        <v>2749</v>
      </c>
      <c r="D134" s="60" t="s">
        <v>2750</v>
      </c>
      <c r="E134" s="1">
        <f t="shared" ca="1" si="0"/>
        <v>0.38714594005007674</v>
      </c>
      <c r="F134" s="1">
        <v>120</v>
      </c>
      <c r="G134" s="42" t="b">
        <f t="shared" si="1"/>
        <v>0</v>
      </c>
      <c r="H134" s="42" t="s">
        <v>2751</v>
      </c>
      <c r="I134" s="51">
        <v>4</v>
      </c>
      <c r="J134" s="51">
        <v>2</v>
      </c>
      <c r="K134" s="51">
        <v>1</v>
      </c>
      <c r="L134" s="51">
        <v>5</v>
      </c>
      <c r="M134" s="51">
        <v>3</v>
      </c>
      <c r="N134" s="5">
        <v>2.75</v>
      </c>
      <c r="O134" s="1" t="e">
        <f t="shared" ca="1" si="2"/>
        <v>#NAME?</v>
      </c>
    </row>
    <row r="135" spans="1:15" ht="12.5">
      <c r="A135" s="2" t="s">
        <v>850</v>
      </c>
      <c r="B135" s="1" t="s">
        <v>851</v>
      </c>
      <c r="C135" s="1" t="s">
        <v>852</v>
      </c>
      <c r="D135" s="60" t="s">
        <v>2752</v>
      </c>
      <c r="E135" s="1">
        <f t="shared" ca="1" si="0"/>
        <v>0.3149891027940025</v>
      </c>
      <c r="F135" s="1">
        <v>1</v>
      </c>
      <c r="G135" s="42" t="b">
        <f t="shared" si="1"/>
        <v>1</v>
      </c>
      <c r="H135" s="42" t="s">
        <v>2752</v>
      </c>
      <c r="I135" s="5">
        <v>3</v>
      </c>
      <c r="J135" s="5">
        <v>2</v>
      </c>
      <c r="K135" s="5">
        <v>1</v>
      </c>
      <c r="L135" s="5">
        <v>5</v>
      </c>
      <c r="M135" s="5">
        <v>5</v>
      </c>
      <c r="N135" s="5">
        <v>2.75</v>
      </c>
      <c r="O135" s="1" t="e">
        <f t="shared" ca="1" si="2"/>
        <v>#NAME?</v>
      </c>
    </row>
    <row r="136" spans="1:15" ht="12.5">
      <c r="A136" s="2" t="s">
        <v>871</v>
      </c>
      <c r="B136" s="1" t="s">
        <v>872</v>
      </c>
      <c r="C136" s="1" t="s">
        <v>874</v>
      </c>
      <c r="D136" s="60" t="s">
        <v>2753</v>
      </c>
      <c r="E136" s="1">
        <f t="shared" ca="1" si="0"/>
        <v>0.49750608764384918</v>
      </c>
      <c r="F136" s="1">
        <v>108</v>
      </c>
      <c r="G136" s="42" t="b">
        <f t="shared" si="1"/>
        <v>1</v>
      </c>
      <c r="H136" s="42" t="s">
        <v>2753</v>
      </c>
      <c r="I136" s="5">
        <v>3</v>
      </c>
      <c r="J136" s="5">
        <v>1</v>
      </c>
      <c r="K136" s="5">
        <v>3</v>
      </c>
      <c r="L136" s="5">
        <v>5</v>
      </c>
      <c r="M136" s="5">
        <v>3</v>
      </c>
      <c r="N136" s="5">
        <v>2.75</v>
      </c>
      <c r="O136" s="1" t="e">
        <f t="shared" ca="1" si="2"/>
        <v>#NAME?</v>
      </c>
    </row>
    <row r="137" spans="1:15" ht="12.5">
      <c r="A137" s="2" t="s">
        <v>919</v>
      </c>
      <c r="B137" s="1" t="s">
        <v>920</v>
      </c>
      <c r="C137" s="1" t="s">
        <v>922</v>
      </c>
      <c r="D137" s="60" t="s">
        <v>2754</v>
      </c>
      <c r="E137" s="1">
        <f t="shared" ca="1" si="0"/>
        <v>0.27654744145504229</v>
      </c>
      <c r="F137" s="1">
        <v>70</v>
      </c>
      <c r="G137" s="42" t="b">
        <f t="shared" si="1"/>
        <v>1</v>
      </c>
      <c r="H137" s="42" t="s">
        <v>2754</v>
      </c>
      <c r="I137" s="5">
        <v>3</v>
      </c>
      <c r="J137" s="5">
        <v>1</v>
      </c>
      <c r="K137" s="5">
        <v>1</v>
      </c>
      <c r="L137" s="5">
        <v>5</v>
      </c>
      <c r="M137" s="5">
        <v>3</v>
      </c>
      <c r="N137" s="5">
        <v>2.75</v>
      </c>
      <c r="O137" s="1" t="e">
        <f t="shared" ca="1" si="2"/>
        <v>#NAME?</v>
      </c>
    </row>
    <row r="138" spans="1:15" ht="12.5">
      <c r="A138" s="2" t="s">
        <v>943</v>
      </c>
      <c r="B138" s="1" t="s">
        <v>944</v>
      </c>
      <c r="C138" s="1" t="s">
        <v>946</v>
      </c>
      <c r="D138" s="60" t="s">
        <v>2755</v>
      </c>
      <c r="E138" s="1">
        <f t="shared" ca="1" si="0"/>
        <v>7.6734499347026364E-2</v>
      </c>
      <c r="F138" s="1">
        <v>169</v>
      </c>
      <c r="G138" s="42" t="b">
        <f t="shared" si="1"/>
        <v>1</v>
      </c>
      <c r="H138" s="42" t="s">
        <v>2755</v>
      </c>
      <c r="I138" s="5">
        <v>3</v>
      </c>
      <c r="J138" s="5">
        <v>1</v>
      </c>
      <c r="K138" s="5">
        <v>3</v>
      </c>
      <c r="L138" s="5">
        <v>5</v>
      </c>
      <c r="M138" s="5">
        <v>3</v>
      </c>
      <c r="N138" s="5">
        <v>2.75</v>
      </c>
      <c r="O138" s="1" t="e">
        <f t="shared" ca="1" si="2"/>
        <v>#NAME?</v>
      </c>
    </row>
    <row r="139" spans="1:15" ht="12.5">
      <c r="A139" s="2" t="s">
        <v>967</v>
      </c>
      <c r="B139" s="1" t="s">
        <v>968</v>
      </c>
      <c r="C139" s="1" t="s">
        <v>970</v>
      </c>
      <c r="D139" s="60" t="s">
        <v>2756</v>
      </c>
      <c r="E139" s="1">
        <f t="shared" ca="1" si="0"/>
        <v>0.22411347234730405</v>
      </c>
      <c r="F139" s="1">
        <v>150</v>
      </c>
      <c r="G139" s="42" t="b">
        <f t="shared" si="1"/>
        <v>1</v>
      </c>
      <c r="H139" s="42" t="s">
        <v>2756</v>
      </c>
      <c r="I139" s="5">
        <v>3</v>
      </c>
      <c r="J139" s="5">
        <v>1</v>
      </c>
      <c r="K139" s="5">
        <v>1</v>
      </c>
      <c r="L139" s="5">
        <v>5</v>
      </c>
      <c r="M139" s="5">
        <v>5</v>
      </c>
      <c r="N139" s="5">
        <v>2.75</v>
      </c>
      <c r="O139" s="1" t="e">
        <f t="shared" ca="1" si="2"/>
        <v>#NAME?</v>
      </c>
    </row>
    <row r="140" spans="1:15" ht="12.5">
      <c r="A140" s="2" t="s">
        <v>973</v>
      </c>
      <c r="B140" s="1" t="s">
        <v>974</v>
      </c>
      <c r="C140" s="1" t="s">
        <v>975</v>
      </c>
      <c r="D140" s="60" t="s">
        <v>2757</v>
      </c>
      <c r="E140" s="1">
        <f t="shared" ca="1" si="0"/>
        <v>0.89178822694706672</v>
      </c>
      <c r="F140" s="1">
        <v>144</v>
      </c>
      <c r="G140" s="42" t="b">
        <f t="shared" si="1"/>
        <v>1</v>
      </c>
      <c r="H140" s="42" t="s">
        <v>2757</v>
      </c>
      <c r="I140" s="5">
        <v>3</v>
      </c>
      <c r="J140" s="5">
        <v>2</v>
      </c>
      <c r="K140" s="5">
        <v>2</v>
      </c>
      <c r="L140" s="5">
        <v>5</v>
      </c>
      <c r="M140" s="5">
        <v>3</v>
      </c>
      <c r="N140" s="5">
        <v>2.75</v>
      </c>
      <c r="O140" s="1" t="e">
        <f t="shared" ca="1" si="2"/>
        <v>#NAME?</v>
      </c>
    </row>
    <row r="141" spans="1:15" ht="12.5">
      <c r="A141" s="2" t="s">
        <v>60</v>
      </c>
      <c r="B141" s="2" t="s">
        <v>61</v>
      </c>
      <c r="C141" s="2" t="s">
        <v>63</v>
      </c>
      <c r="D141" s="59" t="s">
        <v>2758</v>
      </c>
      <c r="E141" s="1">
        <f t="shared" ca="1" si="0"/>
        <v>0.99802113945379289</v>
      </c>
      <c r="F141" s="1">
        <v>59</v>
      </c>
      <c r="G141" s="42" t="b">
        <f t="shared" si="1"/>
        <v>1</v>
      </c>
      <c r="H141" s="42" t="s">
        <v>2758</v>
      </c>
      <c r="I141" s="5">
        <v>3</v>
      </c>
      <c r="J141" s="5">
        <v>1</v>
      </c>
      <c r="K141" s="5">
        <v>2</v>
      </c>
      <c r="L141" s="5">
        <v>5</v>
      </c>
      <c r="M141" s="5">
        <v>4</v>
      </c>
      <c r="N141" s="5">
        <v>2.75</v>
      </c>
      <c r="O141" s="1" t="e">
        <f t="shared" ca="1" si="2"/>
        <v>#NAME?</v>
      </c>
    </row>
    <row r="142" spans="1:15" ht="12.5">
      <c r="A142" s="2" t="s">
        <v>139</v>
      </c>
      <c r="B142" s="2" t="s">
        <v>140</v>
      </c>
      <c r="C142" s="2" t="s">
        <v>142</v>
      </c>
      <c r="D142" s="59" t="s">
        <v>2759</v>
      </c>
      <c r="E142" s="1">
        <f t="shared" ca="1" si="0"/>
        <v>0.1076866865078373</v>
      </c>
      <c r="F142" s="1">
        <v>36</v>
      </c>
      <c r="G142" s="42" t="b">
        <f t="shared" si="1"/>
        <v>1</v>
      </c>
      <c r="H142" s="42" t="s">
        <v>2759</v>
      </c>
      <c r="I142" s="5">
        <v>3</v>
      </c>
      <c r="J142" s="5">
        <v>2</v>
      </c>
      <c r="K142" s="5">
        <v>2</v>
      </c>
      <c r="L142" s="5">
        <v>5</v>
      </c>
      <c r="M142" s="5">
        <v>3</v>
      </c>
      <c r="N142" s="5">
        <v>2.75</v>
      </c>
      <c r="O142" s="1" t="e">
        <f t="shared" ca="1" si="2"/>
        <v>#NAME?</v>
      </c>
    </row>
    <row r="143" spans="1:15" ht="12.5">
      <c r="A143" s="2" t="s">
        <v>145</v>
      </c>
      <c r="B143" s="2" t="s">
        <v>146</v>
      </c>
      <c r="C143" s="2" t="s">
        <v>148</v>
      </c>
      <c r="D143" s="59" t="s">
        <v>2760</v>
      </c>
      <c r="E143" s="1">
        <f t="shared" ca="1" si="0"/>
        <v>0.19235645776648969</v>
      </c>
      <c r="F143" s="1">
        <v>75</v>
      </c>
      <c r="G143" s="42" t="b">
        <f t="shared" si="1"/>
        <v>1</v>
      </c>
      <c r="H143" s="42" t="s">
        <v>2760</v>
      </c>
      <c r="I143" s="5">
        <v>3</v>
      </c>
      <c r="J143" s="5">
        <v>1</v>
      </c>
      <c r="K143" s="5">
        <v>3</v>
      </c>
      <c r="L143" s="5">
        <v>5</v>
      </c>
      <c r="M143" s="5">
        <v>3</v>
      </c>
      <c r="N143" s="5">
        <v>2.75</v>
      </c>
      <c r="O143" s="1" t="e">
        <f t="shared" ca="1" si="2"/>
        <v>#NAME?</v>
      </c>
    </row>
    <row r="144" spans="1:15" ht="12.5">
      <c r="A144" s="2" t="s">
        <v>308</v>
      </c>
      <c r="B144" s="2" t="s">
        <v>309</v>
      </c>
      <c r="C144" s="2" t="s">
        <v>311</v>
      </c>
      <c r="D144" s="59" t="s">
        <v>2761</v>
      </c>
      <c r="E144" s="1">
        <f t="shared" ca="1" si="0"/>
        <v>0.79586566428310002</v>
      </c>
      <c r="F144" s="1">
        <v>71</v>
      </c>
      <c r="G144" s="42" t="b">
        <f t="shared" si="1"/>
        <v>1</v>
      </c>
      <c r="H144" s="42" t="s">
        <v>2761</v>
      </c>
      <c r="I144" s="5">
        <v>2</v>
      </c>
      <c r="J144" s="5">
        <v>1</v>
      </c>
      <c r="K144" s="5">
        <v>2</v>
      </c>
      <c r="L144" s="5">
        <v>5</v>
      </c>
      <c r="M144" s="5">
        <v>4</v>
      </c>
      <c r="N144" s="5">
        <v>2.75</v>
      </c>
      <c r="O144" s="1" t="e">
        <f t="shared" ca="1" si="2"/>
        <v>#NAME?</v>
      </c>
    </row>
    <row r="145" spans="1:15" ht="12.5">
      <c r="A145" s="2" t="s">
        <v>337</v>
      </c>
      <c r="B145" s="1" t="s">
        <v>338</v>
      </c>
      <c r="C145" s="1" t="s">
        <v>340</v>
      </c>
      <c r="D145" s="60" t="s">
        <v>2762</v>
      </c>
      <c r="E145" s="1">
        <f t="shared" ca="1" si="0"/>
        <v>0.7497495164934378</v>
      </c>
      <c r="F145" s="1">
        <v>61</v>
      </c>
      <c r="G145" s="42" t="b">
        <f t="shared" si="1"/>
        <v>1</v>
      </c>
      <c r="H145" s="42" t="s">
        <v>2762</v>
      </c>
      <c r="I145" s="5">
        <v>2</v>
      </c>
      <c r="J145" s="5">
        <v>1</v>
      </c>
      <c r="K145" s="5">
        <v>2</v>
      </c>
      <c r="L145" s="5">
        <v>5</v>
      </c>
      <c r="M145" s="5">
        <v>5</v>
      </c>
      <c r="N145" s="5">
        <v>2.75</v>
      </c>
      <c r="O145" s="1" t="e">
        <f t="shared" ca="1" si="2"/>
        <v>#NAME?</v>
      </c>
    </row>
    <row r="146" spans="1:15" ht="12.5">
      <c r="A146" s="2" t="s">
        <v>361</v>
      </c>
      <c r="B146" s="1" t="s">
        <v>362</v>
      </c>
      <c r="C146" s="1" t="s">
        <v>364</v>
      </c>
      <c r="D146" s="60" t="s">
        <v>2763</v>
      </c>
      <c r="E146" s="1">
        <f t="shared" ca="1" si="0"/>
        <v>0.63596249135911775</v>
      </c>
      <c r="F146" s="1">
        <v>148</v>
      </c>
      <c r="G146" s="42" t="b">
        <f t="shared" si="1"/>
        <v>1</v>
      </c>
      <c r="H146" s="42" t="s">
        <v>2763</v>
      </c>
      <c r="I146" s="5">
        <v>2</v>
      </c>
      <c r="J146" s="5">
        <v>2</v>
      </c>
      <c r="K146" s="5">
        <v>3</v>
      </c>
      <c r="L146" s="5">
        <v>5</v>
      </c>
      <c r="M146" s="5">
        <v>3</v>
      </c>
      <c r="N146" s="5">
        <v>2.75</v>
      </c>
      <c r="O146" s="1" t="e">
        <f t="shared" ca="1" si="2"/>
        <v>#NAME?</v>
      </c>
    </row>
    <row r="147" spans="1:15" ht="12.5">
      <c r="A147" s="2" t="s">
        <v>366</v>
      </c>
      <c r="B147" s="1" t="s">
        <v>367</v>
      </c>
      <c r="C147" s="1" t="s">
        <v>369</v>
      </c>
      <c r="D147" s="60" t="s">
        <v>2764</v>
      </c>
      <c r="E147" s="1">
        <f t="shared" ca="1" si="0"/>
        <v>0.40203212879568195</v>
      </c>
      <c r="F147" s="1">
        <v>11</v>
      </c>
      <c r="G147" s="42" t="b">
        <f t="shared" si="1"/>
        <v>1</v>
      </c>
      <c r="H147" s="42" t="s">
        <v>2764</v>
      </c>
      <c r="I147" s="5">
        <v>4</v>
      </c>
      <c r="J147" s="5">
        <v>2</v>
      </c>
      <c r="K147" s="5">
        <v>2</v>
      </c>
      <c r="L147" s="5">
        <v>5</v>
      </c>
      <c r="M147" s="5">
        <v>3</v>
      </c>
      <c r="N147" s="5">
        <v>2.75</v>
      </c>
      <c r="O147" s="1" t="e">
        <f t="shared" ca="1" si="2"/>
        <v>#NAME?</v>
      </c>
    </row>
    <row r="148" spans="1:15" ht="12.5">
      <c r="A148" s="2" t="s">
        <v>385</v>
      </c>
      <c r="B148" s="1" t="s">
        <v>386</v>
      </c>
      <c r="C148" s="1" t="s">
        <v>388</v>
      </c>
      <c r="D148" s="60" t="s">
        <v>2765</v>
      </c>
      <c r="E148" s="1">
        <f t="shared" ca="1" si="0"/>
        <v>0.21482323403042869</v>
      </c>
      <c r="F148" s="1">
        <v>122</v>
      </c>
      <c r="G148" s="42" t="b">
        <f t="shared" si="1"/>
        <v>1</v>
      </c>
      <c r="H148" s="42" t="s">
        <v>2765</v>
      </c>
      <c r="I148" s="5">
        <v>3</v>
      </c>
      <c r="J148" s="5">
        <v>1</v>
      </c>
      <c r="K148" s="5">
        <v>3</v>
      </c>
      <c r="L148" s="5">
        <v>5</v>
      </c>
      <c r="M148" s="5">
        <v>3</v>
      </c>
      <c r="N148" s="5">
        <v>2.75</v>
      </c>
      <c r="O148" s="1" t="e">
        <f t="shared" ca="1" si="2"/>
        <v>#NAME?</v>
      </c>
    </row>
    <row r="149" spans="1:15" ht="12.5">
      <c r="A149" s="2" t="s">
        <v>419</v>
      </c>
      <c r="B149" s="1" t="s">
        <v>420</v>
      </c>
      <c r="C149" s="1" t="s">
        <v>422</v>
      </c>
      <c r="D149" s="60" t="s">
        <v>2766</v>
      </c>
      <c r="E149" s="1">
        <f t="shared" ca="1" si="0"/>
        <v>0.11129679476196896</v>
      </c>
      <c r="F149" s="1">
        <v>132</v>
      </c>
      <c r="G149" s="42" t="b">
        <f t="shared" si="1"/>
        <v>1</v>
      </c>
      <c r="H149" s="42" t="s">
        <v>2766</v>
      </c>
      <c r="I149" s="5">
        <v>3</v>
      </c>
      <c r="J149" s="5">
        <v>1</v>
      </c>
      <c r="K149" s="5">
        <v>3</v>
      </c>
      <c r="L149" s="5">
        <v>5</v>
      </c>
      <c r="M149" s="5">
        <v>3</v>
      </c>
      <c r="N149" s="5">
        <v>2.75</v>
      </c>
      <c r="O149" s="1" t="e">
        <f t="shared" ca="1" si="2"/>
        <v>#NAME?</v>
      </c>
    </row>
    <row r="150" spans="1:15" ht="12.5">
      <c r="A150" s="2" t="s">
        <v>447</v>
      </c>
      <c r="B150" s="1" t="s">
        <v>448</v>
      </c>
      <c r="C150" s="1" t="s">
        <v>450</v>
      </c>
      <c r="D150" s="60" t="s">
        <v>2767</v>
      </c>
      <c r="E150" s="1">
        <f t="shared" ca="1" si="0"/>
        <v>0.59095238769706981</v>
      </c>
      <c r="F150" s="1">
        <v>69</v>
      </c>
      <c r="G150" s="42" t="b">
        <f t="shared" si="1"/>
        <v>1</v>
      </c>
      <c r="H150" s="42" t="s">
        <v>2767</v>
      </c>
      <c r="I150" s="5">
        <v>3</v>
      </c>
      <c r="J150" s="5">
        <v>1</v>
      </c>
      <c r="K150" s="5">
        <v>3</v>
      </c>
      <c r="L150" s="5">
        <v>5</v>
      </c>
      <c r="M150" s="5">
        <v>3</v>
      </c>
      <c r="N150" s="5">
        <v>2.75</v>
      </c>
      <c r="O150" s="1" t="e">
        <f t="shared" ca="1" si="2"/>
        <v>#NAME?</v>
      </c>
    </row>
    <row r="151" spans="1:15" ht="12.5">
      <c r="A151" s="2" t="s">
        <v>459</v>
      </c>
      <c r="B151" s="1" t="s">
        <v>460</v>
      </c>
      <c r="C151" s="1" t="s">
        <v>462</v>
      </c>
      <c r="D151" s="60" t="s">
        <v>2768</v>
      </c>
      <c r="E151" s="1">
        <f t="shared" ca="1" si="0"/>
        <v>0.80665968578460434</v>
      </c>
      <c r="F151" s="1">
        <v>84</v>
      </c>
      <c r="G151" s="42" t="b">
        <f t="shared" si="1"/>
        <v>1</v>
      </c>
      <c r="H151" s="42" t="s">
        <v>2768</v>
      </c>
      <c r="I151" s="5">
        <v>2</v>
      </c>
      <c r="J151" s="5">
        <v>1</v>
      </c>
      <c r="K151" s="5">
        <v>2</v>
      </c>
      <c r="L151" s="5">
        <v>5</v>
      </c>
      <c r="M151" s="5">
        <v>5</v>
      </c>
      <c r="N151" s="5">
        <v>2.75</v>
      </c>
      <c r="O151" s="1" t="e">
        <f t="shared" ca="1" si="2"/>
        <v>#NAME?</v>
      </c>
    </row>
    <row r="152" spans="1:15" ht="12.5">
      <c r="A152" s="2" t="s">
        <v>521</v>
      </c>
      <c r="B152" s="2" t="s">
        <v>522</v>
      </c>
      <c r="C152" s="2" t="s">
        <v>523</v>
      </c>
      <c r="D152" s="59" t="s">
        <v>2769</v>
      </c>
      <c r="E152" s="1">
        <f t="shared" ca="1" si="0"/>
        <v>0.98467554720553274</v>
      </c>
      <c r="F152" s="1">
        <v>146</v>
      </c>
      <c r="G152" s="42" t="b">
        <f t="shared" si="1"/>
        <v>1</v>
      </c>
      <c r="H152" s="42" t="s">
        <v>2769</v>
      </c>
      <c r="I152" s="5">
        <v>2</v>
      </c>
      <c r="J152" s="5">
        <v>2</v>
      </c>
      <c r="K152" s="5">
        <v>1</v>
      </c>
      <c r="L152" s="5">
        <v>5</v>
      </c>
      <c r="M152" s="5">
        <v>3</v>
      </c>
      <c r="N152" s="5">
        <v>2.625</v>
      </c>
      <c r="O152" s="1" t="e">
        <f t="shared" ca="1" si="2"/>
        <v>#NAME?</v>
      </c>
    </row>
    <row r="153" spans="1:15" ht="12.5">
      <c r="A153" s="2" t="s">
        <v>723</v>
      </c>
      <c r="B153" s="2" t="s">
        <v>724</v>
      </c>
      <c r="C153" s="2" t="s">
        <v>726</v>
      </c>
      <c r="D153" s="59" t="s">
        <v>2770</v>
      </c>
      <c r="E153" s="1">
        <f t="shared" ca="1" si="0"/>
        <v>0.86319339228550129</v>
      </c>
      <c r="F153" s="1">
        <v>121</v>
      </c>
      <c r="G153" s="42" t="b">
        <f t="shared" si="1"/>
        <v>1</v>
      </c>
      <c r="H153" s="42" t="s">
        <v>2770</v>
      </c>
      <c r="I153" s="5">
        <v>2</v>
      </c>
      <c r="J153" s="5">
        <v>1</v>
      </c>
      <c r="K153" s="5">
        <v>3</v>
      </c>
      <c r="L153" s="5">
        <v>5</v>
      </c>
      <c r="M153" s="5">
        <v>3</v>
      </c>
      <c r="N153" s="5">
        <v>2.625</v>
      </c>
      <c r="O153" s="1" t="e">
        <f t="shared" ca="1" si="2"/>
        <v>#NAME?</v>
      </c>
    </row>
    <row r="154" spans="1:15" ht="12.5">
      <c r="A154" s="2" t="s">
        <v>822</v>
      </c>
      <c r="B154" s="2" t="s">
        <v>823</v>
      </c>
      <c r="C154" s="23" t="s">
        <v>824</v>
      </c>
      <c r="D154" s="61" t="s">
        <v>2771</v>
      </c>
      <c r="E154" s="1">
        <f t="shared" ca="1" si="0"/>
        <v>0.33028479570158142</v>
      </c>
      <c r="F154" s="1">
        <v>134</v>
      </c>
      <c r="G154" s="42" t="b">
        <f t="shared" si="1"/>
        <v>1</v>
      </c>
      <c r="H154" s="42" t="s">
        <v>2771</v>
      </c>
      <c r="I154" s="5">
        <v>2</v>
      </c>
      <c r="J154" s="5">
        <v>1</v>
      </c>
      <c r="K154" s="5">
        <v>3</v>
      </c>
      <c r="L154" s="5">
        <v>5</v>
      </c>
      <c r="M154" s="5">
        <v>3</v>
      </c>
      <c r="N154" s="5">
        <v>2.625</v>
      </c>
      <c r="O154" s="1" t="e">
        <f t="shared" ca="1" si="2"/>
        <v>#NAME?</v>
      </c>
    </row>
    <row r="155" spans="1:15" ht="12.5">
      <c r="A155" s="2" t="s">
        <v>827</v>
      </c>
      <c r="B155" s="2" t="s">
        <v>828</v>
      </c>
      <c r="C155" s="23" t="s">
        <v>830</v>
      </c>
      <c r="D155" s="61" t="s">
        <v>2772</v>
      </c>
      <c r="E155" s="1">
        <f t="shared" ca="1" si="0"/>
        <v>0.97551610004637557</v>
      </c>
      <c r="F155" s="1">
        <v>65</v>
      </c>
      <c r="G155" s="42" t="b">
        <f t="shared" si="1"/>
        <v>1</v>
      </c>
      <c r="H155" s="42" t="s">
        <v>2772</v>
      </c>
      <c r="I155" s="5">
        <v>3</v>
      </c>
      <c r="J155" s="5">
        <v>1</v>
      </c>
      <c r="K155" s="5">
        <v>2</v>
      </c>
      <c r="L155" s="5">
        <v>5</v>
      </c>
      <c r="M155" s="5">
        <v>3</v>
      </c>
      <c r="N155" s="5">
        <v>2.625</v>
      </c>
      <c r="O155" s="1" t="e">
        <f t="shared" ca="1" si="2"/>
        <v>#NAME?</v>
      </c>
    </row>
    <row r="156" spans="1:15" ht="12.5">
      <c r="A156" s="2" t="s">
        <v>39</v>
      </c>
      <c r="B156" s="2" t="s">
        <v>40</v>
      </c>
      <c r="C156" s="2" t="s">
        <v>41</v>
      </c>
      <c r="D156" s="59" t="s">
        <v>2773</v>
      </c>
      <c r="E156" s="1">
        <f t="shared" ca="1" si="0"/>
        <v>0.48319518746712664</v>
      </c>
      <c r="F156" s="1">
        <v>133</v>
      </c>
      <c r="G156" s="42" t="b">
        <f t="shared" si="1"/>
        <v>1</v>
      </c>
      <c r="H156" s="42" t="s">
        <v>2773</v>
      </c>
      <c r="I156" s="5">
        <v>3</v>
      </c>
      <c r="J156" s="5">
        <v>1</v>
      </c>
      <c r="K156" s="5">
        <v>1</v>
      </c>
      <c r="L156" s="5">
        <v>5</v>
      </c>
      <c r="M156" s="5">
        <v>3</v>
      </c>
      <c r="N156" s="5">
        <v>2.625</v>
      </c>
      <c r="O156" s="1" t="e">
        <f t="shared" ca="1" si="2"/>
        <v>#NAME?</v>
      </c>
    </row>
    <row r="157" spans="1:15" ht="12.5">
      <c r="A157" s="2" t="s">
        <v>84</v>
      </c>
      <c r="B157" s="2" t="s">
        <v>85</v>
      </c>
      <c r="C157" s="2" t="s">
        <v>87</v>
      </c>
      <c r="D157" s="59" t="s">
        <v>2774</v>
      </c>
      <c r="E157" s="1">
        <f t="shared" ca="1" si="0"/>
        <v>0.11357358316991006</v>
      </c>
      <c r="F157" s="1">
        <v>135</v>
      </c>
      <c r="G157" s="42" t="b">
        <f t="shared" si="1"/>
        <v>1</v>
      </c>
      <c r="H157" s="42" t="s">
        <v>2774</v>
      </c>
      <c r="I157" s="5">
        <v>2</v>
      </c>
      <c r="J157" s="5">
        <v>1</v>
      </c>
      <c r="K157" s="5">
        <v>1</v>
      </c>
      <c r="L157" s="5">
        <v>5</v>
      </c>
      <c r="M157" s="5">
        <v>5</v>
      </c>
      <c r="N157" s="5">
        <v>2.625</v>
      </c>
      <c r="O157" s="1" t="e">
        <f t="shared" ca="1" si="2"/>
        <v>#NAME?</v>
      </c>
    </row>
    <row r="158" spans="1:15" ht="12.5">
      <c r="A158" s="2" t="s">
        <v>284</v>
      </c>
      <c r="B158" s="2" t="s">
        <v>285</v>
      </c>
      <c r="C158" s="2" t="s">
        <v>286</v>
      </c>
      <c r="D158" s="59" t="s">
        <v>2775</v>
      </c>
      <c r="E158" s="1">
        <f t="shared" ca="1" si="0"/>
        <v>0.66665300606312539</v>
      </c>
      <c r="F158" s="1">
        <v>32</v>
      </c>
      <c r="G158" s="42" t="b">
        <f t="shared" si="1"/>
        <v>1</v>
      </c>
      <c r="H158" s="42" t="s">
        <v>2775</v>
      </c>
      <c r="I158" s="5">
        <v>2</v>
      </c>
      <c r="J158" s="5">
        <v>2</v>
      </c>
      <c r="K158" s="5">
        <v>2</v>
      </c>
      <c r="L158" s="5">
        <v>5</v>
      </c>
      <c r="M158" s="5">
        <v>3</v>
      </c>
      <c r="N158" s="5">
        <v>2.625</v>
      </c>
      <c r="O158" s="1" t="e">
        <f t="shared" ca="1" si="2"/>
        <v>#NAME?</v>
      </c>
    </row>
    <row r="159" spans="1:15" ht="12.5">
      <c r="A159" s="2" t="s">
        <v>302</v>
      </c>
      <c r="B159" s="2" t="s">
        <v>303</v>
      </c>
      <c r="C159" s="2" t="s">
        <v>305</v>
      </c>
      <c r="D159" s="59" t="s">
        <v>2776</v>
      </c>
      <c r="E159" s="1">
        <f t="shared" ca="1" si="0"/>
        <v>0.4231995991341938</v>
      </c>
      <c r="F159" s="1">
        <v>112</v>
      </c>
      <c r="G159" s="42" t="b">
        <f t="shared" si="1"/>
        <v>1</v>
      </c>
      <c r="H159" s="42" t="s">
        <v>2776</v>
      </c>
      <c r="I159" s="5">
        <v>2</v>
      </c>
      <c r="J159" s="5">
        <v>1</v>
      </c>
      <c r="K159" s="5">
        <v>1</v>
      </c>
      <c r="L159" s="5">
        <v>5</v>
      </c>
      <c r="M159" s="5">
        <v>5</v>
      </c>
      <c r="N159" s="5">
        <v>2.625</v>
      </c>
      <c r="O159" s="1" t="e">
        <f t="shared" ca="1" si="2"/>
        <v>#NAME?</v>
      </c>
    </row>
    <row r="160" spans="1:15" ht="12.5">
      <c r="A160" s="2" t="s">
        <v>487</v>
      </c>
      <c r="B160" s="1" t="s">
        <v>488</v>
      </c>
      <c r="C160" s="1" t="s">
        <v>490</v>
      </c>
      <c r="D160" s="60" t="s">
        <v>2777</v>
      </c>
      <c r="E160" s="1">
        <f t="shared" ca="1" si="0"/>
        <v>0.57109612909229102</v>
      </c>
      <c r="F160" s="1">
        <v>130</v>
      </c>
      <c r="G160" s="42" t="b">
        <f t="shared" si="1"/>
        <v>1</v>
      </c>
      <c r="H160" s="42" t="s">
        <v>2777</v>
      </c>
      <c r="I160" s="5">
        <v>2</v>
      </c>
      <c r="J160" s="5">
        <v>2</v>
      </c>
      <c r="K160" s="5">
        <v>3</v>
      </c>
      <c r="L160" s="5">
        <v>5</v>
      </c>
      <c r="M160" s="5">
        <v>2</v>
      </c>
      <c r="N160" s="5">
        <v>2.625</v>
      </c>
      <c r="O160" s="1" t="e">
        <f t="shared" ca="1" si="2"/>
        <v>#NAME?</v>
      </c>
    </row>
    <row r="161" spans="1:15" ht="12.5">
      <c r="A161" s="2" t="s">
        <v>503</v>
      </c>
      <c r="B161" s="1" t="s">
        <v>504</v>
      </c>
      <c r="C161" s="1" t="s">
        <v>506</v>
      </c>
      <c r="D161" s="60" t="s">
        <v>2778</v>
      </c>
      <c r="E161" s="1">
        <f t="shared" ca="1" si="0"/>
        <v>0.63669915884150963</v>
      </c>
      <c r="F161" s="1">
        <v>47</v>
      </c>
      <c r="G161" s="42" t="b">
        <f t="shared" si="1"/>
        <v>1</v>
      </c>
      <c r="H161" s="42" t="s">
        <v>2778</v>
      </c>
      <c r="I161" s="5">
        <v>2</v>
      </c>
      <c r="J161" s="5">
        <v>1</v>
      </c>
      <c r="K161" s="5">
        <v>3</v>
      </c>
      <c r="L161" s="5">
        <v>5</v>
      </c>
      <c r="M161" s="5">
        <v>3</v>
      </c>
      <c r="N161" s="5">
        <v>2.625</v>
      </c>
      <c r="O161" s="1" t="e">
        <f t="shared" ca="1" si="2"/>
        <v>#NAME?</v>
      </c>
    </row>
    <row r="162" spans="1:15" ht="12.5">
      <c r="A162" s="2" t="s">
        <v>693</v>
      </c>
      <c r="B162" s="1" t="s">
        <v>694</v>
      </c>
      <c r="C162" s="1" t="s">
        <v>695</v>
      </c>
      <c r="D162" s="60" t="s">
        <v>2779</v>
      </c>
      <c r="E162" s="1">
        <f t="shared" ca="1" si="0"/>
        <v>0.40804213459128857</v>
      </c>
      <c r="F162" s="1">
        <v>168</v>
      </c>
      <c r="G162" s="42" t="b">
        <f t="shared" si="1"/>
        <v>1</v>
      </c>
      <c r="H162" s="42" t="s">
        <v>2779</v>
      </c>
      <c r="I162" s="5">
        <v>3</v>
      </c>
      <c r="J162" s="5">
        <v>1</v>
      </c>
      <c r="K162" s="5">
        <v>1</v>
      </c>
      <c r="L162" s="5">
        <v>5</v>
      </c>
      <c r="M162" s="5">
        <v>3</v>
      </c>
      <c r="N162" s="5">
        <v>2.5</v>
      </c>
      <c r="O162" s="1" t="e">
        <f t="shared" ca="1" si="2"/>
        <v>#NAME?</v>
      </c>
    </row>
    <row r="163" spans="1:15" ht="12.5">
      <c r="A163" s="2" t="s">
        <v>865</v>
      </c>
      <c r="B163" s="1" t="s">
        <v>866</v>
      </c>
      <c r="C163" s="1" t="s">
        <v>868</v>
      </c>
      <c r="D163" s="60" t="s">
        <v>2780</v>
      </c>
      <c r="E163" s="1">
        <f t="shared" ca="1" si="0"/>
        <v>0.92698931666648765</v>
      </c>
      <c r="F163" s="1">
        <v>30</v>
      </c>
      <c r="G163" s="42" t="b">
        <f t="shared" si="1"/>
        <v>1</v>
      </c>
      <c r="H163" s="42" t="s">
        <v>2780</v>
      </c>
      <c r="I163" s="5">
        <v>3</v>
      </c>
      <c r="J163" s="5">
        <v>1</v>
      </c>
      <c r="K163" s="5">
        <v>1</v>
      </c>
      <c r="L163" s="5">
        <v>5</v>
      </c>
      <c r="M163" s="5">
        <v>3</v>
      </c>
      <c r="N163" s="5">
        <v>2.5</v>
      </c>
      <c r="O163" s="1" t="e">
        <f t="shared" ca="1" si="2"/>
        <v>#NAME?</v>
      </c>
    </row>
    <row r="164" spans="1:15" ht="12.5">
      <c r="A164" s="2" t="s">
        <v>949</v>
      </c>
      <c r="B164" s="1" t="s">
        <v>950</v>
      </c>
      <c r="C164" s="1" t="s">
        <v>952</v>
      </c>
      <c r="D164" s="60" t="s">
        <v>2781</v>
      </c>
      <c r="E164" s="1">
        <f t="shared" ca="1" si="0"/>
        <v>0.12030211327191687</v>
      </c>
      <c r="F164" s="1">
        <v>167</v>
      </c>
      <c r="G164" s="42" t="b">
        <f t="shared" si="1"/>
        <v>1</v>
      </c>
      <c r="H164" s="42" t="s">
        <v>2781</v>
      </c>
      <c r="I164" s="5">
        <v>3</v>
      </c>
      <c r="J164" s="5">
        <v>1</v>
      </c>
      <c r="K164" s="5">
        <v>2</v>
      </c>
      <c r="L164" s="5">
        <v>5</v>
      </c>
      <c r="M164" s="5">
        <v>1</v>
      </c>
      <c r="N164" s="5">
        <v>2.5</v>
      </c>
      <c r="O164" s="1" t="e">
        <f t="shared" ca="1" si="2"/>
        <v>#NAME?</v>
      </c>
    </row>
    <row r="165" spans="1:15" ht="12.5">
      <c r="A165" s="2" t="s">
        <v>260</v>
      </c>
      <c r="B165" s="2" t="s">
        <v>261</v>
      </c>
      <c r="C165" s="2" t="s">
        <v>263</v>
      </c>
      <c r="D165" s="59" t="s">
        <v>2782</v>
      </c>
      <c r="E165" s="1">
        <f t="shared" ca="1" si="0"/>
        <v>0.59314075573137526</v>
      </c>
      <c r="F165" s="1">
        <v>40</v>
      </c>
      <c r="G165" s="42" t="b">
        <f t="shared" si="1"/>
        <v>1</v>
      </c>
      <c r="H165" s="42" t="s">
        <v>2782</v>
      </c>
      <c r="I165" s="5">
        <v>4</v>
      </c>
      <c r="J165" s="5">
        <v>1</v>
      </c>
      <c r="K165" s="5">
        <v>2</v>
      </c>
      <c r="L165" s="5">
        <v>1</v>
      </c>
      <c r="M165" s="5">
        <v>3</v>
      </c>
      <c r="N165" s="5">
        <v>2.5</v>
      </c>
      <c r="O165" s="1" t="e">
        <f t="shared" ca="1" si="2"/>
        <v>#NAME?</v>
      </c>
    </row>
    <row r="166" spans="1:15" ht="12.5">
      <c r="A166" s="2" t="s">
        <v>319</v>
      </c>
      <c r="B166" s="2" t="s">
        <v>320</v>
      </c>
      <c r="C166" s="1" t="s">
        <v>322</v>
      </c>
      <c r="D166" s="60" t="s">
        <v>2783</v>
      </c>
      <c r="E166" s="1">
        <f t="shared" ca="1" si="0"/>
        <v>0.86579407255063867</v>
      </c>
      <c r="F166" s="1">
        <v>45</v>
      </c>
      <c r="G166" s="42" t="b">
        <f t="shared" si="1"/>
        <v>1</v>
      </c>
      <c r="H166" s="42" t="s">
        <v>2783</v>
      </c>
      <c r="I166" s="5">
        <v>2</v>
      </c>
      <c r="J166" s="5">
        <v>2</v>
      </c>
      <c r="K166" s="5">
        <v>1</v>
      </c>
      <c r="L166" s="5">
        <v>5</v>
      </c>
      <c r="M166" s="5">
        <v>3</v>
      </c>
      <c r="N166" s="5">
        <v>2.5</v>
      </c>
      <c r="O166" s="1" t="e">
        <f t="shared" ca="1" si="2"/>
        <v>#NAME?</v>
      </c>
    </row>
    <row r="167" spans="1:15" ht="12.5">
      <c r="A167" s="2" t="s">
        <v>349</v>
      </c>
      <c r="B167" s="1" t="s">
        <v>350</v>
      </c>
      <c r="C167" s="1" t="s">
        <v>352</v>
      </c>
      <c r="D167" s="60" t="s">
        <v>2784</v>
      </c>
      <c r="E167" s="1">
        <f t="shared" ca="1" si="0"/>
        <v>0.40181210566759651</v>
      </c>
      <c r="F167" s="1">
        <v>141</v>
      </c>
      <c r="G167" s="42" t="b">
        <f t="shared" si="1"/>
        <v>1</v>
      </c>
      <c r="H167" s="42" t="s">
        <v>2784</v>
      </c>
      <c r="I167" s="5">
        <v>3</v>
      </c>
      <c r="J167" s="5">
        <v>1</v>
      </c>
      <c r="K167" s="5">
        <v>1</v>
      </c>
      <c r="L167" s="5">
        <v>5</v>
      </c>
      <c r="M167" s="5">
        <v>3</v>
      </c>
      <c r="N167" s="5">
        <v>2.5</v>
      </c>
      <c r="O167" s="1" t="e">
        <f t="shared" ca="1" si="2"/>
        <v>#NAME?</v>
      </c>
    </row>
    <row r="168" spans="1:15" ht="12.5">
      <c r="A168" s="52" t="s">
        <v>515</v>
      </c>
      <c r="B168" s="52" t="s">
        <v>516</v>
      </c>
      <c r="C168" s="52" t="s">
        <v>518</v>
      </c>
      <c r="D168" s="57" t="s">
        <v>2785</v>
      </c>
      <c r="E168" s="53">
        <f t="shared" ca="1" si="0"/>
        <v>0.49141177084958809</v>
      </c>
      <c r="F168" s="53">
        <v>29</v>
      </c>
      <c r="G168" s="54" t="b">
        <f t="shared" si="1"/>
        <v>1</v>
      </c>
      <c r="H168" s="54" t="s">
        <v>2785</v>
      </c>
      <c r="I168" s="55">
        <v>4</v>
      </c>
      <c r="J168" s="55">
        <v>2</v>
      </c>
      <c r="K168" s="55">
        <v>1</v>
      </c>
      <c r="L168" s="55">
        <v>1</v>
      </c>
      <c r="M168" s="55">
        <v>2</v>
      </c>
      <c r="N168" s="55">
        <v>2.375</v>
      </c>
      <c r="O168" s="53" t="e">
        <f t="shared" ca="1" si="2"/>
        <v>#NAME?</v>
      </c>
    </row>
    <row r="169" spans="1:15" ht="12.5">
      <c r="A169" s="52" t="s">
        <v>781</v>
      </c>
      <c r="B169" s="53" t="s">
        <v>782</v>
      </c>
      <c r="C169" s="1" t="s">
        <v>2786</v>
      </c>
      <c r="D169" s="58" t="s">
        <v>2787</v>
      </c>
      <c r="E169" s="53">
        <f t="shared" ca="1" si="0"/>
        <v>0.48792292353634292</v>
      </c>
      <c r="F169" s="53">
        <v>72</v>
      </c>
      <c r="G169" s="54" t="b">
        <f t="shared" si="1"/>
        <v>1</v>
      </c>
      <c r="H169" s="54" t="s">
        <v>2787</v>
      </c>
      <c r="I169" s="55">
        <v>2</v>
      </c>
      <c r="J169" s="55">
        <v>1</v>
      </c>
      <c r="K169" s="55">
        <v>1</v>
      </c>
      <c r="L169" s="55">
        <v>5</v>
      </c>
      <c r="M169" s="55">
        <v>3</v>
      </c>
      <c r="N169" s="55">
        <v>2.375</v>
      </c>
      <c r="O169" s="53" t="e">
        <f t="shared" ca="1" si="2"/>
        <v>#NAME?</v>
      </c>
    </row>
    <row r="170" spans="1:15" ht="12.5">
      <c r="A170" s="52" t="s">
        <v>845</v>
      </c>
      <c r="B170" s="45" t="s">
        <v>846</v>
      </c>
      <c r="C170" s="52" t="s">
        <v>848</v>
      </c>
      <c r="D170" s="57" t="s">
        <v>2788</v>
      </c>
      <c r="E170" s="53">
        <f t="shared" ca="1" si="0"/>
        <v>0.80182131221704045</v>
      </c>
      <c r="F170" s="53">
        <v>63</v>
      </c>
      <c r="G170" s="54" t="b">
        <f t="shared" si="1"/>
        <v>1</v>
      </c>
      <c r="H170" s="54" t="s">
        <v>2788</v>
      </c>
      <c r="I170" s="55">
        <v>3</v>
      </c>
      <c r="J170" s="55">
        <v>1</v>
      </c>
      <c r="K170" s="55">
        <v>3</v>
      </c>
      <c r="L170" s="55">
        <v>1</v>
      </c>
      <c r="M170" s="55">
        <v>3</v>
      </c>
      <c r="N170" s="55">
        <v>2.375</v>
      </c>
      <c r="O170" s="53" t="e">
        <f t="shared" ca="1" si="2"/>
        <v>#NAME?</v>
      </c>
    </row>
    <row r="171" spans="1:15" ht="12.5">
      <c r="A171" s="52" t="s">
        <v>20</v>
      </c>
      <c r="B171" s="52" t="s">
        <v>21</v>
      </c>
      <c r="C171" s="52" t="s">
        <v>22</v>
      </c>
      <c r="D171" s="57" t="s">
        <v>2789</v>
      </c>
      <c r="E171" s="53">
        <f t="shared" ca="1" si="0"/>
        <v>0.8717277626802773</v>
      </c>
      <c r="F171" s="53">
        <v>33</v>
      </c>
      <c r="G171" s="54" t="b">
        <f t="shared" si="1"/>
        <v>1</v>
      </c>
      <c r="H171" s="54" t="s">
        <v>2789</v>
      </c>
      <c r="I171" s="55">
        <v>3</v>
      </c>
      <c r="J171" s="55">
        <v>1</v>
      </c>
      <c r="K171" s="55">
        <v>1</v>
      </c>
      <c r="L171" s="55">
        <v>2</v>
      </c>
      <c r="M171" s="55">
        <v>3</v>
      </c>
      <c r="N171" s="55">
        <v>2.375</v>
      </c>
      <c r="O171" s="53" t="e">
        <f t="shared" ca="1" si="2"/>
        <v>#NAME?</v>
      </c>
    </row>
    <row r="172" spans="1:15" ht="12.5">
      <c r="D172" s="60"/>
    </row>
    <row r="173" spans="1:15" ht="12.5">
      <c r="D173" s="60"/>
    </row>
    <row r="174" spans="1:15" ht="12.5">
      <c r="A174" s="2"/>
      <c r="D174" s="60"/>
    </row>
    <row r="175" spans="1:15" ht="12.5">
      <c r="A175" s="2"/>
      <c r="B175" s="2"/>
      <c r="D175" s="60"/>
    </row>
    <row r="176" spans="1:15" ht="12.5">
      <c r="A176" s="4"/>
      <c r="D176" s="60"/>
    </row>
    <row r="177" spans="1:17" ht="12.5">
      <c r="A177" s="2"/>
      <c r="D177" s="60"/>
    </row>
    <row r="178" spans="1:17" ht="12.5">
      <c r="A178" s="2"/>
      <c r="D178" s="60"/>
    </row>
    <row r="179" spans="1:17" ht="12.5">
      <c r="A179" s="4"/>
      <c r="D179" s="60"/>
    </row>
    <row r="180" spans="1:17" ht="12.5">
      <c r="A180" s="2"/>
      <c r="B180" s="2"/>
      <c r="D180" s="60"/>
    </row>
    <row r="181" spans="1:17" ht="12.5">
      <c r="A181" s="2"/>
      <c r="D181" s="60"/>
    </row>
    <row r="182" spans="1:17" ht="12.5">
      <c r="A182" s="2"/>
      <c r="B182" s="2"/>
      <c r="D182" s="60"/>
    </row>
    <row r="183" spans="1:17" ht="12.5">
      <c r="A183" s="2"/>
      <c r="B183" s="2"/>
      <c r="D183" s="60"/>
    </row>
    <row r="184" spans="1:17" ht="12.5">
      <c r="A184" s="2"/>
      <c r="D184" s="60"/>
      <c r="Q184" s="1">
        <f>AVERAGEA(N2:N180)</f>
        <v>3.0169117647058825</v>
      </c>
    </row>
    <row r="185" spans="1:17" ht="12.5">
      <c r="A185" s="2"/>
      <c r="D185" s="60"/>
      <c r="Q185" s="1">
        <f>STDEV(N2:N180)</f>
        <v>0.30404816728020784</v>
      </c>
    </row>
    <row r="186" spans="1:17" ht="12.5">
      <c r="A186" s="2"/>
      <c r="D186" s="60"/>
    </row>
    <row r="187" spans="1:17" ht="12.5">
      <c r="A187" s="2"/>
      <c r="D187" s="60"/>
    </row>
    <row r="188" spans="1:17" ht="12.5">
      <c r="A188" s="2"/>
      <c r="D188" s="60"/>
    </row>
    <row r="189" spans="1:17" ht="12.5">
      <c r="A189" s="2"/>
      <c r="B189" s="2"/>
      <c r="D189" s="60"/>
    </row>
    <row r="190" spans="1:17" ht="12.5">
      <c r="A190" s="2"/>
      <c r="B190" s="2"/>
      <c r="D190" s="60"/>
    </row>
    <row r="191" spans="1:17" ht="12.5">
      <c r="A191" s="2"/>
      <c r="B191" s="2"/>
      <c r="D191" s="60"/>
    </row>
    <row r="192" spans="1:17" ht="12.5">
      <c r="A192" s="4"/>
      <c r="D192" s="60"/>
    </row>
    <row r="193" spans="1:4" ht="12.5">
      <c r="A193" s="4"/>
      <c r="B193" s="4"/>
      <c r="D193" s="60"/>
    </row>
    <row r="194" spans="1:4" ht="12.5">
      <c r="A194" s="2"/>
      <c r="D194" s="60"/>
    </row>
    <row r="195" spans="1:4" ht="12.5">
      <c r="A195" s="4"/>
      <c r="D195" s="60"/>
    </row>
    <row r="196" spans="1:4" ht="12.5">
      <c r="A196" s="4"/>
      <c r="B196" s="4"/>
      <c r="D196" s="60"/>
    </row>
    <row r="197" spans="1:4" ht="12.5">
      <c r="A197" s="2"/>
      <c r="D197" s="60"/>
    </row>
    <row r="198" spans="1:4" ht="12.5">
      <c r="A198" s="2"/>
      <c r="B198" s="2"/>
      <c r="D198" s="60"/>
    </row>
    <row r="199" spans="1:4" ht="12.5">
      <c r="A199" s="2"/>
      <c r="D199" s="60"/>
    </row>
    <row r="200" spans="1:4" ht="12.5">
      <c r="A200" s="2"/>
      <c r="B200" s="2"/>
      <c r="D200" s="60"/>
    </row>
    <row r="201" spans="1:4" ht="12.5">
      <c r="A201" s="4"/>
      <c r="D201" s="60"/>
    </row>
    <row r="202" spans="1:4" ht="12.5">
      <c r="A202" s="2"/>
      <c r="D202" s="60"/>
    </row>
    <row r="203" spans="1:4" ht="12.5">
      <c r="A203" s="2"/>
      <c r="D203" s="60"/>
    </row>
    <row r="204" spans="1:4" ht="12.5">
      <c r="A204" s="4"/>
      <c r="D204" s="60"/>
    </row>
    <row r="205" spans="1:4" ht="12.5">
      <c r="A205" s="4"/>
      <c r="D205" s="60"/>
    </row>
    <row r="206" spans="1:4" ht="12.5">
      <c r="A206" s="4"/>
      <c r="D206" s="60"/>
    </row>
    <row r="207" spans="1:4" ht="12.5">
      <c r="A207" s="2"/>
      <c r="D207" s="60"/>
    </row>
    <row r="208" spans="1:4" ht="12.5">
      <c r="A208" s="4"/>
      <c r="D208" s="60"/>
    </row>
    <row r="209" spans="1:4" ht="12.5">
      <c r="A209" s="2"/>
      <c r="B209" s="2"/>
      <c r="D209" s="60"/>
    </row>
    <row r="210" spans="1:4" ht="12.5">
      <c r="A210" s="2"/>
      <c r="B210" s="2"/>
      <c r="D210" s="60"/>
    </row>
    <row r="211" spans="1:4" ht="12.5">
      <c r="A211" s="2"/>
      <c r="B211" s="2"/>
      <c r="D211" s="60"/>
    </row>
    <row r="212" spans="1:4" ht="12.5">
      <c r="A212" s="2"/>
      <c r="B212" s="2"/>
      <c r="D212" s="60"/>
    </row>
    <row r="213" spans="1:4" ht="12.5">
      <c r="A213" s="4"/>
      <c r="D213" s="60"/>
    </row>
    <row r="214" spans="1:4" ht="12.5">
      <c r="A214" s="4"/>
      <c r="B214" s="4"/>
      <c r="D214" s="60"/>
    </row>
    <row r="215" spans="1:4" ht="12.5">
      <c r="A215" s="2"/>
      <c r="B215" s="2"/>
      <c r="D215" s="60"/>
    </row>
    <row r="216" spans="1:4" ht="12.5">
      <c r="A216" s="2"/>
      <c r="D216" s="60"/>
    </row>
    <row r="217" spans="1:4" ht="12.5">
      <c r="A217" s="4"/>
      <c r="D217" s="60"/>
    </row>
    <row r="218" spans="1:4" ht="12.5">
      <c r="A218" s="4"/>
      <c r="D218" s="60"/>
    </row>
    <row r="219" spans="1:4" ht="12.5">
      <c r="A219" s="2"/>
      <c r="D219" s="60"/>
    </row>
    <row r="220" spans="1:4" ht="12.5">
      <c r="A220" s="2"/>
      <c r="D220" s="60"/>
    </row>
    <row r="221" spans="1:4" ht="12.5">
      <c r="A221" s="4"/>
      <c r="D221" s="60"/>
    </row>
    <row r="222" spans="1:4" ht="12.5">
      <c r="A222" s="4"/>
      <c r="B222" s="4"/>
      <c r="D222" s="60"/>
    </row>
    <row r="223" spans="1:4" ht="12.5">
      <c r="A223" s="2"/>
      <c r="D223" s="60"/>
    </row>
    <row r="224" spans="1:4" ht="12.5">
      <c r="A224" s="2"/>
      <c r="B224" s="2"/>
      <c r="D224" s="60"/>
    </row>
    <row r="225" spans="1:4" ht="12.5">
      <c r="A225" s="2"/>
      <c r="B225" s="2"/>
      <c r="D225" s="60"/>
    </row>
    <row r="226" spans="1:4" ht="12.5">
      <c r="A226" s="2"/>
      <c r="D226" s="60"/>
    </row>
    <row r="227" spans="1:4" ht="12.5">
      <c r="A227" s="2"/>
      <c r="B227" s="2"/>
      <c r="D227" s="60"/>
    </row>
    <row r="228" spans="1:4" ht="12.5">
      <c r="A228" s="4"/>
      <c r="D228" s="60"/>
    </row>
    <row r="229" spans="1:4" ht="12.5">
      <c r="A229" s="4"/>
      <c r="D229" s="60"/>
    </row>
    <row r="230" spans="1:4" ht="12.5">
      <c r="A230" s="2"/>
      <c r="D230" s="60"/>
    </row>
    <row r="231" spans="1:4" ht="12.5">
      <c r="A231" s="2"/>
      <c r="B231" s="2"/>
      <c r="D231" s="60"/>
    </row>
    <row r="232" spans="1:4" ht="12.5">
      <c r="A232" s="4"/>
      <c r="D232" s="60"/>
    </row>
    <row r="233" spans="1:4" ht="12.5">
      <c r="A233" s="2"/>
      <c r="B233" s="2"/>
      <c r="D233" s="60"/>
    </row>
    <row r="234" spans="1:4" ht="12.5">
      <c r="A234" s="2"/>
      <c r="B234" s="2"/>
      <c r="D234" s="60"/>
    </row>
    <row r="235" spans="1:4" ht="12.5">
      <c r="A235" s="4"/>
      <c r="B235" s="4"/>
      <c r="D235" s="60"/>
    </row>
    <row r="236" spans="1:4" ht="12.5">
      <c r="A236" s="2"/>
      <c r="B236" s="2"/>
      <c r="D236" s="60"/>
    </row>
    <row r="237" spans="1:4" ht="12.5">
      <c r="A237" s="4"/>
      <c r="B237" s="4"/>
      <c r="D237" s="60"/>
    </row>
    <row r="238" spans="1:4" ht="12.5">
      <c r="A238" s="2"/>
      <c r="D238" s="60"/>
    </row>
    <row r="239" spans="1:4" ht="12.5">
      <c r="A239" s="2"/>
      <c r="B239" s="2"/>
      <c r="D239" s="60"/>
    </row>
    <row r="240" spans="1:4" ht="12.5">
      <c r="A240" s="2"/>
      <c r="B240" s="2"/>
      <c r="D240" s="60"/>
    </row>
    <row r="241" spans="1:4" ht="12.5">
      <c r="A241" s="4"/>
      <c r="B241" s="4"/>
      <c r="D241" s="60"/>
    </row>
    <row r="242" spans="1:4" ht="12.5">
      <c r="A242" s="2"/>
      <c r="B242" s="2"/>
      <c r="D242" s="60"/>
    </row>
    <row r="243" spans="1:4" ht="12.5">
      <c r="A243" s="2"/>
      <c r="D243" s="60"/>
    </row>
    <row r="244" spans="1:4" ht="12.5">
      <c r="A244" s="2"/>
      <c r="B244" s="2"/>
      <c r="D244" s="60"/>
    </row>
    <row r="245" spans="1:4" ht="12.5">
      <c r="A245" s="2"/>
      <c r="B245" s="2"/>
      <c r="D245" s="60"/>
    </row>
    <row r="246" spans="1:4" ht="12.5">
      <c r="A246" s="2"/>
      <c r="D246" s="60"/>
    </row>
    <row r="247" spans="1:4" ht="12.5">
      <c r="A247" s="4"/>
      <c r="D247" s="60"/>
    </row>
    <row r="248" spans="1:4" ht="12.5">
      <c r="A248" s="2"/>
      <c r="B248" s="2"/>
      <c r="D248" s="60"/>
    </row>
    <row r="249" spans="1:4" ht="12.5">
      <c r="A249" s="2"/>
      <c r="B249" s="2"/>
      <c r="D249" s="60"/>
    </row>
    <row r="250" spans="1:4" ht="12.5">
      <c r="A250" s="4"/>
      <c r="D250" s="60"/>
    </row>
    <row r="251" spans="1:4" ht="12.5">
      <c r="A251" s="2"/>
      <c r="D251" s="60"/>
    </row>
    <row r="252" spans="1:4" ht="12.5">
      <c r="A252" s="4"/>
      <c r="D252" s="60"/>
    </row>
    <row r="253" spans="1:4" ht="12.5">
      <c r="A253" s="2"/>
      <c r="B253" s="2"/>
      <c r="D253" s="60"/>
    </row>
    <row r="254" spans="1:4" ht="12.5">
      <c r="A254" s="2"/>
      <c r="B254" s="2"/>
      <c r="D254" s="60"/>
    </row>
    <row r="255" spans="1:4" ht="12.5">
      <c r="A255" s="2"/>
      <c r="B255" s="2"/>
      <c r="D255" s="60"/>
    </row>
    <row r="256" spans="1:4" ht="12.5">
      <c r="A256" s="4"/>
      <c r="B256" s="4"/>
      <c r="D256" s="60"/>
    </row>
    <row r="257" spans="1:4" ht="12.5">
      <c r="A257" s="2"/>
      <c r="B257" s="2"/>
      <c r="D257" s="60"/>
    </row>
    <row r="258" spans="1:4" ht="12.5">
      <c r="A258" s="4"/>
      <c r="B258" s="4"/>
      <c r="D258" s="60"/>
    </row>
    <row r="259" spans="1:4" ht="12.5">
      <c r="A259" s="4"/>
      <c r="D259" s="60"/>
    </row>
    <row r="260" spans="1:4" ht="12.5">
      <c r="A260" s="2"/>
      <c r="D260" s="60"/>
    </row>
    <row r="261" spans="1:4" ht="12.5">
      <c r="A261" s="4"/>
      <c r="B261" s="4"/>
      <c r="D261" s="60"/>
    </row>
    <row r="262" spans="1:4" ht="12.5">
      <c r="A262" s="2"/>
      <c r="B262" s="2"/>
      <c r="D262" s="60"/>
    </row>
    <row r="263" spans="1:4" ht="12.5">
      <c r="A263" s="2"/>
      <c r="B263" s="2"/>
      <c r="D263" s="60"/>
    </row>
    <row r="264" spans="1:4" ht="12.5">
      <c r="A264" s="2"/>
      <c r="D264" s="60"/>
    </row>
    <row r="265" spans="1:4" ht="12.5">
      <c r="A265" s="4"/>
      <c r="B265" s="4"/>
      <c r="D265" s="60"/>
    </row>
    <row r="266" spans="1:4" ht="12.5">
      <c r="A266" s="4"/>
      <c r="B266" s="4"/>
      <c r="D266" s="60"/>
    </row>
    <row r="267" spans="1:4" ht="12.5">
      <c r="A267" s="2"/>
      <c r="D267" s="60"/>
    </row>
    <row r="268" spans="1:4" ht="12.5">
      <c r="A268" s="2"/>
      <c r="B268" s="2"/>
      <c r="D268" s="60"/>
    </row>
    <row r="269" spans="1:4" ht="12.5">
      <c r="A269" s="2"/>
      <c r="B269" s="2"/>
      <c r="D269" s="60"/>
    </row>
    <row r="270" spans="1:4" ht="12.5">
      <c r="A270" s="2"/>
      <c r="B270" s="2"/>
      <c r="D270" s="60"/>
    </row>
    <row r="271" spans="1:4" ht="12.5">
      <c r="A271" s="2"/>
      <c r="B271" s="2"/>
      <c r="D271" s="60"/>
    </row>
    <row r="272" spans="1:4" ht="12.5">
      <c r="A272" s="4"/>
      <c r="D272" s="60"/>
    </row>
    <row r="273" spans="1:4" ht="12.5">
      <c r="A273" s="4"/>
      <c r="B273" s="4"/>
      <c r="D273" s="60"/>
    </row>
    <row r="274" spans="1:4" ht="12.5">
      <c r="A274" s="4"/>
      <c r="D274" s="60"/>
    </row>
    <row r="275" spans="1:4" ht="12.5">
      <c r="A275" s="2"/>
      <c r="D275" s="60"/>
    </row>
    <row r="276" spans="1:4" ht="12.5">
      <c r="A276" s="2"/>
      <c r="D276" s="60"/>
    </row>
    <row r="277" spans="1:4" ht="12.5">
      <c r="A277" s="2"/>
      <c r="B277" s="2"/>
      <c r="D277" s="60"/>
    </row>
    <row r="278" spans="1:4" ht="12.5">
      <c r="A278" s="2"/>
      <c r="B278" s="23"/>
      <c r="D278" s="60"/>
    </row>
    <row r="279" spans="1:4" ht="12.5">
      <c r="A279" s="4"/>
      <c r="D279" s="60"/>
    </row>
    <row r="280" spans="1:4" ht="12.5">
      <c r="A280" s="2"/>
      <c r="B280" s="2"/>
      <c r="D280" s="60"/>
    </row>
    <row r="281" spans="1:4" ht="12.5">
      <c r="A281" s="2"/>
      <c r="B281" s="2"/>
      <c r="D281" s="60"/>
    </row>
    <row r="282" spans="1:4" ht="12.5">
      <c r="A282" s="2"/>
      <c r="B282" s="2"/>
      <c r="D282" s="60"/>
    </row>
    <row r="283" spans="1:4" ht="12.5">
      <c r="A283" s="4"/>
      <c r="D283" s="60"/>
    </row>
    <row r="284" spans="1:4" ht="12.5">
      <c r="A284" s="2"/>
      <c r="B284" s="2"/>
      <c r="D284" s="60"/>
    </row>
    <row r="285" spans="1:4" ht="12.5">
      <c r="A285" s="2"/>
      <c r="B285" s="2"/>
      <c r="D285" s="60"/>
    </row>
    <row r="286" spans="1:4" ht="12.5">
      <c r="A286" s="2"/>
      <c r="B286" s="2"/>
      <c r="D286" s="60"/>
    </row>
    <row r="287" spans="1:4" ht="12.5">
      <c r="A287" s="2"/>
      <c r="B287" s="2"/>
      <c r="D287" s="60"/>
    </row>
    <row r="288" spans="1:4" ht="12.5">
      <c r="A288" s="2"/>
      <c r="D288" s="60"/>
    </row>
    <row r="289" spans="1:4" ht="12.5">
      <c r="A289" s="4"/>
      <c r="D289" s="60"/>
    </row>
    <row r="290" spans="1:4" ht="12.5">
      <c r="A290" s="4"/>
      <c r="B290" s="4"/>
      <c r="D290" s="60"/>
    </row>
    <row r="291" spans="1:4" ht="12.5">
      <c r="A291" s="2"/>
      <c r="D291" s="60"/>
    </row>
    <row r="292" spans="1:4" ht="12.5">
      <c r="A292" s="2"/>
      <c r="B292" s="2"/>
      <c r="D292" s="60"/>
    </row>
    <row r="293" spans="1:4" ht="12.5">
      <c r="A293" s="4"/>
      <c r="D293" s="60"/>
    </row>
    <row r="294" spans="1:4" ht="12.5">
      <c r="A294" s="2"/>
      <c r="D294" s="60"/>
    </row>
    <row r="295" spans="1:4" ht="12.5">
      <c r="A295" s="4"/>
      <c r="D295" s="60"/>
    </row>
    <row r="296" spans="1:4" ht="12.5">
      <c r="A296" s="4"/>
      <c r="D296" s="60"/>
    </row>
    <row r="297" spans="1:4" ht="12.5">
      <c r="A297" s="2"/>
      <c r="B297" s="2"/>
      <c r="D297" s="60"/>
    </row>
    <row r="298" spans="1:4" ht="12.5">
      <c r="A298" s="4"/>
      <c r="D298" s="60"/>
    </row>
    <row r="299" spans="1:4" ht="12.5">
      <c r="A299" s="2"/>
      <c r="B299" s="2"/>
      <c r="D299" s="60"/>
    </row>
    <row r="300" spans="1:4" ht="12.5">
      <c r="A300" s="4"/>
      <c r="D300" s="60"/>
    </row>
    <row r="301" spans="1:4" ht="12.5">
      <c r="A301" s="2"/>
      <c r="D301" s="60"/>
    </row>
    <row r="302" spans="1:4" ht="12.5">
      <c r="A302" s="2"/>
      <c r="D302" s="60"/>
    </row>
    <row r="303" spans="1:4" ht="12.5">
      <c r="A303" s="2"/>
      <c r="D303" s="60"/>
    </row>
    <row r="304" spans="1:4" ht="12.5">
      <c r="A304" s="2"/>
      <c r="B304" s="2"/>
      <c r="D304" s="60"/>
    </row>
    <row r="305" spans="1:4" ht="12.5">
      <c r="A305" s="2"/>
      <c r="B305" s="2"/>
      <c r="D305" s="60"/>
    </row>
    <row r="306" spans="1:4" ht="12.5">
      <c r="A306" s="4"/>
      <c r="D306" s="60"/>
    </row>
    <row r="307" spans="1:4" ht="12.5">
      <c r="A307" s="2"/>
      <c r="D307" s="60"/>
    </row>
    <row r="308" spans="1:4" ht="12.5">
      <c r="A308" s="2"/>
      <c r="D308" s="60"/>
    </row>
    <row r="309" spans="1:4" ht="12.5">
      <c r="A309" s="2"/>
      <c r="B309" s="2"/>
      <c r="D309" s="60"/>
    </row>
    <row r="310" spans="1:4" ht="12.5">
      <c r="A310" s="2"/>
      <c r="B310" s="2"/>
      <c r="D310" s="60"/>
    </row>
    <row r="311" spans="1:4" ht="12.5">
      <c r="A311" s="4"/>
      <c r="B311" s="4"/>
      <c r="D311" s="60"/>
    </row>
    <row r="312" spans="1:4" ht="12.5">
      <c r="A312" s="2"/>
      <c r="B312" s="2"/>
      <c r="D312" s="60"/>
    </row>
    <row r="313" spans="1:4" ht="12.5">
      <c r="A313" s="4"/>
      <c r="D313" s="60"/>
    </row>
    <row r="314" spans="1:4" ht="12.5">
      <c r="A314" s="2"/>
      <c r="B314" s="2"/>
      <c r="D314" s="60"/>
    </row>
    <row r="315" spans="1:4" ht="12.5">
      <c r="A315" s="2"/>
      <c r="D315" s="60"/>
    </row>
    <row r="316" spans="1:4" ht="12.5">
      <c r="A316" s="2"/>
      <c r="D316" s="60"/>
    </row>
    <row r="317" spans="1:4" ht="12.5">
      <c r="A317" s="2"/>
      <c r="D317" s="60"/>
    </row>
    <row r="318" spans="1:4" ht="12.5">
      <c r="A318" s="4"/>
      <c r="B318" s="4"/>
      <c r="D318" s="60"/>
    </row>
    <row r="319" spans="1:4" ht="12.5">
      <c r="A319" s="4"/>
      <c r="B319" s="4"/>
      <c r="D319" s="60"/>
    </row>
    <row r="320" spans="1:4" ht="12.5">
      <c r="A320" s="2"/>
      <c r="D320" s="60"/>
    </row>
    <row r="321" spans="1:4" ht="12.5">
      <c r="A321" s="2"/>
      <c r="B321" s="2"/>
      <c r="D321" s="60"/>
    </row>
    <row r="322" spans="1:4" ht="12.5">
      <c r="A322" s="2"/>
      <c r="B322" s="2"/>
      <c r="D322" s="60"/>
    </row>
    <row r="323" spans="1:4" ht="12.5">
      <c r="A323" s="4"/>
      <c r="B323" s="4"/>
      <c r="D323" s="60"/>
    </row>
    <row r="324" spans="1:4" ht="12.5">
      <c r="A324" s="2"/>
      <c r="B324" s="2"/>
      <c r="D324" s="60"/>
    </row>
    <row r="325" spans="1:4" ht="12.5">
      <c r="A325" s="2"/>
      <c r="D325" s="60"/>
    </row>
    <row r="326" spans="1:4" ht="12.5">
      <c r="A326" s="2"/>
      <c r="D326" s="60"/>
    </row>
    <row r="327" spans="1:4" ht="12.5">
      <c r="A327" s="2"/>
      <c r="B327" s="2"/>
      <c r="D327" s="60"/>
    </row>
    <row r="328" spans="1:4" ht="12.5">
      <c r="A328" s="2"/>
      <c r="D328" s="60"/>
    </row>
    <row r="329" spans="1:4" ht="12.5">
      <c r="A329" s="4"/>
      <c r="D329" s="60"/>
    </row>
    <row r="330" spans="1:4" ht="12.5">
      <c r="A330" s="2"/>
      <c r="B330" s="2"/>
      <c r="D330" s="60"/>
    </row>
    <row r="331" spans="1:4" ht="12.5">
      <c r="A331" s="2"/>
      <c r="D331" s="60"/>
    </row>
    <row r="332" spans="1:4" ht="12.5">
      <c r="A332" s="4"/>
      <c r="D332" s="60"/>
    </row>
    <row r="333" spans="1:4" ht="12.5">
      <c r="A333" s="2"/>
      <c r="D333" s="60"/>
    </row>
    <row r="334" spans="1:4" ht="12.5">
      <c r="A334" s="2"/>
      <c r="D334" s="60"/>
    </row>
    <row r="335" spans="1:4" ht="12.5">
      <c r="A335" s="2"/>
      <c r="B335" s="2"/>
      <c r="D335" s="60"/>
    </row>
    <row r="336" spans="1:4" ht="12.5">
      <c r="A336" s="2"/>
      <c r="D336" s="60"/>
    </row>
    <row r="337" spans="1:4" ht="12.5">
      <c r="A337" s="2"/>
      <c r="B337" s="2"/>
      <c r="D337" s="60"/>
    </row>
    <row r="338" spans="1:4" ht="12.5">
      <c r="A338" s="4"/>
      <c r="D338" s="60"/>
    </row>
    <row r="339" spans="1:4" ht="12.5">
      <c r="A339" s="2"/>
      <c r="B339" s="2"/>
      <c r="D339" s="60"/>
    </row>
    <row r="340" spans="1:4" ht="12.5">
      <c r="A340" s="2"/>
      <c r="D340" s="60"/>
    </row>
    <row r="341" spans="1:4" ht="12.5">
      <c r="A341" s="2"/>
      <c r="D341" s="60"/>
    </row>
    <row r="342" spans="1:4" ht="12.5">
      <c r="A342" s="4"/>
      <c r="D342" s="60"/>
    </row>
    <row r="343" spans="1:4" ht="12.5">
      <c r="A343" s="2"/>
      <c r="B343" s="2"/>
      <c r="D343" s="60"/>
    </row>
    <row r="344" spans="1:4" ht="12.5">
      <c r="A344" s="2"/>
      <c r="D344" s="60"/>
    </row>
    <row r="345" spans="1:4" ht="12.5">
      <c r="A345" s="2"/>
      <c r="D345" s="60"/>
    </row>
    <row r="346" spans="1:4" ht="12.5">
      <c r="A346" s="2"/>
      <c r="D346" s="60"/>
    </row>
    <row r="347" spans="1:4" ht="12.5">
      <c r="A347" s="2"/>
      <c r="D347" s="60"/>
    </row>
    <row r="348" spans="1:4" ht="12.5">
      <c r="A348" s="4"/>
      <c r="D348" s="60"/>
    </row>
    <row r="349" spans="1:4" ht="12.5">
      <c r="A349" s="2"/>
      <c r="B349" s="2"/>
      <c r="D349" s="60"/>
    </row>
    <row r="350" spans="1:4" ht="12.5">
      <c r="A350" s="4"/>
      <c r="D350" s="60"/>
    </row>
    <row r="351" spans="1:4" ht="12.5">
      <c r="A351" s="2"/>
      <c r="B351" s="2"/>
      <c r="D351" s="60"/>
    </row>
    <row r="352" spans="1:4" ht="12.5">
      <c r="A352" s="4"/>
      <c r="B352" s="4"/>
      <c r="D352" s="60"/>
    </row>
    <row r="353" spans="1:4" ht="12.5">
      <c r="A353" s="2"/>
      <c r="B353" s="2"/>
      <c r="D353" s="60"/>
    </row>
    <row r="354" spans="1:4" ht="12.5">
      <c r="A354" s="2"/>
      <c r="B354" s="2"/>
      <c r="D354" s="60"/>
    </row>
    <row r="355" spans="1:4" ht="12.5">
      <c r="A355" s="2"/>
      <c r="D355" s="60"/>
    </row>
    <row r="356" spans="1:4" ht="12.5">
      <c r="A356" s="2"/>
      <c r="D356" s="60"/>
    </row>
    <row r="357" spans="1:4" ht="12.5">
      <c r="A357" s="2"/>
      <c r="D357" s="60"/>
    </row>
    <row r="358" spans="1:4" ht="12.5">
      <c r="A358" s="4"/>
      <c r="B358" s="4"/>
      <c r="D358" s="60"/>
    </row>
    <row r="359" spans="1:4" ht="12.5">
      <c r="A359" s="2"/>
      <c r="D359" s="60"/>
    </row>
    <row r="360" spans="1:4" ht="12.5">
      <c r="A360" s="4"/>
      <c r="B360" s="4"/>
      <c r="D360" s="60"/>
    </row>
    <row r="361" spans="1:4" ht="12.5">
      <c r="A361" s="2"/>
      <c r="D361" s="60"/>
    </row>
    <row r="362" spans="1:4" ht="12.5">
      <c r="A362" s="4"/>
      <c r="B362" s="4"/>
      <c r="D362" s="60"/>
    </row>
    <row r="363" spans="1:4" ht="12.5">
      <c r="A363" s="4"/>
      <c r="D363" s="60"/>
    </row>
    <row r="364" spans="1:4" ht="12.5">
      <c r="A364" s="2"/>
      <c r="D364" s="60"/>
    </row>
    <row r="365" spans="1:4" ht="12.5">
      <c r="A365" s="2"/>
      <c r="D365" s="60"/>
    </row>
    <row r="366" spans="1:4" ht="12.5">
      <c r="A366" s="2"/>
      <c r="D366" s="60"/>
    </row>
    <row r="367" spans="1:4" ht="12.5">
      <c r="A367" s="2"/>
      <c r="B367" s="2"/>
      <c r="D367" s="60"/>
    </row>
    <row r="368" spans="1:4" ht="12.5">
      <c r="A368" s="2"/>
      <c r="D368" s="60"/>
    </row>
    <row r="369" spans="1:4" ht="12.5">
      <c r="A369" s="2"/>
      <c r="B369" s="2"/>
      <c r="D369" s="60"/>
    </row>
    <row r="370" spans="1:4" ht="12.5">
      <c r="A370" s="4"/>
      <c r="B370" s="4"/>
      <c r="D370" s="60"/>
    </row>
    <row r="371" spans="1:4" ht="12.5">
      <c r="A371" s="2"/>
      <c r="D371" s="60"/>
    </row>
    <row r="372" spans="1:4" ht="12.5">
      <c r="A372" s="2"/>
      <c r="D372" s="60"/>
    </row>
    <row r="373" spans="1:4" ht="12.5">
      <c r="A373" s="4"/>
      <c r="B373" s="4"/>
      <c r="D373" s="60"/>
    </row>
    <row r="374" spans="1:4" ht="12.5">
      <c r="A374" s="4"/>
      <c r="D374" s="60"/>
    </row>
    <row r="375" spans="1:4" ht="12.5">
      <c r="A375" s="2"/>
      <c r="D375" s="60"/>
    </row>
    <row r="376" spans="1:4" ht="12.5">
      <c r="A376" s="2"/>
      <c r="B376" s="2"/>
      <c r="D376" s="60"/>
    </row>
    <row r="377" spans="1:4" ht="12.5">
      <c r="A377" s="4"/>
      <c r="D377" s="60"/>
    </row>
    <row r="378" spans="1:4" ht="12.5">
      <c r="A378" s="4"/>
      <c r="D378" s="60"/>
    </row>
    <row r="379" spans="1:4" ht="12.5">
      <c r="A379" s="2"/>
      <c r="B379" s="2"/>
      <c r="D379" s="60"/>
    </row>
    <row r="380" spans="1:4" ht="12.5">
      <c r="A380" s="2"/>
      <c r="D380" s="60"/>
    </row>
    <row r="381" spans="1:4" ht="12.5">
      <c r="A381" s="4"/>
      <c r="D381" s="60"/>
    </row>
    <row r="382" spans="1:4" ht="12.5">
      <c r="A382" s="2"/>
      <c r="D382" s="60"/>
    </row>
    <row r="383" spans="1:4" ht="12.5">
      <c r="A383" s="4"/>
      <c r="B383" s="4"/>
      <c r="D383" s="60"/>
    </row>
    <row r="384" spans="1:4" ht="12.5">
      <c r="A384" s="2"/>
      <c r="B384" s="2"/>
      <c r="D384" s="60"/>
    </row>
    <row r="385" spans="1:4" ht="12.5">
      <c r="A385" s="4"/>
      <c r="B385" s="4"/>
      <c r="D385" s="60"/>
    </row>
    <row r="386" spans="1:4" ht="12.5">
      <c r="A386" s="2"/>
      <c r="B386" s="2"/>
      <c r="D386" s="60"/>
    </row>
    <row r="387" spans="1:4" ht="12.5">
      <c r="A387" s="2"/>
      <c r="B387" s="2"/>
      <c r="D387" s="60"/>
    </row>
    <row r="388" spans="1:4" ht="12.5">
      <c r="A388" s="2"/>
      <c r="B388" s="2"/>
      <c r="D388" s="60"/>
    </row>
    <row r="389" spans="1:4" ht="12.5">
      <c r="A389" s="2"/>
      <c r="D389" s="60"/>
    </row>
    <row r="390" spans="1:4" ht="12.5">
      <c r="A390" s="2"/>
      <c r="D390" s="60"/>
    </row>
    <row r="391" spans="1:4" ht="12.5">
      <c r="A391" s="4"/>
      <c r="B391" s="4"/>
      <c r="D391" s="60"/>
    </row>
    <row r="392" spans="1:4" ht="12.5">
      <c r="A392" s="4"/>
      <c r="D392" s="60"/>
    </row>
    <row r="393" spans="1:4" ht="12.5">
      <c r="A393" s="2"/>
      <c r="B393" s="2"/>
      <c r="D393" s="60"/>
    </row>
    <row r="394" spans="1:4" ht="12.5">
      <c r="A394" s="4"/>
      <c r="B394" s="4"/>
      <c r="D394" s="60"/>
    </row>
    <row r="395" spans="1:4" ht="12.5">
      <c r="A395" s="2"/>
      <c r="D395" s="60"/>
    </row>
    <row r="396" spans="1:4" ht="12.5">
      <c r="A396" s="2"/>
      <c r="D396" s="60"/>
    </row>
    <row r="397" spans="1:4" ht="12.5">
      <c r="A397" s="2"/>
      <c r="B397" s="2"/>
      <c r="D397" s="60"/>
    </row>
    <row r="398" spans="1:4" ht="12.5">
      <c r="A398" s="4"/>
      <c r="D398" s="60"/>
    </row>
    <row r="399" spans="1:4" ht="12.5">
      <c r="A399" s="4"/>
      <c r="B399" s="4"/>
      <c r="D399" s="60"/>
    </row>
    <row r="400" spans="1:4" ht="12.5">
      <c r="A400" s="2"/>
      <c r="B400" s="2"/>
      <c r="D400" s="60"/>
    </row>
    <row r="401" spans="1:4" ht="12.5">
      <c r="A401" s="4"/>
      <c r="D401" s="60"/>
    </row>
    <row r="402" spans="1:4" ht="12.5">
      <c r="A402" s="2"/>
      <c r="B402" s="2"/>
      <c r="D402" s="60"/>
    </row>
    <row r="403" spans="1:4" ht="12.5">
      <c r="A403" s="2"/>
      <c r="D403" s="60"/>
    </row>
    <row r="404" spans="1:4" ht="12.5">
      <c r="A404" s="2"/>
      <c r="B404" s="2"/>
      <c r="D404" s="60"/>
    </row>
    <row r="405" spans="1:4" ht="12.5">
      <c r="A405" s="2"/>
      <c r="B405" s="2"/>
      <c r="D405" s="60"/>
    </row>
    <row r="406" spans="1:4" ht="12.5">
      <c r="A406" s="2"/>
      <c r="B406" s="2"/>
      <c r="D406" s="60"/>
    </row>
    <row r="407" spans="1:4" ht="12.5">
      <c r="A407" s="2"/>
      <c r="B407" s="2"/>
      <c r="D407" s="60"/>
    </row>
    <row r="408" spans="1:4" ht="12.5">
      <c r="A408" s="2"/>
      <c r="B408" s="2"/>
      <c r="D408" s="60"/>
    </row>
    <row r="409" spans="1:4" ht="12.5">
      <c r="A409" s="4"/>
      <c r="D409" s="60"/>
    </row>
    <row r="410" spans="1:4" ht="12.5">
      <c r="A410" s="4"/>
      <c r="B410" s="4"/>
      <c r="D410" s="60"/>
    </row>
    <row r="411" spans="1:4" ht="12.5">
      <c r="A411" s="2"/>
      <c r="B411" s="2"/>
      <c r="D411" s="60"/>
    </row>
    <row r="412" spans="1:4" ht="12.5">
      <c r="A412" s="4"/>
      <c r="D412" s="60"/>
    </row>
    <row r="413" spans="1:4" ht="12.5">
      <c r="A413" s="4"/>
      <c r="B413" s="4"/>
      <c r="D413" s="60"/>
    </row>
    <row r="414" spans="1:4" ht="12.5">
      <c r="A414" s="4"/>
      <c r="D414" s="60"/>
    </row>
    <row r="415" spans="1:4" ht="12.5">
      <c r="A415" s="2"/>
      <c r="B415" s="2"/>
      <c r="D415" s="60"/>
    </row>
    <row r="416" spans="1:4" ht="12.5">
      <c r="A416" s="4"/>
      <c r="D416" s="60"/>
    </row>
    <row r="417" spans="1:4" ht="12.5">
      <c r="A417" s="4"/>
      <c r="D417" s="60"/>
    </row>
    <row r="418" spans="1:4" ht="12.5">
      <c r="A418" s="2"/>
      <c r="B418" s="2"/>
      <c r="D418" s="60"/>
    </row>
    <row r="419" spans="1:4" ht="12.5">
      <c r="A419" s="2"/>
      <c r="B419" s="2"/>
      <c r="D419" s="60"/>
    </row>
    <row r="420" spans="1:4" ht="12.5">
      <c r="A420" s="4"/>
      <c r="D420" s="60"/>
    </row>
    <row r="421" spans="1:4" ht="12.5">
      <c r="A421" s="2"/>
      <c r="D421" s="60"/>
    </row>
    <row r="422" spans="1:4" ht="12.5">
      <c r="A422" s="2"/>
      <c r="D422" s="60"/>
    </row>
    <row r="423" spans="1:4" ht="12.5">
      <c r="A423" s="2"/>
      <c r="B423" s="2"/>
      <c r="D423" s="60"/>
    </row>
    <row r="424" spans="1:4" ht="12.5">
      <c r="A424" s="4"/>
      <c r="D424" s="60"/>
    </row>
    <row r="425" spans="1:4" ht="12.5">
      <c r="A425" s="2"/>
      <c r="B425" s="2"/>
      <c r="D425" s="60"/>
    </row>
    <row r="426" spans="1:4" ht="12.5">
      <c r="A426" s="2"/>
      <c r="B426" s="2"/>
      <c r="D426" s="60"/>
    </row>
    <row r="427" spans="1:4" ht="12.5">
      <c r="A427" s="2"/>
      <c r="B427" s="2"/>
      <c r="D427" s="60"/>
    </row>
    <row r="428" spans="1:4" ht="12.5">
      <c r="D428" s="60"/>
    </row>
    <row r="429" spans="1:4" ht="12.5">
      <c r="D429" s="60"/>
    </row>
    <row r="430" spans="1:4" ht="12.5">
      <c r="D430" s="60"/>
    </row>
    <row r="431" spans="1:4" ht="12.5">
      <c r="D431" s="60"/>
    </row>
    <row r="432" spans="1:4" ht="12.5">
      <c r="D432" s="60"/>
    </row>
    <row r="433" spans="4:4" ht="12.5">
      <c r="D433" s="60"/>
    </row>
    <row r="434" spans="4:4" ht="12.5">
      <c r="D434" s="60"/>
    </row>
    <row r="435" spans="4:4" ht="12.5">
      <c r="D435" s="60"/>
    </row>
    <row r="436" spans="4:4" ht="12.5">
      <c r="D436" s="60"/>
    </row>
    <row r="437" spans="4:4" ht="12.5">
      <c r="D437" s="60"/>
    </row>
    <row r="438" spans="4:4" ht="12.5">
      <c r="D438" s="60"/>
    </row>
    <row r="439" spans="4:4" ht="12.5">
      <c r="D439" s="60"/>
    </row>
    <row r="440" spans="4:4" ht="12.5">
      <c r="D440" s="60"/>
    </row>
    <row r="441" spans="4:4" ht="12.5">
      <c r="D441" s="60"/>
    </row>
    <row r="442" spans="4:4" ht="12.5">
      <c r="D442" s="60"/>
    </row>
    <row r="443" spans="4:4" ht="12.5">
      <c r="D443" s="60"/>
    </row>
    <row r="444" spans="4:4" ht="12.5">
      <c r="D444" s="60"/>
    </row>
    <row r="445" spans="4:4" ht="12.5">
      <c r="D445" s="60"/>
    </row>
    <row r="446" spans="4:4" ht="12.5">
      <c r="D446" s="60"/>
    </row>
    <row r="447" spans="4:4" ht="12.5">
      <c r="D447" s="60"/>
    </row>
    <row r="448" spans="4:4" ht="12.5">
      <c r="D448" s="60"/>
    </row>
    <row r="449" spans="4:4" ht="12.5">
      <c r="D449" s="60"/>
    </row>
    <row r="450" spans="4:4" ht="12.5">
      <c r="D450" s="60"/>
    </row>
    <row r="451" spans="4:4" ht="12.5">
      <c r="D451" s="60"/>
    </row>
    <row r="452" spans="4:4" ht="12.5">
      <c r="D452" s="60"/>
    </row>
    <row r="453" spans="4:4" ht="12.5">
      <c r="D453" s="60"/>
    </row>
    <row r="454" spans="4:4" ht="12.5">
      <c r="D454" s="60"/>
    </row>
    <row r="455" spans="4:4" ht="12.5">
      <c r="D455" s="60"/>
    </row>
    <row r="456" spans="4:4" ht="12.5">
      <c r="D456" s="60"/>
    </row>
    <row r="457" spans="4:4" ht="12.5">
      <c r="D457" s="60"/>
    </row>
    <row r="458" spans="4:4" ht="12.5">
      <c r="D458" s="60"/>
    </row>
    <row r="459" spans="4:4" ht="12.5">
      <c r="D459" s="60"/>
    </row>
    <row r="460" spans="4:4" ht="12.5">
      <c r="D460" s="60"/>
    </row>
    <row r="461" spans="4:4" ht="12.5">
      <c r="D461" s="60"/>
    </row>
    <row r="462" spans="4:4" ht="12.5">
      <c r="D462" s="60"/>
    </row>
    <row r="463" spans="4:4" ht="12.5">
      <c r="D463" s="60"/>
    </row>
    <row r="464" spans="4:4" ht="12.5">
      <c r="D464" s="60"/>
    </row>
    <row r="465" spans="4:4" ht="12.5">
      <c r="D465" s="60"/>
    </row>
    <row r="466" spans="4:4" ht="12.5">
      <c r="D466" s="60"/>
    </row>
    <row r="467" spans="4:4" ht="12.5">
      <c r="D467" s="60"/>
    </row>
    <row r="468" spans="4:4" ht="12.5">
      <c r="D468" s="60"/>
    </row>
    <row r="469" spans="4:4" ht="12.5">
      <c r="D469" s="60"/>
    </row>
    <row r="470" spans="4:4" ht="12.5">
      <c r="D470" s="60"/>
    </row>
    <row r="471" spans="4:4" ht="12.5">
      <c r="D471" s="60"/>
    </row>
    <row r="472" spans="4:4" ht="12.5">
      <c r="D472" s="60"/>
    </row>
    <row r="473" spans="4:4" ht="12.5">
      <c r="D473" s="60"/>
    </row>
    <row r="474" spans="4:4" ht="12.5">
      <c r="D474" s="60"/>
    </row>
    <row r="475" spans="4:4" ht="12.5">
      <c r="D475" s="60"/>
    </row>
    <row r="476" spans="4:4" ht="12.5">
      <c r="D476" s="60"/>
    </row>
    <row r="477" spans="4:4" ht="12.5">
      <c r="D477" s="60"/>
    </row>
    <row r="478" spans="4:4" ht="12.5">
      <c r="D478" s="60"/>
    </row>
    <row r="479" spans="4:4" ht="12.5">
      <c r="D479" s="60"/>
    </row>
    <row r="480" spans="4:4" ht="12.5">
      <c r="D480" s="60"/>
    </row>
    <row r="481" spans="4:4" ht="12.5">
      <c r="D481" s="60"/>
    </row>
    <row r="482" spans="4:4" ht="12.5">
      <c r="D482" s="60"/>
    </row>
    <row r="483" spans="4:4" ht="12.5">
      <c r="D483" s="60"/>
    </row>
    <row r="484" spans="4:4" ht="12.5">
      <c r="D484" s="60"/>
    </row>
    <row r="485" spans="4:4" ht="12.5">
      <c r="D485" s="60"/>
    </row>
    <row r="486" spans="4:4" ht="12.5">
      <c r="D486" s="60"/>
    </row>
    <row r="487" spans="4:4" ht="12.5">
      <c r="D487" s="60"/>
    </row>
    <row r="488" spans="4:4" ht="12.5">
      <c r="D488" s="60"/>
    </row>
    <row r="489" spans="4:4" ht="12.5">
      <c r="D489" s="60"/>
    </row>
    <row r="490" spans="4:4" ht="12.5">
      <c r="D490" s="60"/>
    </row>
    <row r="491" spans="4:4" ht="12.5">
      <c r="D491" s="60"/>
    </row>
    <row r="492" spans="4:4" ht="12.5">
      <c r="D492" s="60"/>
    </row>
    <row r="493" spans="4:4" ht="12.5">
      <c r="D493" s="60"/>
    </row>
    <row r="494" spans="4:4" ht="12.5">
      <c r="D494" s="60"/>
    </row>
    <row r="495" spans="4:4" ht="12.5">
      <c r="D495" s="60"/>
    </row>
    <row r="496" spans="4:4" ht="12.5">
      <c r="D496" s="60"/>
    </row>
    <row r="497" spans="4:4" ht="12.5">
      <c r="D497" s="60"/>
    </row>
    <row r="498" spans="4:4" ht="12.5">
      <c r="D498" s="60"/>
    </row>
    <row r="499" spans="4:4" ht="12.5">
      <c r="D499" s="60"/>
    </row>
    <row r="500" spans="4:4" ht="12.5">
      <c r="D500" s="60"/>
    </row>
    <row r="501" spans="4:4" ht="12.5">
      <c r="D501" s="60"/>
    </row>
    <row r="502" spans="4:4" ht="12.5">
      <c r="D502" s="60"/>
    </row>
    <row r="503" spans="4:4" ht="12.5">
      <c r="D503" s="60"/>
    </row>
    <row r="504" spans="4:4" ht="12.5">
      <c r="D504" s="60"/>
    </row>
    <row r="505" spans="4:4" ht="12.5">
      <c r="D505" s="60"/>
    </row>
    <row r="506" spans="4:4" ht="12.5">
      <c r="D506" s="60"/>
    </row>
    <row r="507" spans="4:4" ht="12.5">
      <c r="D507" s="60"/>
    </row>
    <row r="508" spans="4:4" ht="12.5">
      <c r="D508" s="60"/>
    </row>
    <row r="509" spans="4:4" ht="12.5">
      <c r="D509" s="60"/>
    </row>
    <row r="510" spans="4:4" ht="12.5">
      <c r="D510" s="60"/>
    </row>
    <row r="511" spans="4:4" ht="12.5">
      <c r="D511" s="60"/>
    </row>
    <row r="512" spans="4:4" ht="12.5">
      <c r="D512" s="60"/>
    </row>
    <row r="513" spans="4:4" ht="12.5">
      <c r="D513" s="60"/>
    </row>
    <row r="514" spans="4:4" ht="12.5">
      <c r="D514" s="60"/>
    </row>
    <row r="515" spans="4:4" ht="12.5">
      <c r="D515" s="60"/>
    </row>
    <row r="516" spans="4:4" ht="12.5">
      <c r="D516" s="60"/>
    </row>
    <row r="517" spans="4:4" ht="12.5">
      <c r="D517" s="60"/>
    </row>
    <row r="518" spans="4:4" ht="12.5">
      <c r="D518" s="60"/>
    </row>
    <row r="519" spans="4:4" ht="12.5">
      <c r="D519" s="60"/>
    </row>
    <row r="520" spans="4:4" ht="12.5">
      <c r="D520" s="60"/>
    </row>
    <row r="521" spans="4:4" ht="12.5">
      <c r="D521" s="60"/>
    </row>
    <row r="522" spans="4:4" ht="12.5">
      <c r="D522" s="60"/>
    </row>
    <row r="523" spans="4:4" ht="12.5">
      <c r="D523" s="60"/>
    </row>
    <row r="524" spans="4:4" ht="12.5">
      <c r="D524" s="60"/>
    </row>
    <row r="525" spans="4:4" ht="12.5">
      <c r="D525" s="60"/>
    </row>
    <row r="526" spans="4:4" ht="12.5">
      <c r="D526" s="60"/>
    </row>
    <row r="527" spans="4:4" ht="12.5">
      <c r="D527" s="60"/>
    </row>
    <row r="528" spans="4:4" ht="12.5">
      <c r="D528" s="60"/>
    </row>
    <row r="529" spans="4:4" ht="12.5">
      <c r="D529" s="60"/>
    </row>
    <row r="530" spans="4:4" ht="12.5">
      <c r="D530" s="60"/>
    </row>
    <row r="531" spans="4:4" ht="12.5">
      <c r="D531" s="60"/>
    </row>
    <row r="532" spans="4:4" ht="12.5">
      <c r="D532" s="60"/>
    </row>
    <row r="533" spans="4:4" ht="12.5">
      <c r="D533" s="60"/>
    </row>
    <row r="534" spans="4:4" ht="12.5">
      <c r="D534" s="60"/>
    </row>
    <row r="535" spans="4:4" ht="12.5">
      <c r="D535" s="60"/>
    </row>
    <row r="536" spans="4:4" ht="12.5">
      <c r="D536" s="60"/>
    </row>
    <row r="537" spans="4:4" ht="12.5">
      <c r="D537" s="60"/>
    </row>
    <row r="538" spans="4:4" ht="12.5">
      <c r="D538" s="60"/>
    </row>
    <row r="539" spans="4:4" ht="12.5">
      <c r="D539" s="60"/>
    </row>
    <row r="540" spans="4:4" ht="12.5">
      <c r="D540" s="60"/>
    </row>
    <row r="541" spans="4:4" ht="12.5">
      <c r="D541" s="60"/>
    </row>
    <row r="542" spans="4:4" ht="12.5">
      <c r="D542" s="60"/>
    </row>
    <row r="543" spans="4:4" ht="12.5">
      <c r="D543" s="60"/>
    </row>
    <row r="544" spans="4:4" ht="12.5">
      <c r="D544" s="60"/>
    </row>
    <row r="545" spans="4:4" ht="12.5">
      <c r="D545" s="60"/>
    </row>
    <row r="546" spans="4:4" ht="12.5">
      <c r="D546" s="60"/>
    </row>
    <row r="547" spans="4:4" ht="12.5">
      <c r="D547" s="60"/>
    </row>
    <row r="548" spans="4:4" ht="12.5">
      <c r="D548" s="60"/>
    </row>
    <row r="549" spans="4:4" ht="12.5">
      <c r="D549" s="60"/>
    </row>
    <row r="550" spans="4:4" ht="12.5">
      <c r="D550" s="60"/>
    </row>
    <row r="551" spans="4:4" ht="12.5">
      <c r="D551" s="60"/>
    </row>
    <row r="552" spans="4:4" ht="12.5">
      <c r="D552" s="60"/>
    </row>
    <row r="553" spans="4:4" ht="12.5">
      <c r="D553" s="60"/>
    </row>
    <row r="554" spans="4:4" ht="12.5">
      <c r="D554" s="60"/>
    </row>
    <row r="555" spans="4:4" ht="12.5">
      <c r="D555" s="60"/>
    </row>
    <row r="556" spans="4:4" ht="12.5">
      <c r="D556" s="60"/>
    </row>
    <row r="557" spans="4:4" ht="12.5">
      <c r="D557" s="60"/>
    </row>
    <row r="558" spans="4:4" ht="12.5">
      <c r="D558" s="60"/>
    </row>
    <row r="559" spans="4:4" ht="12.5">
      <c r="D559" s="60"/>
    </row>
    <row r="560" spans="4:4" ht="12.5">
      <c r="D560" s="60"/>
    </row>
    <row r="561" spans="4:4" ht="12.5">
      <c r="D561" s="60"/>
    </row>
    <row r="562" spans="4:4" ht="12.5">
      <c r="D562" s="60"/>
    </row>
    <row r="563" spans="4:4" ht="12.5">
      <c r="D563" s="60"/>
    </row>
    <row r="564" spans="4:4" ht="12.5">
      <c r="D564" s="60"/>
    </row>
    <row r="565" spans="4:4" ht="12.5">
      <c r="D565" s="60"/>
    </row>
    <row r="566" spans="4:4" ht="12.5">
      <c r="D566" s="60"/>
    </row>
    <row r="567" spans="4:4" ht="12.5">
      <c r="D567" s="60"/>
    </row>
    <row r="568" spans="4:4" ht="12.5">
      <c r="D568" s="60"/>
    </row>
    <row r="569" spans="4:4" ht="12.5">
      <c r="D569" s="60"/>
    </row>
    <row r="570" spans="4:4" ht="12.5">
      <c r="D570" s="60"/>
    </row>
    <row r="571" spans="4:4" ht="12.5">
      <c r="D571" s="60"/>
    </row>
    <row r="572" spans="4:4" ht="12.5">
      <c r="D572" s="60"/>
    </row>
    <row r="573" spans="4:4" ht="12.5">
      <c r="D573" s="60"/>
    </row>
    <row r="574" spans="4:4" ht="12.5">
      <c r="D574" s="60"/>
    </row>
    <row r="575" spans="4:4" ht="12.5">
      <c r="D575" s="60"/>
    </row>
    <row r="576" spans="4:4" ht="12.5">
      <c r="D576" s="60"/>
    </row>
    <row r="577" spans="4:4" ht="12.5">
      <c r="D577" s="60"/>
    </row>
    <row r="578" spans="4:4" ht="12.5">
      <c r="D578" s="60"/>
    </row>
    <row r="579" spans="4:4" ht="12.5">
      <c r="D579" s="60"/>
    </row>
    <row r="580" spans="4:4" ht="12.5">
      <c r="D580" s="60"/>
    </row>
    <row r="581" spans="4:4" ht="12.5">
      <c r="D581" s="60"/>
    </row>
    <row r="582" spans="4:4" ht="12.5">
      <c r="D582" s="60"/>
    </row>
    <row r="583" spans="4:4" ht="12.5">
      <c r="D583" s="60"/>
    </row>
    <row r="584" spans="4:4" ht="12.5">
      <c r="D584" s="60"/>
    </row>
    <row r="585" spans="4:4" ht="12.5">
      <c r="D585" s="60"/>
    </row>
    <row r="586" spans="4:4" ht="12.5">
      <c r="D586" s="60"/>
    </row>
    <row r="587" spans="4:4" ht="12.5">
      <c r="D587" s="60"/>
    </row>
    <row r="588" spans="4:4" ht="12.5">
      <c r="D588" s="60"/>
    </row>
    <row r="589" spans="4:4" ht="12.5">
      <c r="D589" s="60"/>
    </row>
    <row r="590" spans="4:4" ht="12.5">
      <c r="D590" s="60"/>
    </row>
    <row r="591" spans="4:4" ht="12.5">
      <c r="D591" s="60"/>
    </row>
    <row r="592" spans="4:4" ht="12.5">
      <c r="D592" s="60"/>
    </row>
    <row r="593" spans="4:4" ht="12.5">
      <c r="D593" s="60"/>
    </row>
    <row r="594" spans="4:4" ht="12.5">
      <c r="D594" s="60"/>
    </row>
    <row r="595" spans="4:4" ht="12.5">
      <c r="D595" s="60"/>
    </row>
    <row r="596" spans="4:4" ht="12.5">
      <c r="D596" s="60"/>
    </row>
    <row r="597" spans="4:4" ht="12.5">
      <c r="D597" s="60"/>
    </row>
    <row r="598" spans="4:4" ht="12.5">
      <c r="D598" s="60"/>
    </row>
    <row r="599" spans="4:4" ht="12.5">
      <c r="D599" s="60"/>
    </row>
    <row r="600" spans="4:4" ht="12.5">
      <c r="D600" s="60"/>
    </row>
    <row r="601" spans="4:4" ht="12.5">
      <c r="D601" s="60"/>
    </row>
    <row r="602" spans="4:4" ht="12.5">
      <c r="D602" s="60"/>
    </row>
    <row r="603" spans="4:4" ht="12.5">
      <c r="D603" s="60"/>
    </row>
    <row r="604" spans="4:4" ht="12.5">
      <c r="D604" s="60"/>
    </row>
    <row r="605" spans="4:4" ht="12.5">
      <c r="D605" s="60"/>
    </row>
    <row r="606" spans="4:4" ht="12.5">
      <c r="D606" s="60"/>
    </row>
    <row r="607" spans="4:4" ht="12.5">
      <c r="D607" s="60"/>
    </row>
    <row r="608" spans="4:4" ht="12.5">
      <c r="D608" s="60"/>
    </row>
    <row r="609" spans="4:4" ht="12.5">
      <c r="D609" s="60"/>
    </row>
    <row r="610" spans="4:4" ht="12.5">
      <c r="D610" s="60"/>
    </row>
    <row r="611" spans="4:4" ht="12.5">
      <c r="D611" s="60"/>
    </row>
    <row r="612" spans="4:4" ht="12.5">
      <c r="D612" s="60"/>
    </row>
    <row r="613" spans="4:4" ht="12.5">
      <c r="D613" s="60"/>
    </row>
    <row r="614" spans="4:4" ht="12.5">
      <c r="D614" s="60"/>
    </row>
    <row r="615" spans="4:4" ht="12.5">
      <c r="D615" s="60"/>
    </row>
    <row r="616" spans="4:4" ht="12.5">
      <c r="D616" s="60"/>
    </row>
    <row r="617" spans="4:4" ht="12.5">
      <c r="D617" s="60"/>
    </row>
    <row r="618" spans="4:4" ht="12.5">
      <c r="D618" s="60"/>
    </row>
    <row r="619" spans="4:4" ht="12.5">
      <c r="D619" s="60"/>
    </row>
    <row r="620" spans="4:4" ht="12.5">
      <c r="D620" s="60"/>
    </row>
    <row r="621" spans="4:4" ht="12.5">
      <c r="D621" s="60"/>
    </row>
    <row r="622" spans="4:4" ht="12.5">
      <c r="D622" s="60"/>
    </row>
    <row r="623" spans="4:4" ht="12.5">
      <c r="D623" s="60"/>
    </row>
    <row r="624" spans="4:4" ht="12.5">
      <c r="D624" s="60"/>
    </row>
    <row r="625" spans="4:4" ht="12.5">
      <c r="D625" s="60"/>
    </row>
    <row r="626" spans="4:4" ht="12.5">
      <c r="D626" s="60"/>
    </row>
    <row r="627" spans="4:4" ht="12.5">
      <c r="D627" s="60"/>
    </row>
    <row r="628" spans="4:4" ht="12.5">
      <c r="D628" s="60"/>
    </row>
    <row r="629" spans="4:4" ht="12.5">
      <c r="D629" s="60"/>
    </row>
    <row r="630" spans="4:4" ht="12.5">
      <c r="D630" s="60"/>
    </row>
    <row r="631" spans="4:4" ht="12.5">
      <c r="D631" s="60"/>
    </row>
    <row r="632" spans="4:4" ht="12.5">
      <c r="D632" s="60"/>
    </row>
    <row r="633" spans="4:4" ht="12.5">
      <c r="D633" s="60"/>
    </row>
    <row r="634" spans="4:4" ht="12.5">
      <c r="D634" s="60"/>
    </row>
    <row r="635" spans="4:4" ht="12.5">
      <c r="D635" s="60"/>
    </row>
    <row r="636" spans="4:4" ht="12.5">
      <c r="D636" s="60"/>
    </row>
    <row r="637" spans="4:4" ht="12.5">
      <c r="D637" s="60"/>
    </row>
    <row r="638" spans="4:4" ht="12.5">
      <c r="D638" s="60"/>
    </row>
    <row r="639" spans="4:4" ht="12.5">
      <c r="D639" s="60"/>
    </row>
    <row r="640" spans="4:4" ht="12.5">
      <c r="D640" s="60"/>
    </row>
    <row r="641" spans="4:4" ht="12.5">
      <c r="D641" s="60"/>
    </row>
    <row r="642" spans="4:4" ht="12.5">
      <c r="D642" s="60"/>
    </row>
    <row r="643" spans="4:4" ht="12.5">
      <c r="D643" s="60"/>
    </row>
    <row r="644" spans="4:4" ht="12.5">
      <c r="D644" s="60"/>
    </row>
    <row r="645" spans="4:4" ht="12.5">
      <c r="D645" s="60"/>
    </row>
    <row r="646" spans="4:4" ht="12.5">
      <c r="D646" s="60"/>
    </row>
    <row r="647" spans="4:4" ht="12.5">
      <c r="D647" s="60"/>
    </row>
    <row r="648" spans="4:4" ht="12.5">
      <c r="D648" s="60"/>
    </row>
    <row r="649" spans="4:4" ht="12.5">
      <c r="D649" s="60"/>
    </row>
    <row r="650" spans="4:4" ht="12.5">
      <c r="D650" s="60"/>
    </row>
    <row r="651" spans="4:4" ht="12.5">
      <c r="D651" s="60"/>
    </row>
    <row r="652" spans="4:4" ht="12.5">
      <c r="D652" s="60"/>
    </row>
    <row r="653" spans="4:4" ht="12.5">
      <c r="D653" s="60"/>
    </row>
    <row r="654" spans="4:4" ht="12.5">
      <c r="D654" s="60"/>
    </row>
    <row r="655" spans="4:4" ht="12.5">
      <c r="D655" s="60"/>
    </row>
    <row r="656" spans="4:4" ht="12.5">
      <c r="D656" s="60"/>
    </row>
    <row r="657" spans="4:4" ht="12.5">
      <c r="D657" s="60"/>
    </row>
    <row r="658" spans="4:4" ht="12.5">
      <c r="D658" s="60"/>
    </row>
    <row r="659" spans="4:4" ht="12.5">
      <c r="D659" s="60"/>
    </row>
    <row r="660" spans="4:4" ht="12.5">
      <c r="D660" s="60"/>
    </row>
    <row r="661" spans="4:4" ht="12.5">
      <c r="D661" s="60"/>
    </row>
    <row r="662" spans="4:4" ht="12.5">
      <c r="D662" s="60"/>
    </row>
    <row r="663" spans="4:4" ht="12.5">
      <c r="D663" s="60"/>
    </row>
    <row r="664" spans="4:4" ht="12.5">
      <c r="D664" s="60"/>
    </row>
    <row r="665" spans="4:4" ht="12.5">
      <c r="D665" s="60"/>
    </row>
    <row r="666" spans="4:4" ht="12.5">
      <c r="D666" s="60"/>
    </row>
    <row r="667" spans="4:4" ht="12.5">
      <c r="D667" s="60"/>
    </row>
    <row r="668" spans="4:4" ht="12.5">
      <c r="D668" s="60"/>
    </row>
    <row r="669" spans="4:4" ht="12.5">
      <c r="D669" s="60"/>
    </row>
    <row r="670" spans="4:4" ht="12.5">
      <c r="D670" s="60"/>
    </row>
    <row r="671" spans="4:4" ht="12.5">
      <c r="D671" s="60"/>
    </row>
    <row r="672" spans="4:4" ht="12.5">
      <c r="D672" s="60"/>
    </row>
    <row r="673" spans="4:4" ht="12.5">
      <c r="D673" s="60"/>
    </row>
    <row r="674" spans="4:4" ht="12.5">
      <c r="D674" s="60"/>
    </row>
    <row r="675" spans="4:4" ht="12.5">
      <c r="D675" s="60"/>
    </row>
    <row r="676" spans="4:4" ht="12.5">
      <c r="D676" s="60"/>
    </row>
    <row r="677" spans="4:4" ht="12.5">
      <c r="D677" s="60"/>
    </row>
    <row r="678" spans="4:4" ht="12.5">
      <c r="D678" s="60"/>
    </row>
    <row r="679" spans="4:4" ht="12.5">
      <c r="D679" s="60"/>
    </row>
    <row r="680" spans="4:4" ht="12.5">
      <c r="D680" s="60"/>
    </row>
    <row r="681" spans="4:4" ht="12.5">
      <c r="D681" s="60"/>
    </row>
    <row r="682" spans="4:4" ht="12.5">
      <c r="D682" s="60"/>
    </row>
    <row r="683" spans="4:4" ht="12.5">
      <c r="D683" s="60"/>
    </row>
    <row r="684" spans="4:4" ht="12.5">
      <c r="D684" s="60"/>
    </row>
    <row r="685" spans="4:4" ht="12.5">
      <c r="D685" s="60"/>
    </row>
    <row r="686" spans="4:4" ht="12.5">
      <c r="D686" s="60"/>
    </row>
    <row r="687" spans="4:4" ht="12.5">
      <c r="D687" s="60"/>
    </row>
    <row r="688" spans="4:4" ht="12.5">
      <c r="D688" s="60"/>
    </row>
    <row r="689" spans="4:4" ht="12.5">
      <c r="D689" s="60"/>
    </row>
    <row r="690" spans="4:4" ht="12.5">
      <c r="D690" s="60"/>
    </row>
    <row r="691" spans="4:4" ht="12.5">
      <c r="D691" s="60"/>
    </row>
    <row r="692" spans="4:4" ht="12.5">
      <c r="D692" s="60"/>
    </row>
    <row r="693" spans="4:4" ht="12.5">
      <c r="D693" s="60"/>
    </row>
    <row r="694" spans="4:4" ht="12.5">
      <c r="D694" s="60"/>
    </row>
    <row r="695" spans="4:4" ht="12.5">
      <c r="D695" s="60"/>
    </row>
    <row r="696" spans="4:4" ht="12.5">
      <c r="D696" s="60"/>
    </row>
    <row r="697" spans="4:4" ht="12.5">
      <c r="D697" s="60"/>
    </row>
    <row r="698" spans="4:4" ht="12.5">
      <c r="D698" s="60"/>
    </row>
    <row r="699" spans="4:4" ht="12.5">
      <c r="D699" s="60"/>
    </row>
    <row r="700" spans="4:4" ht="12.5">
      <c r="D700" s="60"/>
    </row>
    <row r="701" spans="4:4" ht="12.5">
      <c r="D701" s="60"/>
    </row>
    <row r="702" spans="4:4" ht="12.5">
      <c r="D702" s="60"/>
    </row>
    <row r="703" spans="4:4" ht="12.5">
      <c r="D703" s="60"/>
    </row>
    <row r="704" spans="4:4" ht="12.5">
      <c r="D704" s="60"/>
    </row>
    <row r="705" spans="4:4" ht="12.5">
      <c r="D705" s="60"/>
    </row>
    <row r="706" spans="4:4" ht="12.5">
      <c r="D706" s="60"/>
    </row>
    <row r="707" spans="4:4" ht="12.5">
      <c r="D707" s="60"/>
    </row>
    <row r="708" spans="4:4" ht="12.5">
      <c r="D708" s="60"/>
    </row>
    <row r="709" spans="4:4" ht="12.5">
      <c r="D709" s="60"/>
    </row>
    <row r="710" spans="4:4" ht="12.5">
      <c r="D710" s="60"/>
    </row>
    <row r="711" spans="4:4" ht="12.5">
      <c r="D711" s="60"/>
    </row>
    <row r="712" spans="4:4" ht="12.5">
      <c r="D712" s="60"/>
    </row>
    <row r="713" spans="4:4" ht="12.5">
      <c r="D713" s="60"/>
    </row>
    <row r="714" spans="4:4" ht="12.5">
      <c r="D714" s="60"/>
    </row>
    <row r="715" spans="4:4" ht="12.5">
      <c r="D715" s="60"/>
    </row>
    <row r="716" spans="4:4" ht="12.5">
      <c r="D716" s="60"/>
    </row>
    <row r="717" spans="4:4" ht="12.5">
      <c r="D717" s="60"/>
    </row>
    <row r="718" spans="4:4" ht="12.5">
      <c r="D718" s="60"/>
    </row>
    <row r="719" spans="4:4" ht="12.5">
      <c r="D719" s="60"/>
    </row>
    <row r="720" spans="4:4" ht="12.5">
      <c r="D720" s="60"/>
    </row>
    <row r="721" spans="4:4" ht="12.5">
      <c r="D721" s="60"/>
    </row>
    <row r="722" spans="4:4" ht="12.5">
      <c r="D722" s="60"/>
    </row>
    <row r="723" spans="4:4" ht="12.5">
      <c r="D723" s="60"/>
    </row>
    <row r="724" spans="4:4" ht="12.5">
      <c r="D724" s="60"/>
    </row>
    <row r="725" spans="4:4" ht="12.5">
      <c r="D725" s="60"/>
    </row>
    <row r="726" spans="4:4" ht="12.5">
      <c r="D726" s="60"/>
    </row>
    <row r="727" spans="4:4" ht="12.5">
      <c r="D727" s="60"/>
    </row>
    <row r="728" spans="4:4" ht="12.5">
      <c r="D728" s="60"/>
    </row>
    <row r="729" spans="4:4" ht="12.5">
      <c r="D729" s="60"/>
    </row>
    <row r="730" spans="4:4" ht="12.5">
      <c r="D730" s="60"/>
    </row>
    <row r="731" spans="4:4" ht="12.5">
      <c r="D731" s="60"/>
    </row>
    <row r="732" spans="4:4" ht="12.5">
      <c r="D732" s="60"/>
    </row>
    <row r="733" spans="4:4" ht="12.5">
      <c r="D733" s="60"/>
    </row>
    <row r="734" spans="4:4" ht="12.5">
      <c r="D734" s="60"/>
    </row>
    <row r="735" spans="4:4" ht="12.5">
      <c r="D735" s="60"/>
    </row>
    <row r="736" spans="4:4" ht="12.5">
      <c r="D736" s="60"/>
    </row>
    <row r="737" spans="4:4" ht="12.5">
      <c r="D737" s="60"/>
    </row>
    <row r="738" spans="4:4" ht="12.5">
      <c r="D738" s="60"/>
    </row>
    <row r="739" spans="4:4" ht="12.5">
      <c r="D739" s="60"/>
    </row>
    <row r="740" spans="4:4" ht="12.5">
      <c r="D740" s="60"/>
    </row>
    <row r="741" spans="4:4" ht="12.5">
      <c r="D741" s="60"/>
    </row>
    <row r="742" spans="4:4" ht="12.5">
      <c r="D742" s="60"/>
    </row>
    <row r="743" spans="4:4" ht="12.5">
      <c r="D743" s="60"/>
    </row>
    <row r="744" spans="4:4" ht="12.5">
      <c r="D744" s="60"/>
    </row>
    <row r="745" spans="4:4" ht="12.5">
      <c r="D745" s="60"/>
    </row>
    <row r="746" spans="4:4" ht="12.5">
      <c r="D746" s="60"/>
    </row>
    <row r="747" spans="4:4" ht="12.5">
      <c r="D747" s="60"/>
    </row>
    <row r="748" spans="4:4" ht="12.5">
      <c r="D748" s="60"/>
    </row>
    <row r="749" spans="4:4" ht="12.5">
      <c r="D749" s="60"/>
    </row>
    <row r="750" spans="4:4" ht="12.5">
      <c r="D750" s="60"/>
    </row>
    <row r="751" spans="4:4" ht="12.5">
      <c r="D751" s="60"/>
    </row>
    <row r="752" spans="4:4" ht="12.5">
      <c r="D752" s="60"/>
    </row>
    <row r="753" spans="4:4" ht="12.5">
      <c r="D753" s="60"/>
    </row>
    <row r="754" spans="4:4" ht="12.5">
      <c r="D754" s="60"/>
    </row>
    <row r="755" spans="4:4" ht="12.5">
      <c r="D755" s="60"/>
    </row>
    <row r="756" spans="4:4" ht="12.5">
      <c r="D756" s="60"/>
    </row>
    <row r="757" spans="4:4" ht="12.5">
      <c r="D757" s="60"/>
    </row>
    <row r="758" spans="4:4" ht="12.5">
      <c r="D758" s="60"/>
    </row>
    <row r="759" spans="4:4" ht="12.5">
      <c r="D759" s="60"/>
    </row>
    <row r="760" spans="4:4" ht="12.5">
      <c r="D760" s="60"/>
    </row>
    <row r="761" spans="4:4" ht="12.5">
      <c r="D761" s="60"/>
    </row>
    <row r="762" spans="4:4" ht="12.5">
      <c r="D762" s="60"/>
    </row>
    <row r="763" spans="4:4" ht="12.5">
      <c r="D763" s="60"/>
    </row>
    <row r="764" spans="4:4" ht="12.5">
      <c r="D764" s="60"/>
    </row>
    <row r="765" spans="4:4" ht="12.5">
      <c r="D765" s="60"/>
    </row>
    <row r="766" spans="4:4" ht="12.5">
      <c r="D766" s="60"/>
    </row>
    <row r="767" spans="4:4" ht="12.5">
      <c r="D767" s="60"/>
    </row>
    <row r="768" spans="4:4" ht="12.5">
      <c r="D768" s="60"/>
    </row>
    <row r="769" spans="4:4" ht="12.5">
      <c r="D769" s="60"/>
    </row>
    <row r="770" spans="4:4" ht="12.5">
      <c r="D770" s="60"/>
    </row>
    <row r="771" spans="4:4" ht="12.5">
      <c r="D771" s="60"/>
    </row>
    <row r="772" spans="4:4" ht="12.5">
      <c r="D772" s="60"/>
    </row>
    <row r="773" spans="4:4" ht="12.5">
      <c r="D773" s="60"/>
    </row>
    <row r="774" spans="4:4" ht="12.5">
      <c r="D774" s="60"/>
    </row>
    <row r="775" spans="4:4" ht="12.5">
      <c r="D775" s="60"/>
    </row>
    <row r="776" spans="4:4" ht="12.5">
      <c r="D776" s="60"/>
    </row>
    <row r="777" spans="4:4" ht="12.5">
      <c r="D777" s="60"/>
    </row>
    <row r="778" spans="4:4" ht="12.5">
      <c r="D778" s="60"/>
    </row>
    <row r="779" spans="4:4" ht="12.5">
      <c r="D779" s="60"/>
    </row>
    <row r="780" spans="4:4" ht="12.5">
      <c r="D780" s="60"/>
    </row>
    <row r="781" spans="4:4" ht="12.5">
      <c r="D781" s="60"/>
    </row>
    <row r="782" spans="4:4" ht="12.5">
      <c r="D782" s="60"/>
    </row>
    <row r="783" spans="4:4" ht="12.5">
      <c r="D783" s="60"/>
    </row>
    <row r="784" spans="4:4" ht="12.5">
      <c r="D784" s="60"/>
    </row>
    <row r="785" spans="4:4" ht="12.5">
      <c r="D785" s="60"/>
    </row>
    <row r="786" spans="4:4" ht="12.5">
      <c r="D786" s="60"/>
    </row>
    <row r="787" spans="4:4" ht="12.5">
      <c r="D787" s="60"/>
    </row>
    <row r="788" spans="4:4" ht="12.5">
      <c r="D788" s="60"/>
    </row>
    <row r="789" spans="4:4" ht="12.5">
      <c r="D789" s="60"/>
    </row>
    <row r="790" spans="4:4" ht="12.5">
      <c r="D790" s="60"/>
    </row>
    <row r="791" spans="4:4" ht="12.5">
      <c r="D791" s="60"/>
    </row>
    <row r="792" spans="4:4" ht="12.5">
      <c r="D792" s="60"/>
    </row>
    <row r="793" spans="4:4" ht="12.5">
      <c r="D793" s="60"/>
    </row>
    <row r="794" spans="4:4" ht="12.5">
      <c r="D794" s="60"/>
    </row>
    <row r="795" spans="4:4" ht="12.5">
      <c r="D795" s="60"/>
    </row>
    <row r="796" spans="4:4" ht="12.5">
      <c r="D796" s="60"/>
    </row>
    <row r="797" spans="4:4" ht="12.5">
      <c r="D797" s="60"/>
    </row>
    <row r="798" spans="4:4" ht="12.5">
      <c r="D798" s="60"/>
    </row>
    <row r="799" spans="4:4" ht="12.5">
      <c r="D799" s="60"/>
    </row>
    <row r="800" spans="4:4" ht="12.5">
      <c r="D800" s="60"/>
    </row>
    <row r="801" spans="4:4" ht="12.5">
      <c r="D801" s="60"/>
    </row>
    <row r="802" spans="4:4" ht="12.5">
      <c r="D802" s="60"/>
    </row>
    <row r="803" spans="4:4" ht="12.5">
      <c r="D803" s="60"/>
    </row>
    <row r="804" spans="4:4" ht="12.5">
      <c r="D804" s="60"/>
    </row>
    <row r="805" spans="4:4" ht="12.5">
      <c r="D805" s="60"/>
    </row>
    <row r="806" spans="4:4" ht="12.5">
      <c r="D806" s="60"/>
    </row>
    <row r="807" spans="4:4" ht="12.5">
      <c r="D807" s="60"/>
    </row>
    <row r="808" spans="4:4" ht="12.5">
      <c r="D808" s="60"/>
    </row>
    <row r="809" spans="4:4" ht="12.5">
      <c r="D809" s="60"/>
    </row>
    <row r="810" spans="4:4" ht="12.5">
      <c r="D810" s="60"/>
    </row>
    <row r="811" spans="4:4" ht="12.5">
      <c r="D811" s="60"/>
    </row>
    <row r="812" spans="4:4" ht="12.5">
      <c r="D812" s="60"/>
    </row>
    <row r="813" spans="4:4" ht="12.5">
      <c r="D813" s="60"/>
    </row>
    <row r="814" spans="4:4" ht="12.5">
      <c r="D814" s="60"/>
    </row>
    <row r="815" spans="4:4" ht="12.5">
      <c r="D815" s="60"/>
    </row>
    <row r="816" spans="4:4" ht="12.5">
      <c r="D816" s="60"/>
    </row>
    <row r="817" spans="4:4" ht="12.5">
      <c r="D817" s="60"/>
    </row>
    <row r="818" spans="4:4" ht="12.5">
      <c r="D818" s="60"/>
    </row>
    <row r="819" spans="4:4" ht="12.5">
      <c r="D819" s="60"/>
    </row>
    <row r="820" spans="4:4" ht="12.5">
      <c r="D820" s="60"/>
    </row>
    <row r="821" spans="4:4" ht="12.5">
      <c r="D821" s="60"/>
    </row>
    <row r="822" spans="4:4" ht="12.5">
      <c r="D822" s="60"/>
    </row>
    <row r="823" spans="4:4" ht="12.5">
      <c r="D823" s="60"/>
    </row>
    <row r="824" spans="4:4" ht="12.5">
      <c r="D824" s="60"/>
    </row>
    <row r="825" spans="4:4" ht="12.5">
      <c r="D825" s="60"/>
    </row>
    <row r="826" spans="4:4" ht="12.5">
      <c r="D826" s="60"/>
    </row>
    <row r="827" spans="4:4" ht="12.5">
      <c r="D827" s="60"/>
    </row>
    <row r="828" spans="4:4" ht="12.5">
      <c r="D828" s="60"/>
    </row>
    <row r="829" spans="4:4" ht="12.5">
      <c r="D829" s="60"/>
    </row>
    <row r="830" spans="4:4" ht="12.5">
      <c r="D830" s="60"/>
    </row>
    <row r="831" spans="4:4" ht="12.5">
      <c r="D831" s="60"/>
    </row>
    <row r="832" spans="4:4" ht="12.5">
      <c r="D832" s="60"/>
    </row>
    <row r="833" spans="4:4" ht="12.5">
      <c r="D833" s="60"/>
    </row>
    <row r="834" spans="4:4" ht="12.5">
      <c r="D834" s="60"/>
    </row>
    <row r="835" spans="4:4" ht="12.5">
      <c r="D835" s="60"/>
    </row>
    <row r="836" spans="4:4" ht="12.5">
      <c r="D836" s="60"/>
    </row>
    <row r="837" spans="4:4" ht="12.5">
      <c r="D837" s="60"/>
    </row>
    <row r="838" spans="4:4" ht="12.5">
      <c r="D838" s="60"/>
    </row>
    <row r="839" spans="4:4" ht="12.5">
      <c r="D839" s="60"/>
    </row>
    <row r="840" spans="4:4" ht="12.5">
      <c r="D840" s="60"/>
    </row>
    <row r="841" spans="4:4" ht="12.5">
      <c r="D841" s="60"/>
    </row>
    <row r="842" spans="4:4" ht="12.5">
      <c r="D842" s="60"/>
    </row>
    <row r="843" spans="4:4" ht="12.5">
      <c r="D843" s="60"/>
    </row>
    <row r="844" spans="4:4" ht="12.5">
      <c r="D844" s="60"/>
    </row>
    <row r="845" spans="4:4" ht="12.5">
      <c r="D845" s="60"/>
    </row>
    <row r="846" spans="4:4" ht="12.5">
      <c r="D846" s="60"/>
    </row>
    <row r="847" spans="4:4" ht="12.5">
      <c r="D847" s="60"/>
    </row>
    <row r="848" spans="4:4" ht="12.5">
      <c r="D848" s="60"/>
    </row>
    <row r="849" spans="4:4" ht="12.5">
      <c r="D849" s="60"/>
    </row>
    <row r="850" spans="4:4" ht="12.5">
      <c r="D850" s="60"/>
    </row>
    <row r="851" spans="4:4" ht="12.5">
      <c r="D851" s="60"/>
    </row>
    <row r="852" spans="4:4" ht="12.5">
      <c r="D852" s="60"/>
    </row>
    <row r="853" spans="4:4" ht="12.5">
      <c r="D853" s="60"/>
    </row>
    <row r="854" spans="4:4" ht="12.5">
      <c r="D854" s="60"/>
    </row>
    <row r="855" spans="4:4" ht="12.5">
      <c r="D855" s="60"/>
    </row>
    <row r="856" spans="4:4" ht="12.5">
      <c r="D856" s="60"/>
    </row>
    <row r="857" spans="4:4" ht="12.5">
      <c r="D857" s="60"/>
    </row>
    <row r="858" spans="4:4" ht="12.5">
      <c r="D858" s="60"/>
    </row>
    <row r="859" spans="4:4" ht="12.5">
      <c r="D859" s="60"/>
    </row>
    <row r="860" spans="4:4" ht="12.5">
      <c r="D860" s="60"/>
    </row>
    <row r="861" spans="4:4" ht="12.5">
      <c r="D861" s="60"/>
    </row>
    <row r="862" spans="4:4" ht="12.5">
      <c r="D862" s="60"/>
    </row>
    <row r="863" spans="4:4" ht="12.5">
      <c r="D863" s="60"/>
    </row>
    <row r="864" spans="4:4" ht="12.5">
      <c r="D864" s="60"/>
    </row>
    <row r="865" spans="4:4" ht="12.5">
      <c r="D865" s="60"/>
    </row>
    <row r="866" spans="4:4" ht="12.5">
      <c r="D866" s="60"/>
    </row>
    <row r="867" spans="4:4" ht="12.5">
      <c r="D867" s="60"/>
    </row>
    <row r="868" spans="4:4" ht="12.5">
      <c r="D868" s="60"/>
    </row>
    <row r="869" spans="4:4" ht="12.5">
      <c r="D869" s="60"/>
    </row>
    <row r="870" spans="4:4" ht="12.5">
      <c r="D870" s="60"/>
    </row>
    <row r="871" spans="4:4" ht="12.5">
      <c r="D871" s="60"/>
    </row>
    <row r="872" spans="4:4" ht="12.5">
      <c r="D872" s="60"/>
    </row>
    <row r="873" spans="4:4" ht="12.5">
      <c r="D873" s="60"/>
    </row>
    <row r="874" spans="4:4" ht="12.5">
      <c r="D874" s="60"/>
    </row>
    <row r="875" spans="4:4" ht="12.5">
      <c r="D875" s="60"/>
    </row>
    <row r="876" spans="4:4" ht="12.5">
      <c r="D876" s="60"/>
    </row>
    <row r="877" spans="4:4" ht="12.5">
      <c r="D877" s="60"/>
    </row>
    <row r="878" spans="4:4" ht="12.5">
      <c r="D878" s="60"/>
    </row>
    <row r="879" spans="4:4" ht="12.5">
      <c r="D879" s="60"/>
    </row>
    <row r="880" spans="4:4" ht="12.5">
      <c r="D880" s="60"/>
    </row>
    <row r="881" spans="4:4" ht="12.5">
      <c r="D881" s="60"/>
    </row>
    <row r="882" spans="4:4" ht="12.5">
      <c r="D882" s="60"/>
    </row>
    <row r="883" spans="4:4" ht="12.5">
      <c r="D883" s="60"/>
    </row>
    <row r="884" spans="4:4" ht="12.5">
      <c r="D884" s="60"/>
    </row>
    <row r="885" spans="4:4" ht="12.5">
      <c r="D885" s="60"/>
    </row>
    <row r="886" spans="4:4" ht="12.5">
      <c r="D886" s="60"/>
    </row>
    <row r="887" spans="4:4" ht="12.5">
      <c r="D887" s="60"/>
    </row>
    <row r="888" spans="4:4" ht="12.5">
      <c r="D888" s="60"/>
    </row>
    <row r="889" spans="4:4" ht="12.5">
      <c r="D889" s="60"/>
    </row>
    <row r="890" spans="4:4" ht="12.5">
      <c r="D890" s="60"/>
    </row>
    <row r="891" spans="4:4" ht="12.5">
      <c r="D891" s="60"/>
    </row>
    <row r="892" spans="4:4" ht="12.5">
      <c r="D892" s="60"/>
    </row>
    <row r="893" spans="4:4" ht="12.5">
      <c r="D893" s="60"/>
    </row>
    <row r="894" spans="4:4" ht="12.5">
      <c r="D894" s="60"/>
    </row>
    <row r="895" spans="4:4" ht="12.5">
      <c r="D895" s="60"/>
    </row>
    <row r="896" spans="4:4" ht="12.5">
      <c r="D896" s="60"/>
    </row>
    <row r="897" spans="4:4" ht="12.5">
      <c r="D897" s="60"/>
    </row>
    <row r="898" spans="4:4" ht="12.5">
      <c r="D898" s="60"/>
    </row>
    <row r="899" spans="4:4" ht="12.5">
      <c r="D899" s="60"/>
    </row>
    <row r="900" spans="4:4" ht="12.5">
      <c r="D900" s="60"/>
    </row>
    <row r="901" spans="4:4" ht="12.5">
      <c r="D901" s="60"/>
    </row>
    <row r="902" spans="4:4" ht="12.5">
      <c r="D902" s="60"/>
    </row>
    <row r="903" spans="4:4" ht="12.5">
      <c r="D903" s="60"/>
    </row>
    <row r="904" spans="4:4" ht="12.5">
      <c r="D904" s="60"/>
    </row>
    <row r="905" spans="4:4" ht="12.5">
      <c r="D905" s="60"/>
    </row>
    <row r="906" spans="4:4" ht="12.5">
      <c r="D906" s="60"/>
    </row>
    <row r="907" spans="4:4" ht="12.5">
      <c r="D907" s="60"/>
    </row>
    <row r="908" spans="4:4" ht="12.5">
      <c r="D908" s="60"/>
    </row>
    <row r="909" spans="4:4" ht="12.5">
      <c r="D909" s="60"/>
    </row>
    <row r="910" spans="4:4" ht="12.5">
      <c r="D910" s="60"/>
    </row>
    <row r="911" spans="4:4" ht="12.5">
      <c r="D911" s="60"/>
    </row>
    <row r="912" spans="4:4" ht="12.5">
      <c r="D912" s="60"/>
    </row>
    <row r="913" spans="4:4" ht="12.5">
      <c r="D913" s="60"/>
    </row>
    <row r="914" spans="4:4" ht="12.5">
      <c r="D914" s="60"/>
    </row>
    <row r="915" spans="4:4" ht="12.5">
      <c r="D915" s="60"/>
    </row>
    <row r="916" spans="4:4" ht="12.5">
      <c r="D916" s="60"/>
    </row>
    <row r="917" spans="4:4" ht="12.5">
      <c r="D917" s="60"/>
    </row>
    <row r="918" spans="4:4" ht="12.5">
      <c r="D918" s="60"/>
    </row>
    <row r="919" spans="4:4" ht="12.5">
      <c r="D919" s="60"/>
    </row>
    <row r="920" spans="4:4" ht="12.5">
      <c r="D920" s="60"/>
    </row>
    <row r="921" spans="4:4" ht="12.5">
      <c r="D921" s="60"/>
    </row>
    <row r="922" spans="4:4" ht="12.5">
      <c r="D922" s="60"/>
    </row>
    <row r="923" spans="4:4" ht="12.5">
      <c r="D923" s="60"/>
    </row>
    <row r="924" spans="4:4" ht="12.5">
      <c r="D924" s="60"/>
    </row>
    <row r="925" spans="4:4" ht="12.5">
      <c r="D925" s="60"/>
    </row>
    <row r="926" spans="4:4" ht="12.5">
      <c r="D926" s="60"/>
    </row>
    <row r="927" spans="4:4" ht="12.5">
      <c r="D927" s="60"/>
    </row>
    <row r="928" spans="4:4" ht="12.5">
      <c r="D928" s="60"/>
    </row>
    <row r="929" spans="4:4" ht="12.5">
      <c r="D929" s="60"/>
    </row>
    <row r="930" spans="4:4" ht="12.5">
      <c r="D930" s="60"/>
    </row>
    <row r="931" spans="4:4" ht="12.5">
      <c r="D931" s="60"/>
    </row>
    <row r="932" spans="4:4" ht="12.5">
      <c r="D932" s="60"/>
    </row>
    <row r="933" spans="4:4" ht="12.5">
      <c r="D933" s="60"/>
    </row>
    <row r="934" spans="4:4" ht="12.5">
      <c r="D934" s="60"/>
    </row>
    <row r="935" spans="4:4" ht="12.5">
      <c r="D935" s="60"/>
    </row>
    <row r="936" spans="4:4" ht="12.5">
      <c r="D936" s="60"/>
    </row>
    <row r="937" spans="4:4" ht="12.5">
      <c r="D937" s="60"/>
    </row>
    <row r="938" spans="4:4" ht="12.5">
      <c r="D938" s="60"/>
    </row>
    <row r="939" spans="4:4" ht="12.5">
      <c r="D939" s="60"/>
    </row>
    <row r="940" spans="4:4" ht="12.5">
      <c r="D940" s="60"/>
    </row>
    <row r="941" spans="4:4" ht="12.5">
      <c r="D941" s="60"/>
    </row>
    <row r="942" spans="4:4" ht="12.5">
      <c r="D942" s="60"/>
    </row>
    <row r="943" spans="4:4" ht="12.5">
      <c r="D943" s="60"/>
    </row>
    <row r="944" spans="4:4" ht="12.5">
      <c r="D944" s="60"/>
    </row>
    <row r="945" spans="4:4" ht="12.5">
      <c r="D945" s="60"/>
    </row>
    <row r="946" spans="4:4" ht="12.5">
      <c r="D946" s="60"/>
    </row>
    <row r="947" spans="4:4" ht="12.5">
      <c r="D947" s="60"/>
    </row>
    <row r="948" spans="4:4" ht="12.5">
      <c r="D948" s="60"/>
    </row>
    <row r="949" spans="4:4" ht="12.5">
      <c r="D949" s="60"/>
    </row>
    <row r="950" spans="4:4" ht="12.5">
      <c r="D950" s="60"/>
    </row>
    <row r="951" spans="4:4" ht="12.5">
      <c r="D951" s="60"/>
    </row>
    <row r="952" spans="4:4" ht="12.5">
      <c r="D952" s="60"/>
    </row>
    <row r="953" spans="4:4" ht="12.5">
      <c r="D953" s="60"/>
    </row>
    <row r="954" spans="4:4" ht="12.5">
      <c r="D954" s="60"/>
    </row>
    <row r="955" spans="4:4" ht="12.5">
      <c r="D955" s="60"/>
    </row>
    <row r="956" spans="4:4" ht="12.5">
      <c r="D956" s="60"/>
    </row>
    <row r="957" spans="4:4" ht="12.5">
      <c r="D957" s="60"/>
    </row>
    <row r="958" spans="4:4" ht="12.5">
      <c r="D958" s="60"/>
    </row>
    <row r="959" spans="4:4" ht="12.5">
      <c r="D959" s="60"/>
    </row>
    <row r="960" spans="4:4" ht="12.5">
      <c r="D960" s="60"/>
    </row>
    <row r="961" spans="4:4" ht="12.5">
      <c r="D961" s="60"/>
    </row>
    <row r="962" spans="4:4" ht="12.5">
      <c r="D962" s="60"/>
    </row>
    <row r="963" spans="4:4" ht="12.5">
      <c r="D963" s="60"/>
    </row>
    <row r="964" spans="4:4" ht="12.5">
      <c r="D964" s="60"/>
    </row>
    <row r="965" spans="4:4" ht="12.5">
      <c r="D965" s="60"/>
    </row>
    <row r="966" spans="4:4" ht="12.5">
      <c r="D966" s="60"/>
    </row>
    <row r="967" spans="4:4" ht="12.5">
      <c r="D967" s="60"/>
    </row>
    <row r="968" spans="4:4" ht="12.5">
      <c r="D968" s="60"/>
    </row>
    <row r="969" spans="4:4" ht="12.5">
      <c r="D969" s="60"/>
    </row>
    <row r="970" spans="4:4" ht="12.5">
      <c r="D970" s="60"/>
    </row>
    <row r="971" spans="4:4" ht="12.5">
      <c r="D971" s="60"/>
    </row>
    <row r="972" spans="4:4" ht="12.5">
      <c r="D972" s="60"/>
    </row>
    <row r="973" spans="4:4" ht="12.5">
      <c r="D973" s="60"/>
    </row>
    <row r="974" spans="4:4" ht="12.5">
      <c r="D974" s="60"/>
    </row>
    <row r="975" spans="4:4" ht="12.5">
      <c r="D975" s="60"/>
    </row>
    <row r="976" spans="4:4" ht="12.5">
      <c r="D976" s="60"/>
    </row>
    <row r="977" spans="4:4" ht="12.5">
      <c r="D977" s="60"/>
    </row>
    <row r="978" spans="4:4" ht="12.5">
      <c r="D978" s="60"/>
    </row>
    <row r="979" spans="4:4" ht="12.5">
      <c r="D979" s="60"/>
    </row>
    <row r="980" spans="4:4" ht="12.5">
      <c r="D980" s="60"/>
    </row>
    <row r="981" spans="4:4" ht="12.5">
      <c r="D981" s="60"/>
    </row>
    <row r="982" spans="4:4" ht="12.5">
      <c r="D982" s="60"/>
    </row>
    <row r="983" spans="4:4" ht="12.5">
      <c r="D983" s="60"/>
    </row>
    <row r="984" spans="4:4" ht="12.5">
      <c r="D984" s="60"/>
    </row>
    <row r="985" spans="4:4" ht="12.5">
      <c r="D985" s="60"/>
    </row>
    <row r="986" spans="4:4" ht="12.5">
      <c r="D986" s="60"/>
    </row>
    <row r="987" spans="4:4" ht="12.5">
      <c r="D987" s="60"/>
    </row>
    <row r="988" spans="4:4" ht="12.5">
      <c r="D988" s="60"/>
    </row>
    <row r="989" spans="4:4" ht="12.5">
      <c r="D989" s="60"/>
    </row>
    <row r="990" spans="4:4" ht="12.5">
      <c r="D990" s="60"/>
    </row>
    <row r="991" spans="4:4" ht="12.5">
      <c r="D991" s="60"/>
    </row>
    <row r="992" spans="4:4" ht="12.5">
      <c r="D992" s="60"/>
    </row>
    <row r="993" spans="4:4" ht="12.5">
      <c r="D993" s="60"/>
    </row>
    <row r="994" spans="4:4" ht="12.5">
      <c r="D994" s="60"/>
    </row>
    <row r="995" spans="4:4" ht="12.5">
      <c r="D995" s="60"/>
    </row>
    <row r="996" spans="4:4" ht="12.5">
      <c r="D996" s="60"/>
    </row>
    <row r="997" spans="4:4" ht="12.5">
      <c r="D997" s="60"/>
    </row>
    <row r="998" spans="4:4" ht="12.5">
      <c r="D998" s="60"/>
    </row>
    <row r="999" spans="4:4" ht="12.5">
      <c r="D999" s="60"/>
    </row>
    <row r="1000" spans="4:4" ht="12.5">
      <c r="D1000" s="60"/>
    </row>
    <row r="1001" spans="4:4" ht="12.5">
      <c r="D1001" s="60"/>
    </row>
    <row r="1002" spans="4:4" ht="12.5">
      <c r="D1002" s="60"/>
    </row>
    <row r="1003" spans="4:4" ht="12.5">
      <c r="D1003" s="60"/>
    </row>
    <row r="1004" spans="4:4" ht="12.5">
      <c r="D1004" s="60"/>
    </row>
    <row r="1005" spans="4:4" ht="12.5">
      <c r="D1005" s="60"/>
    </row>
    <row r="1006" spans="4:4" ht="12.5">
      <c r="D1006" s="60"/>
    </row>
    <row r="1007" spans="4:4" ht="12.5">
      <c r="D1007" s="60"/>
    </row>
    <row r="1008" spans="4:4" ht="12.5">
      <c r="D1008" s="60"/>
    </row>
    <row r="1009" spans="4:4" ht="12.5">
      <c r="D1009" s="60"/>
    </row>
    <row r="1010" spans="4:4" ht="12.5">
      <c r="D1010" s="60"/>
    </row>
    <row r="1011" spans="4:4" ht="12.5">
      <c r="D1011" s="60"/>
    </row>
    <row r="1012" spans="4:4" ht="12.5">
      <c r="D1012" s="60"/>
    </row>
    <row r="1013" spans="4:4" ht="12.5">
      <c r="D1013" s="60"/>
    </row>
    <row r="1014" spans="4:4" ht="12.5">
      <c r="D1014" s="60"/>
    </row>
    <row r="1015" spans="4:4" ht="12.5">
      <c r="D1015" s="60"/>
    </row>
    <row r="1016" spans="4:4" ht="12.5">
      <c r="D1016" s="60"/>
    </row>
    <row r="1017" spans="4:4" ht="12.5">
      <c r="D1017" s="60"/>
    </row>
    <row r="1018" spans="4:4" ht="12.5">
      <c r="D1018" s="60"/>
    </row>
    <row r="1019" spans="4:4" ht="12.5">
      <c r="D1019" s="60"/>
    </row>
    <row r="1020" spans="4:4" ht="12.5">
      <c r="D1020" s="60"/>
    </row>
    <row r="1021" spans="4:4" ht="12.5">
      <c r="D1021" s="60"/>
    </row>
    <row r="1022" spans="4:4" ht="12.5">
      <c r="D1022" s="60"/>
    </row>
    <row r="1023" spans="4:4" ht="12.5">
      <c r="D1023" s="60"/>
    </row>
    <row r="1024" spans="4:4" ht="12.5">
      <c r="D1024" s="60"/>
    </row>
    <row r="1025" spans="4:4" ht="12.5">
      <c r="D1025" s="60"/>
    </row>
    <row r="1026" spans="4:4" ht="12.5">
      <c r="D1026" s="60"/>
    </row>
    <row r="1027" spans="4:4" ht="12.5">
      <c r="D1027" s="60"/>
    </row>
    <row r="1028" spans="4:4" ht="12.5">
      <c r="D1028" s="60"/>
    </row>
    <row r="1029" spans="4:4" ht="12.5">
      <c r="D1029" s="60"/>
    </row>
    <row r="1030" spans="4:4" ht="12.5">
      <c r="D1030" s="60"/>
    </row>
    <row r="1031" spans="4:4" ht="12.5">
      <c r="D1031" s="60"/>
    </row>
    <row r="1032" spans="4:4" ht="12.5">
      <c r="D1032" s="60"/>
    </row>
    <row r="1033" spans="4:4" ht="12.5">
      <c r="D1033" s="60"/>
    </row>
    <row r="1034" spans="4:4" ht="12.5">
      <c r="D1034" s="60"/>
    </row>
    <row r="1035" spans="4:4" ht="12.5">
      <c r="D1035" s="60"/>
    </row>
    <row r="1036" spans="4:4" ht="12.5">
      <c r="D1036" s="60"/>
    </row>
    <row r="1037" spans="4:4" ht="12.5">
      <c r="D1037" s="60"/>
    </row>
    <row r="1038" spans="4:4" ht="12.5">
      <c r="D1038" s="60"/>
    </row>
    <row r="1039" spans="4:4" ht="12.5">
      <c r="D1039" s="60"/>
    </row>
    <row r="1040" spans="4:4" ht="12.5">
      <c r="D1040" s="60"/>
    </row>
    <row r="1041" spans="4:4" ht="12.5">
      <c r="D1041" s="60"/>
    </row>
    <row r="1042" spans="4:4" ht="12.5">
      <c r="D1042" s="60"/>
    </row>
    <row r="1043" spans="4:4" ht="12.5">
      <c r="D1043" s="60"/>
    </row>
    <row r="1044" spans="4:4" ht="12.5">
      <c r="D1044" s="60"/>
    </row>
    <row r="1045" spans="4:4" ht="12.5">
      <c r="D1045" s="60"/>
    </row>
    <row r="1046" spans="4:4" ht="12.5">
      <c r="D1046" s="60"/>
    </row>
    <row r="1047" spans="4:4" ht="12.5">
      <c r="D1047" s="60"/>
    </row>
    <row r="1048" spans="4:4" ht="12.5">
      <c r="D1048" s="60"/>
    </row>
    <row r="1049" spans="4:4" ht="12.5">
      <c r="D1049" s="60"/>
    </row>
    <row r="1050" spans="4:4" ht="12.5">
      <c r="D1050" s="60"/>
    </row>
    <row r="1051" spans="4:4" ht="12.5">
      <c r="D1051" s="60"/>
    </row>
    <row r="1052" spans="4:4" ht="12.5">
      <c r="D1052" s="60"/>
    </row>
    <row r="1053" spans="4:4" ht="12.5">
      <c r="D1053" s="60"/>
    </row>
    <row r="1054" spans="4:4" ht="12.5">
      <c r="D1054" s="60"/>
    </row>
    <row r="1055" spans="4:4" ht="12.5">
      <c r="D1055" s="60"/>
    </row>
    <row r="1056" spans="4:4" ht="12.5">
      <c r="D1056" s="60"/>
    </row>
    <row r="1057" spans="4:4" ht="12.5">
      <c r="D1057" s="60"/>
    </row>
    <row r="1058" spans="4:4" ht="12.5">
      <c r="D1058" s="60"/>
    </row>
    <row r="1059" spans="4:4" ht="12.5">
      <c r="D1059" s="60"/>
    </row>
    <row r="1060" spans="4:4" ht="12.5">
      <c r="D1060" s="60"/>
    </row>
    <row r="1061" spans="4:4" ht="12.5">
      <c r="D1061" s="60"/>
    </row>
    <row r="1062" spans="4:4" ht="12.5">
      <c r="D1062" s="60"/>
    </row>
    <row r="1063" spans="4:4" ht="12.5">
      <c r="D1063" s="60"/>
    </row>
    <row r="1064" spans="4:4" ht="12.5">
      <c r="D1064" s="60"/>
    </row>
    <row r="1065" spans="4:4" ht="12.5">
      <c r="D1065" s="60"/>
    </row>
    <row r="1066" spans="4:4" ht="12.5">
      <c r="D1066" s="60"/>
    </row>
    <row r="1067" spans="4:4" ht="12.5">
      <c r="D1067" s="60"/>
    </row>
    <row r="1068" spans="4:4" ht="12.5">
      <c r="D1068" s="60"/>
    </row>
    <row r="1069" spans="4:4" ht="12.5">
      <c r="D1069" s="60"/>
    </row>
    <row r="1070" spans="4:4" ht="12.5">
      <c r="D1070" s="60"/>
    </row>
    <row r="1071" spans="4:4" ht="12.5">
      <c r="D1071" s="60"/>
    </row>
    <row r="1072" spans="4:4" ht="12.5">
      <c r="D1072" s="60"/>
    </row>
    <row r="1073" spans="4:4" ht="12.5">
      <c r="D1073" s="60"/>
    </row>
    <row r="1074" spans="4:4" ht="12.5">
      <c r="D1074" s="60"/>
    </row>
    <row r="1075" spans="4:4" ht="12.5">
      <c r="D1075" s="60"/>
    </row>
    <row r="1076" spans="4:4" ht="12.5">
      <c r="D1076" s="60"/>
    </row>
    <row r="1077" spans="4:4" ht="12.5">
      <c r="D1077" s="60"/>
    </row>
    <row r="1078" spans="4:4" ht="12.5">
      <c r="D1078" s="60"/>
    </row>
    <row r="1079" spans="4:4" ht="12.5">
      <c r="D1079" s="60"/>
    </row>
    <row r="1080" spans="4:4" ht="12.5">
      <c r="D1080" s="60"/>
    </row>
    <row r="1081" spans="4:4" ht="12.5">
      <c r="D1081" s="60"/>
    </row>
    <row r="1082" spans="4:4" ht="12.5">
      <c r="D1082" s="60"/>
    </row>
    <row r="1083" spans="4:4" ht="12.5">
      <c r="D1083" s="60"/>
    </row>
    <row r="1084" spans="4:4" ht="12.5">
      <c r="D1084" s="60"/>
    </row>
    <row r="1085" spans="4:4" ht="12.5">
      <c r="D1085" s="60"/>
    </row>
    <row r="1086" spans="4:4" ht="12.5">
      <c r="D1086" s="60"/>
    </row>
    <row r="1087" spans="4:4" ht="12.5">
      <c r="D1087" s="60"/>
    </row>
    <row r="1088" spans="4:4" ht="12.5">
      <c r="D1088" s="60"/>
    </row>
    <row r="1089" spans="4:4" ht="12.5">
      <c r="D1089" s="60"/>
    </row>
    <row r="1090" spans="4:4" ht="12.5">
      <c r="D1090" s="60"/>
    </row>
    <row r="1091" spans="4:4" ht="12.5">
      <c r="D1091" s="60"/>
    </row>
    <row r="1092" spans="4:4" ht="12.5">
      <c r="D1092" s="60"/>
    </row>
    <row r="1093" spans="4:4" ht="12.5">
      <c r="D1093" s="60"/>
    </row>
    <row r="1094" spans="4:4" ht="12.5">
      <c r="D1094" s="60"/>
    </row>
    <row r="1095" spans="4:4" ht="12.5">
      <c r="D1095" s="60"/>
    </row>
    <row r="1096" spans="4:4" ht="12.5">
      <c r="D1096" s="60"/>
    </row>
    <row r="1097" spans="4:4" ht="12.5">
      <c r="D1097" s="60"/>
    </row>
    <row r="1098" spans="4:4" ht="12.5">
      <c r="D1098" s="60"/>
    </row>
    <row r="1099" spans="4:4" ht="12.5">
      <c r="D1099" s="60"/>
    </row>
    <row r="1100" spans="4:4" ht="12.5">
      <c r="D1100" s="60"/>
    </row>
    <row r="1101" spans="4:4" ht="12.5">
      <c r="D1101" s="60"/>
    </row>
    <row r="1102" spans="4:4" ht="12.5">
      <c r="D1102" s="60"/>
    </row>
    <row r="1103" spans="4:4" ht="12.5">
      <c r="D1103" s="60"/>
    </row>
    <row r="1104" spans="4:4" ht="12.5">
      <c r="D1104" s="60"/>
    </row>
    <row r="1105" spans="4:4" ht="12.5">
      <c r="D1105" s="60"/>
    </row>
    <row r="1106" spans="4:4" ht="12.5">
      <c r="D1106" s="60"/>
    </row>
    <row r="1107" spans="4:4" ht="12.5">
      <c r="D1107" s="60"/>
    </row>
    <row r="1108" spans="4:4" ht="12.5">
      <c r="D1108" s="60"/>
    </row>
    <row r="1109" spans="4:4" ht="12.5">
      <c r="D1109" s="60"/>
    </row>
    <row r="1110" spans="4:4" ht="12.5">
      <c r="D1110" s="60"/>
    </row>
    <row r="1111" spans="4:4" ht="12.5">
      <c r="D1111" s="60"/>
    </row>
    <row r="1112" spans="4:4" ht="12.5">
      <c r="D1112" s="60"/>
    </row>
    <row r="1113" spans="4:4" ht="12.5">
      <c r="D1113" s="60"/>
    </row>
    <row r="1114" spans="4:4" ht="12.5">
      <c r="D1114" s="60"/>
    </row>
    <row r="1115" spans="4:4" ht="12.5">
      <c r="D1115" s="60"/>
    </row>
    <row r="1116" spans="4:4" ht="12.5">
      <c r="D1116" s="60"/>
    </row>
    <row r="1117" spans="4:4" ht="12.5">
      <c r="D1117" s="60"/>
    </row>
    <row r="1118" spans="4:4" ht="12.5">
      <c r="D1118" s="60"/>
    </row>
    <row r="1119" spans="4:4" ht="12.5">
      <c r="D1119" s="60"/>
    </row>
    <row r="1120" spans="4:4" ht="12.5">
      <c r="D1120" s="60"/>
    </row>
    <row r="1121" spans="4:4" ht="12.5">
      <c r="D1121" s="60"/>
    </row>
    <row r="1122" spans="4:4" ht="12.5">
      <c r="D1122" s="60"/>
    </row>
    <row r="1123" spans="4:4" ht="12.5">
      <c r="D1123" s="60"/>
    </row>
    <row r="1124" spans="4:4" ht="12.5">
      <c r="D1124" s="60"/>
    </row>
    <row r="1125" spans="4:4" ht="12.5">
      <c r="D1125" s="60"/>
    </row>
    <row r="1126" spans="4:4" ht="12.5">
      <c r="D1126" s="60"/>
    </row>
    <row r="1127" spans="4:4" ht="12.5">
      <c r="D1127" s="60"/>
    </row>
    <row r="1128" spans="4:4" ht="12.5">
      <c r="D1128" s="60"/>
    </row>
    <row r="1129" spans="4:4" ht="12.5">
      <c r="D1129" s="60"/>
    </row>
    <row r="1130" spans="4:4" ht="12.5">
      <c r="D1130" s="60"/>
    </row>
    <row r="1131" spans="4:4" ht="12.5">
      <c r="D1131" s="60"/>
    </row>
    <row r="1132" spans="4:4" ht="12.5">
      <c r="D1132" s="60"/>
    </row>
    <row r="1133" spans="4:4" ht="12.5">
      <c r="D1133" s="60"/>
    </row>
    <row r="1134" spans="4:4" ht="12.5">
      <c r="D1134" s="60"/>
    </row>
    <row r="1135" spans="4:4" ht="12.5">
      <c r="D1135" s="60"/>
    </row>
    <row r="1136" spans="4:4" ht="12.5">
      <c r="D1136" s="60"/>
    </row>
    <row r="1137" spans="4:4" ht="12.5">
      <c r="D1137" s="60"/>
    </row>
    <row r="1138" spans="4:4" ht="12.5">
      <c r="D1138" s="60"/>
    </row>
    <row r="1139" spans="4:4" ht="12.5">
      <c r="D1139" s="60"/>
    </row>
    <row r="1140" spans="4:4" ht="12.5">
      <c r="D1140" s="60"/>
    </row>
    <row r="1141" spans="4:4" ht="12.5">
      <c r="D1141" s="60"/>
    </row>
    <row r="1142" spans="4:4" ht="12.5">
      <c r="D1142" s="60"/>
    </row>
    <row r="1143" spans="4:4" ht="12.5">
      <c r="D1143" s="60"/>
    </row>
    <row r="1144" spans="4:4" ht="12.5">
      <c r="D1144" s="60"/>
    </row>
    <row r="1145" spans="4:4" ht="12.5">
      <c r="D1145" s="60"/>
    </row>
    <row r="1146" spans="4:4" ht="12.5">
      <c r="D1146" s="60"/>
    </row>
    <row r="1147" spans="4:4" ht="12.5">
      <c r="D1147" s="60"/>
    </row>
    <row r="1148" spans="4:4" ht="12.5">
      <c r="D1148" s="60"/>
    </row>
    <row r="1149" spans="4:4" ht="12.5">
      <c r="D1149" s="60"/>
    </row>
    <row r="1150" spans="4:4" ht="12.5">
      <c r="D1150" s="60"/>
    </row>
    <row r="1151" spans="4:4" ht="12.5">
      <c r="D1151" s="60"/>
    </row>
    <row r="1152" spans="4:4" ht="12.5">
      <c r="D1152" s="60"/>
    </row>
    <row r="1153" spans="4:4" ht="12.5">
      <c r="D1153" s="60"/>
    </row>
    <row r="1154" spans="4:4" ht="12.5">
      <c r="D1154" s="60"/>
    </row>
    <row r="1155" spans="4:4" ht="12.5">
      <c r="D1155" s="60"/>
    </row>
    <row r="1156" spans="4:4" ht="12.5">
      <c r="D1156" s="60"/>
    </row>
    <row r="1157" spans="4:4" ht="12.5">
      <c r="D1157" s="60"/>
    </row>
    <row r="1158" spans="4:4" ht="12.5">
      <c r="D1158" s="60"/>
    </row>
    <row r="1159" spans="4:4" ht="12.5">
      <c r="D1159" s="60"/>
    </row>
    <row r="1160" spans="4:4" ht="12.5">
      <c r="D1160" s="60"/>
    </row>
    <row r="1161" spans="4:4" ht="12.5">
      <c r="D1161" s="60"/>
    </row>
    <row r="1162" spans="4:4" ht="12.5">
      <c r="D1162" s="60"/>
    </row>
    <row r="1163" spans="4:4" ht="12.5">
      <c r="D1163" s="60"/>
    </row>
    <row r="1164" spans="4:4" ht="12.5">
      <c r="D1164" s="60"/>
    </row>
    <row r="1165" spans="4:4" ht="12.5">
      <c r="D1165" s="60"/>
    </row>
    <row r="1166" spans="4:4" ht="12.5">
      <c r="D1166" s="60"/>
    </row>
    <row r="1167" spans="4:4" ht="12.5">
      <c r="D1167" s="60"/>
    </row>
    <row r="1168" spans="4:4" ht="12.5">
      <c r="D1168" s="60"/>
    </row>
    <row r="1169" spans="4:4" ht="12.5">
      <c r="D1169" s="60"/>
    </row>
    <row r="1170" spans="4:4" ht="12.5">
      <c r="D1170" s="60"/>
    </row>
    <row r="1171" spans="4:4" ht="12.5">
      <c r="D1171" s="60"/>
    </row>
    <row r="1172" spans="4:4" ht="12.5">
      <c r="D1172" s="60"/>
    </row>
    <row r="1173" spans="4:4" ht="12.5">
      <c r="D1173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33"/>
  <sheetViews>
    <sheetView workbookViewId="0"/>
  </sheetViews>
  <sheetFormatPr defaultColWidth="12.6328125" defaultRowHeight="15.75" customHeight="1"/>
  <cols>
    <col min="3" max="3" width="50.6328125" customWidth="1"/>
    <col min="4" max="15" width="12.6328125" hidden="1"/>
    <col min="18" max="18" width="17" customWidth="1"/>
    <col min="19" max="19" width="20.26953125" customWidth="1"/>
    <col min="20" max="20" width="13.36328125" customWidth="1"/>
  </cols>
  <sheetData>
    <row r="1" spans="1:20" ht="15.75" customHeight="1">
      <c r="A1" s="2" t="s">
        <v>0</v>
      </c>
      <c r="B1" s="2" t="s">
        <v>1</v>
      </c>
      <c r="C1" s="2" t="s">
        <v>3</v>
      </c>
      <c r="D1" s="59"/>
      <c r="F1" s="1"/>
      <c r="G1" s="42"/>
      <c r="H1" s="42"/>
      <c r="I1" s="5"/>
      <c r="J1" s="5"/>
      <c r="K1" s="5"/>
      <c r="L1" s="5"/>
      <c r="M1" s="5"/>
      <c r="P1" s="5" t="s">
        <v>2790</v>
      </c>
      <c r="Q1" s="1" t="s">
        <v>2791</v>
      </c>
      <c r="R1" s="1" t="s">
        <v>2792</v>
      </c>
      <c r="S1" s="1" t="s">
        <v>2793</v>
      </c>
      <c r="T1" s="1" t="s">
        <v>2794</v>
      </c>
    </row>
    <row r="2" spans="1:20" ht="14">
      <c r="A2" s="2" t="s">
        <v>204</v>
      </c>
      <c r="B2" s="2" t="s">
        <v>205</v>
      </c>
      <c r="C2" s="2" t="s">
        <v>2611</v>
      </c>
      <c r="D2" s="59" t="s">
        <v>2612</v>
      </c>
      <c r="E2" s="1">
        <f t="shared" ref="E2:E14" ca="1" si="0">RAND()</f>
        <v>0.75766424151837497</v>
      </c>
      <c r="F2" s="1">
        <v>5</v>
      </c>
      <c r="G2" s="42" t="b">
        <f t="shared" ref="G2:G14" si="1">IF(D2=H2,TRUE,FALSE)</f>
        <v>1</v>
      </c>
      <c r="H2" s="42" t="s">
        <v>2612</v>
      </c>
      <c r="I2" s="5">
        <v>3</v>
      </c>
      <c r="J2" s="5">
        <v>4</v>
      </c>
      <c r="K2" s="5">
        <v>4</v>
      </c>
      <c r="L2" s="5">
        <v>5</v>
      </c>
      <c r="M2" s="5">
        <v>5</v>
      </c>
      <c r="P2" s="5">
        <v>4</v>
      </c>
      <c r="Q2" s="1" t="s">
        <v>2795</v>
      </c>
      <c r="R2" s="26" t="s">
        <v>2796</v>
      </c>
      <c r="S2" s="62" t="s">
        <v>2797</v>
      </c>
      <c r="T2" s="62" t="s">
        <v>1016</v>
      </c>
    </row>
    <row r="3" spans="1:20" ht="14">
      <c r="A3" s="2" t="s">
        <v>751</v>
      </c>
      <c r="B3" s="2" t="s">
        <v>752</v>
      </c>
      <c r="C3" s="2" t="s">
        <v>753</v>
      </c>
      <c r="D3" s="59" t="s">
        <v>2614</v>
      </c>
      <c r="E3" s="1">
        <f t="shared" ca="1" si="0"/>
        <v>0.76984355395100923</v>
      </c>
      <c r="F3" s="1">
        <v>143</v>
      </c>
      <c r="G3" s="42" t="b">
        <f t="shared" si="1"/>
        <v>1</v>
      </c>
      <c r="H3" s="42" t="s">
        <v>2614</v>
      </c>
      <c r="I3" s="5">
        <v>3</v>
      </c>
      <c r="J3" s="5">
        <v>5</v>
      </c>
      <c r="K3" s="5">
        <v>3</v>
      </c>
      <c r="L3" s="5">
        <v>5</v>
      </c>
      <c r="M3" s="5">
        <v>5</v>
      </c>
      <c r="P3" s="5">
        <v>3.75</v>
      </c>
      <c r="Q3" s="1" t="s">
        <v>2795</v>
      </c>
      <c r="R3" s="62" t="s">
        <v>2798</v>
      </c>
      <c r="S3" s="62" t="s">
        <v>2799</v>
      </c>
    </row>
    <row r="4" spans="1:20" ht="15.75" customHeight="1">
      <c r="A4" s="2" t="s">
        <v>77</v>
      </c>
      <c r="B4" s="2" t="s">
        <v>78</v>
      </c>
      <c r="C4" s="2" t="s">
        <v>80</v>
      </c>
      <c r="D4" s="59" t="s">
        <v>2615</v>
      </c>
      <c r="E4" s="1">
        <f t="shared" ca="1" si="0"/>
        <v>0.7237912072310444</v>
      </c>
      <c r="F4" s="1">
        <v>156</v>
      </c>
      <c r="G4" s="42" t="b">
        <f t="shared" si="1"/>
        <v>1</v>
      </c>
      <c r="H4" s="42" t="s">
        <v>2615</v>
      </c>
      <c r="I4" s="5">
        <v>3</v>
      </c>
      <c r="J4" s="5">
        <v>4</v>
      </c>
      <c r="K4" s="5">
        <v>4</v>
      </c>
      <c r="L4" s="5">
        <v>5</v>
      </c>
      <c r="M4" s="5">
        <v>3</v>
      </c>
      <c r="P4" s="5">
        <v>3.75</v>
      </c>
      <c r="Q4" s="1" t="s">
        <v>2795</v>
      </c>
    </row>
    <row r="5" spans="1:20" ht="15.75" customHeight="1">
      <c r="A5" s="2" t="s">
        <v>372</v>
      </c>
      <c r="B5" s="2" t="s">
        <v>373</v>
      </c>
      <c r="C5" s="2" t="s">
        <v>375</v>
      </c>
      <c r="D5" s="59" t="s">
        <v>2617</v>
      </c>
      <c r="E5" s="1">
        <f t="shared" ca="1" si="0"/>
        <v>0.7434420584143957</v>
      </c>
      <c r="F5" s="1">
        <v>3</v>
      </c>
      <c r="G5" s="42" t="b">
        <f t="shared" si="1"/>
        <v>1</v>
      </c>
      <c r="H5" s="42" t="s">
        <v>2617</v>
      </c>
      <c r="I5" s="5">
        <v>4</v>
      </c>
      <c r="J5" s="5">
        <v>4</v>
      </c>
      <c r="K5" s="5">
        <v>3</v>
      </c>
      <c r="L5" s="5">
        <v>5</v>
      </c>
      <c r="M5" s="5">
        <v>5</v>
      </c>
      <c r="P5" s="5">
        <v>3.75</v>
      </c>
      <c r="Q5" s="1" t="s">
        <v>2795</v>
      </c>
      <c r="R5" s="2" t="s">
        <v>2800</v>
      </c>
    </row>
    <row r="6" spans="1:20" ht="15.75" customHeight="1">
      <c r="A6" s="2" t="s">
        <v>493</v>
      </c>
      <c r="B6" s="1" t="s">
        <v>494</v>
      </c>
      <c r="C6" s="1" t="s">
        <v>495</v>
      </c>
      <c r="D6" s="60" t="s">
        <v>2618</v>
      </c>
      <c r="E6" s="1">
        <f t="shared" ca="1" si="0"/>
        <v>0.43105262247432752</v>
      </c>
      <c r="F6" s="1">
        <v>91</v>
      </c>
      <c r="G6" s="42" t="b">
        <f t="shared" si="1"/>
        <v>1</v>
      </c>
      <c r="H6" s="42" t="s">
        <v>2618</v>
      </c>
      <c r="I6" s="5">
        <v>4</v>
      </c>
      <c r="J6" s="5">
        <v>4</v>
      </c>
      <c r="K6" s="5">
        <v>3</v>
      </c>
      <c r="L6" s="5">
        <v>5</v>
      </c>
      <c r="M6" s="5">
        <v>5</v>
      </c>
      <c r="P6" s="5">
        <v>3.75</v>
      </c>
      <c r="Q6" s="1" t="s">
        <v>2795</v>
      </c>
    </row>
    <row r="7" spans="1:20" ht="15.75" customHeight="1">
      <c r="A7" s="2" t="s">
        <v>532</v>
      </c>
      <c r="B7" s="2" t="s">
        <v>533</v>
      </c>
      <c r="C7" s="2" t="s">
        <v>2619</v>
      </c>
      <c r="D7" s="59" t="s">
        <v>2620</v>
      </c>
      <c r="E7" s="1">
        <f t="shared" ca="1" si="0"/>
        <v>0.47263538890813095</v>
      </c>
      <c r="F7" s="1">
        <v>24</v>
      </c>
      <c r="G7" s="42" t="b">
        <f t="shared" si="1"/>
        <v>1</v>
      </c>
      <c r="H7" s="42" t="s">
        <v>2620</v>
      </c>
      <c r="I7" s="5">
        <v>4</v>
      </c>
      <c r="J7" s="5">
        <v>2</v>
      </c>
      <c r="K7" s="5">
        <v>2</v>
      </c>
      <c r="L7" s="5">
        <v>5</v>
      </c>
      <c r="M7" s="5">
        <v>5</v>
      </c>
      <c r="P7" s="5">
        <v>3.625</v>
      </c>
      <c r="Q7" s="1" t="s">
        <v>2795</v>
      </c>
    </row>
    <row r="8" spans="1:20" ht="15.75" customHeight="1">
      <c r="A8" s="2" t="s">
        <v>978</v>
      </c>
      <c r="B8" s="1" t="s">
        <v>979</v>
      </c>
      <c r="C8" s="1" t="s">
        <v>2622</v>
      </c>
      <c r="D8" s="60" t="s">
        <v>2623</v>
      </c>
      <c r="E8" s="1">
        <f t="shared" ca="1" si="0"/>
        <v>0.14830112565186659</v>
      </c>
      <c r="F8" s="1">
        <v>7</v>
      </c>
      <c r="G8" s="42" t="b">
        <f t="shared" si="1"/>
        <v>1</v>
      </c>
      <c r="H8" s="42" t="s">
        <v>2623</v>
      </c>
      <c r="I8" s="5">
        <v>4</v>
      </c>
      <c r="J8" s="5">
        <v>4</v>
      </c>
      <c r="K8" s="5">
        <v>4</v>
      </c>
      <c r="L8" s="5">
        <v>5</v>
      </c>
      <c r="M8" s="5">
        <v>4</v>
      </c>
      <c r="P8" s="5">
        <v>3.625</v>
      </c>
      <c r="Q8" s="1" t="s">
        <v>2795</v>
      </c>
    </row>
    <row r="9" spans="1:20" ht="15.75" customHeight="1">
      <c r="A9" s="2" t="s">
        <v>101</v>
      </c>
      <c r="B9" s="2" t="s">
        <v>102</v>
      </c>
      <c r="C9" s="2" t="s">
        <v>104</v>
      </c>
      <c r="D9" s="59" t="s">
        <v>2624</v>
      </c>
      <c r="E9" s="1">
        <f t="shared" ca="1" si="0"/>
        <v>0.15913311667649344</v>
      </c>
      <c r="F9" s="1">
        <v>129</v>
      </c>
      <c r="G9" s="42" t="b">
        <f t="shared" si="1"/>
        <v>1</v>
      </c>
      <c r="H9" s="42" t="s">
        <v>2624</v>
      </c>
      <c r="I9" s="5">
        <v>4</v>
      </c>
      <c r="J9" s="5">
        <v>4</v>
      </c>
      <c r="K9" s="5">
        <v>2</v>
      </c>
      <c r="L9" s="5">
        <v>5</v>
      </c>
      <c r="M9" s="5">
        <v>3</v>
      </c>
      <c r="P9" s="5">
        <v>3.625</v>
      </c>
      <c r="Q9" s="1" t="s">
        <v>2795</v>
      </c>
    </row>
    <row r="10" spans="1:20" ht="15.75" customHeight="1">
      <c r="A10" s="2" t="s">
        <v>229</v>
      </c>
      <c r="B10" s="1" t="s">
        <v>230</v>
      </c>
      <c r="C10" s="1" t="s">
        <v>2625</v>
      </c>
      <c r="D10" s="60" t="s">
        <v>2626</v>
      </c>
      <c r="E10" s="1">
        <f t="shared" ca="1" si="0"/>
        <v>0.49319260361274142</v>
      </c>
      <c r="F10" s="1">
        <v>4</v>
      </c>
      <c r="G10" s="42" t="b">
        <f t="shared" si="1"/>
        <v>1</v>
      </c>
      <c r="H10" s="42" t="s">
        <v>2626</v>
      </c>
      <c r="I10" s="5">
        <v>4</v>
      </c>
      <c r="J10" s="5">
        <v>2</v>
      </c>
      <c r="K10" s="5">
        <v>3</v>
      </c>
      <c r="L10" s="5">
        <v>5</v>
      </c>
      <c r="M10" s="5">
        <v>4</v>
      </c>
      <c r="P10" s="5">
        <v>3.625</v>
      </c>
      <c r="Q10" s="1" t="s">
        <v>2795</v>
      </c>
    </row>
    <row r="11" spans="1:20" ht="15.75" customHeight="1">
      <c r="A11" s="2" t="s">
        <v>515</v>
      </c>
      <c r="B11" s="2" t="s">
        <v>516</v>
      </c>
      <c r="C11" s="2" t="s">
        <v>518</v>
      </c>
      <c r="D11" s="59" t="s">
        <v>2785</v>
      </c>
      <c r="E11" s="1">
        <f t="shared" ca="1" si="0"/>
        <v>0.2544070139952429</v>
      </c>
      <c r="F11" s="1">
        <v>29</v>
      </c>
      <c r="G11" s="42" t="b">
        <f t="shared" si="1"/>
        <v>1</v>
      </c>
      <c r="H11" s="42" t="s">
        <v>2785</v>
      </c>
      <c r="I11" s="5">
        <v>4</v>
      </c>
      <c r="J11" s="5">
        <v>2</v>
      </c>
      <c r="K11" s="5">
        <v>1</v>
      </c>
      <c r="L11" s="5">
        <v>1</v>
      </c>
      <c r="M11" s="5">
        <v>2</v>
      </c>
      <c r="P11" s="5">
        <v>2.375</v>
      </c>
      <c r="Q11" s="1" t="s">
        <v>2801</v>
      </c>
    </row>
    <row r="12" spans="1:20" ht="15.75" customHeight="1">
      <c r="A12" s="2" t="s">
        <v>781</v>
      </c>
      <c r="B12" s="1" t="s">
        <v>782</v>
      </c>
      <c r="C12" s="1" t="s">
        <v>2786</v>
      </c>
      <c r="D12" s="60" t="s">
        <v>2787</v>
      </c>
      <c r="E12" s="1">
        <f t="shared" ca="1" si="0"/>
        <v>0.8214915820377503</v>
      </c>
      <c r="F12" s="1">
        <v>72</v>
      </c>
      <c r="G12" s="42" t="b">
        <f t="shared" si="1"/>
        <v>1</v>
      </c>
      <c r="H12" s="42" t="s">
        <v>2787</v>
      </c>
      <c r="I12" s="5">
        <v>2</v>
      </c>
      <c r="J12" s="5">
        <v>1</v>
      </c>
      <c r="K12" s="5">
        <v>1</v>
      </c>
      <c r="L12" s="5">
        <v>5</v>
      </c>
      <c r="M12" s="5">
        <v>3</v>
      </c>
      <c r="P12" s="5">
        <v>2.375</v>
      </c>
      <c r="Q12" s="1" t="s">
        <v>2801</v>
      </c>
    </row>
    <row r="13" spans="1:20" ht="15.75" customHeight="1">
      <c r="A13" s="2" t="s">
        <v>845</v>
      </c>
      <c r="B13" s="2" t="s">
        <v>846</v>
      </c>
      <c r="C13" s="2" t="s">
        <v>848</v>
      </c>
      <c r="D13" s="59" t="s">
        <v>2788</v>
      </c>
      <c r="E13" s="1">
        <f t="shared" ca="1" si="0"/>
        <v>0.14179450788130543</v>
      </c>
      <c r="F13" s="1">
        <v>63</v>
      </c>
      <c r="G13" s="42" t="b">
        <f t="shared" si="1"/>
        <v>1</v>
      </c>
      <c r="H13" s="42" t="s">
        <v>2788</v>
      </c>
      <c r="I13" s="5">
        <v>3</v>
      </c>
      <c r="J13" s="5">
        <v>1</v>
      </c>
      <c r="K13" s="5">
        <v>3</v>
      </c>
      <c r="L13" s="5">
        <v>1</v>
      </c>
      <c r="M13" s="5">
        <v>3</v>
      </c>
      <c r="P13" s="5">
        <v>2.375</v>
      </c>
      <c r="Q13" s="1" t="s">
        <v>2801</v>
      </c>
    </row>
    <row r="14" spans="1:20" ht="15.75" customHeight="1">
      <c r="A14" s="2" t="s">
        <v>20</v>
      </c>
      <c r="B14" s="2" t="s">
        <v>21</v>
      </c>
      <c r="C14" s="2" t="s">
        <v>22</v>
      </c>
      <c r="D14" s="59" t="s">
        <v>2789</v>
      </c>
      <c r="E14" s="1">
        <f t="shared" ca="1" si="0"/>
        <v>0.97185608614970342</v>
      </c>
      <c r="F14" s="1">
        <v>33</v>
      </c>
      <c r="G14" s="42" t="b">
        <f t="shared" si="1"/>
        <v>1</v>
      </c>
      <c r="H14" s="42" t="s">
        <v>2789</v>
      </c>
      <c r="I14" s="5">
        <v>3</v>
      </c>
      <c r="J14" s="5">
        <v>1</v>
      </c>
      <c r="K14" s="5">
        <v>1</v>
      </c>
      <c r="L14" s="5">
        <v>2</v>
      </c>
      <c r="M14" s="5">
        <v>3</v>
      </c>
      <c r="P14" s="5">
        <v>2.375</v>
      </c>
      <c r="Q14" s="1" t="s">
        <v>2801</v>
      </c>
    </row>
    <row r="15" spans="1:20" ht="15.75" customHeight="1">
      <c r="A15" s="2" t="s">
        <v>72</v>
      </c>
      <c r="B15" s="2" t="s">
        <v>2653</v>
      </c>
      <c r="C15" s="2" t="s">
        <v>74</v>
      </c>
      <c r="P15" s="5">
        <v>3.25</v>
      </c>
      <c r="Q15" s="1" t="s">
        <v>2802</v>
      </c>
    </row>
    <row r="16" spans="1:20" ht="15.75" customHeight="1">
      <c r="A16" s="2" t="s">
        <v>902</v>
      </c>
      <c r="B16" s="1" t="s">
        <v>903</v>
      </c>
      <c r="C16" s="1" t="s">
        <v>905</v>
      </c>
      <c r="D16" s="25" t="s">
        <v>905</v>
      </c>
      <c r="P16" s="5"/>
      <c r="Q16" s="1" t="s">
        <v>2803</v>
      </c>
    </row>
    <row r="18" spans="1:17" ht="15.75" customHeight="1">
      <c r="A18" s="2" t="s">
        <v>854</v>
      </c>
      <c r="B18" s="1" t="s">
        <v>855</v>
      </c>
      <c r="C18" s="1" t="s">
        <v>857</v>
      </c>
      <c r="D18" s="1">
        <f t="shared" ref="D18:D33" ca="1" si="2">RAND()</f>
        <v>0.3501415049584925</v>
      </c>
      <c r="E18" s="1">
        <v>129</v>
      </c>
      <c r="F18" s="42" t="b">
        <f t="shared" ref="F18:F33" si="3">IF(C18=G18,TRUE,FALSE)</f>
        <v>1</v>
      </c>
      <c r="G18" s="42" t="s">
        <v>857</v>
      </c>
      <c r="H18" s="5">
        <v>3</v>
      </c>
      <c r="I18" s="5">
        <v>2</v>
      </c>
      <c r="J18" s="5">
        <v>3</v>
      </c>
      <c r="K18" s="5">
        <v>2</v>
      </c>
      <c r="L18" s="5">
        <v>2</v>
      </c>
      <c r="M18" s="5">
        <v>2</v>
      </c>
      <c r="N18" s="5">
        <v>3</v>
      </c>
      <c r="O18" s="5">
        <v>2</v>
      </c>
      <c r="P18" s="5">
        <v>2.375</v>
      </c>
      <c r="Q18" s="1" t="s">
        <v>2804</v>
      </c>
    </row>
    <row r="19" spans="1:17" ht="15.75" customHeight="1">
      <c r="A19" s="2" t="s">
        <v>390</v>
      </c>
      <c r="B19" s="2" t="s">
        <v>391</v>
      </c>
      <c r="C19" s="2" t="s">
        <v>393</v>
      </c>
      <c r="D19" s="1">
        <f t="shared" ca="1" si="2"/>
        <v>0.89861528666064894</v>
      </c>
      <c r="E19" s="1">
        <v>268</v>
      </c>
      <c r="F19" s="42" t="b">
        <f t="shared" si="3"/>
        <v>1</v>
      </c>
      <c r="G19" s="42" t="s">
        <v>393</v>
      </c>
      <c r="H19" s="5">
        <v>3</v>
      </c>
      <c r="I19" s="5">
        <v>4</v>
      </c>
      <c r="J19" s="5">
        <v>3</v>
      </c>
      <c r="K19" s="5">
        <v>1</v>
      </c>
      <c r="L19" s="5">
        <v>4</v>
      </c>
      <c r="M19" s="5">
        <v>2</v>
      </c>
      <c r="N19" s="5">
        <v>1</v>
      </c>
      <c r="O19" s="5">
        <v>2</v>
      </c>
      <c r="P19" s="5">
        <v>2.5</v>
      </c>
    </row>
    <row r="20" spans="1:17" ht="15.75" customHeight="1">
      <c r="A20" s="2" t="s">
        <v>717</v>
      </c>
      <c r="B20" s="2" t="s">
        <v>718</v>
      </c>
      <c r="C20" s="2" t="s">
        <v>2597</v>
      </c>
      <c r="D20" s="1">
        <f t="shared" ca="1" si="2"/>
        <v>0.52860302427339367</v>
      </c>
      <c r="E20" s="1">
        <v>211</v>
      </c>
      <c r="F20" s="42" t="b">
        <f t="shared" si="3"/>
        <v>1</v>
      </c>
      <c r="G20" s="42" t="s">
        <v>2597</v>
      </c>
      <c r="H20" s="5">
        <v>4</v>
      </c>
      <c r="I20" s="5">
        <v>1</v>
      </c>
      <c r="J20" s="5">
        <v>4</v>
      </c>
      <c r="K20" s="5">
        <v>2</v>
      </c>
      <c r="L20" s="5">
        <v>4</v>
      </c>
      <c r="M20" s="5">
        <v>2</v>
      </c>
      <c r="N20" s="5">
        <v>2</v>
      </c>
      <c r="O20" s="5">
        <v>1</v>
      </c>
      <c r="P20" s="5">
        <v>2.5</v>
      </c>
    </row>
    <row r="21" spans="1:17" ht="15.75" customHeight="1">
      <c r="A21" s="2" t="s">
        <v>284</v>
      </c>
      <c r="B21" s="2" t="s">
        <v>285</v>
      </c>
      <c r="C21" s="2" t="s">
        <v>286</v>
      </c>
      <c r="D21" s="1">
        <f t="shared" ca="1" si="2"/>
        <v>6.0231743990814324E-2</v>
      </c>
      <c r="E21" s="1">
        <v>93</v>
      </c>
      <c r="F21" s="42" t="b">
        <f t="shared" si="3"/>
        <v>1</v>
      </c>
      <c r="G21" s="42" t="s">
        <v>286</v>
      </c>
      <c r="H21" s="5">
        <v>4</v>
      </c>
      <c r="I21" s="5">
        <v>4</v>
      </c>
      <c r="J21" s="5">
        <v>2</v>
      </c>
      <c r="K21" s="5">
        <v>2</v>
      </c>
      <c r="L21" s="5">
        <v>4</v>
      </c>
      <c r="M21" s="5">
        <v>2</v>
      </c>
      <c r="N21" s="5">
        <v>1</v>
      </c>
      <c r="O21" s="5">
        <v>2</v>
      </c>
      <c r="P21" s="5">
        <v>2.625</v>
      </c>
    </row>
    <row r="22" spans="1:17" ht="15.75" customHeight="1">
      <c r="A22" s="2" t="s">
        <v>26</v>
      </c>
      <c r="B22" s="2" t="s">
        <v>27</v>
      </c>
      <c r="C22" s="2" t="s">
        <v>29</v>
      </c>
      <c r="D22" s="1">
        <f t="shared" ca="1" si="2"/>
        <v>0.3490528203011366</v>
      </c>
      <c r="E22" s="1">
        <v>82</v>
      </c>
      <c r="F22" s="42" t="b">
        <f t="shared" si="3"/>
        <v>1</v>
      </c>
      <c r="G22" s="42" t="s">
        <v>29</v>
      </c>
      <c r="H22" s="5">
        <v>2</v>
      </c>
      <c r="I22" s="5">
        <v>4</v>
      </c>
      <c r="J22" s="5">
        <v>3</v>
      </c>
      <c r="K22" s="5">
        <v>1</v>
      </c>
      <c r="L22" s="5">
        <v>4</v>
      </c>
      <c r="M22" s="5">
        <v>2</v>
      </c>
      <c r="N22" s="5">
        <v>3</v>
      </c>
      <c r="O22" s="5">
        <v>2</v>
      </c>
      <c r="P22" s="5">
        <v>2.625</v>
      </c>
    </row>
    <row r="23" spans="1:17" ht="15.75" customHeight="1">
      <c r="A23" s="2" t="s">
        <v>787</v>
      </c>
      <c r="B23" s="1" t="s">
        <v>788</v>
      </c>
      <c r="C23" s="1" t="s">
        <v>790</v>
      </c>
      <c r="D23" s="1">
        <f t="shared" ca="1" si="2"/>
        <v>0.54771655103772798</v>
      </c>
      <c r="E23" s="1">
        <v>11</v>
      </c>
      <c r="F23" s="42" t="b">
        <f t="shared" si="3"/>
        <v>1</v>
      </c>
      <c r="G23" s="42" t="s">
        <v>790</v>
      </c>
      <c r="H23" s="5">
        <v>4</v>
      </c>
      <c r="I23" s="5">
        <v>4</v>
      </c>
      <c r="J23" s="5">
        <v>2</v>
      </c>
      <c r="K23" s="5">
        <v>2</v>
      </c>
      <c r="L23" s="5">
        <v>3</v>
      </c>
      <c r="M23" s="5">
        <v>2</v>
      </c>
      <c r="N23" s="5">
        <v>2</v>
      </c>
      <c r="O23" s="5">
        <v>2</v>
      </c>
      <c r="P23" s="5">
        <v>2.625</v>
      </c>
    </row>
    <row r="24" spans="1:17" ht="12.5">
      <c r="A24" s="2" t="s">
        <v>198</v>
      </c>
      <c r="B24" s="2" t="s">
        <v>199</v>
      </c>
      <c r="C24" s="2" t="s">
        <v>201</v>
      </c>
      <c r="D24" s="1">
        <f t="shared" ca="1" si="2"/>
        <v>0.84762489736591862</v>
      </c>
      <c r="E24" s="1">
        <v>94</v>
      </c>
      <c r="F24" s="42" t="b">
        <f t="shared" si="3"/>
        <v>1</v>
      </c>
      <c r="G24" s="42" t="s">
        <v>201</v>
      </c>
      <c r="H24" s="5">
        <v>4</v>
      </c>
      <c r="I24" s="5">
        <v>2</v>
      </c>
      <c r="J24" s="5">
        <v>3</v>
      </c>
      <c r="K24" s="5">
        <v>2</v>
      </c>
      <c r="L24" s="5">
        <v>4</v>
      </c>
      <c r="M24" s="5">
        <v>2</v>
      </c>
      <c r="N24" s="5">
        <v>2</v>
      </c>
      <c r="O24" s="5">
        <v>3</v>
      </c>
      <c r="P24" s="5">
        <v>2.75</v>
      </c>
    </row>
    <row r="25" spans="1:17" ht="12.5">
      <c r="A25" s="2" t="s">
        <v>151</v>
      </c>
      <c r="B25" s="2" t="s">
        <v>152</v>
      </c>
      <c r="C25" s="2" t="s">
        <v>154</v>
      </c>
      <c r="D25" s="1">
        <f t="shared" ca="1" si="2"/>
        <v>1.0638812451658652E-2</v>
      </c>
      <c r="E25" s="1">
        <v>45</v>
      </c>
      <c r="F25" s="42" t="b">
        <f t="shared" si="3"/>
        <v>1</v>
      </c>
      <c r="G25" s="42" t="s">
        <v>154</v>
      </c>
      <c r="H25" s="5">
        <v>2</v>
      </c>
      <c r="I25" s="5">
        <v>1</v>
      </c>
      <c r="J25" s="5">
        <v>4</v>
      </c>
      <c r="K25" s="5">
        <v>2</v>
      </c>
      <c r="L25" s="5">
        <v>3</v>
      </c>
      <c r="M25" s="5">
        <v>3</v>
      </c>
      <c r="N25" s="5">
        <v>3</v>
      </c>
      <c r="O25" s="5">
        <v>4</v>
      </c>
      <c r="P25" s="5">
        <v>2.75</v>
      </c>
    </row>
    <row r="26" spans="1:17" ht="12.5">
      <c r="A26" s="2" t="s">
        <v>805</v>
      </c>
      <c r="B26" s="1" t="s">
        <v>806</v>
      </c>
      <c r="C26" s="1" t="s">
        <v>808</v>
      </c>
      <c r="D26" s="1">
        <f t="shared" ca="1" si="2"/>
        <v>0.14660957774372707</v>
      </c>
      <c r="E26" s="1">
        <v>120</v>
      </c>
      <c r="F26" s="42" t="b">
        <f t="shared" si="3"/>
        <v>1</v>
      </c>
      <c r="G26" s="42" t="s">
        <v>808</v>
      </c>
      <c r="H26" s="5">
        <v>4</v>
      </c>
      <c r="I26" s="5">
        <v>4</v>
      </c>
      <c r="J26" s="5">
        <v>4</v>
      </c>
      <c r="K26" s="5">
        <v>1</v>
      </c>
      <c r="L26" s="5">
        <v>3</v>
      </c>
      <c r="M26" s="5">
        <v>2</v>
      </c>
      <c r="N26" s="5">
        <v>2</v>
      </c>
      <c r="O26" s="5">
        <v>2</v>
      </c>
      <c r="P26" s="5">
        <v>2.75</v>
      </c>
    </row>
    <row r="27" spans="1:17" ht="12.5">
      <c r="A27" s="2" t="s">
        <v>566</v>
      </c>
      <c r="B27" s="2" t="s">
        <v>567</v>
      </c>
      <c r="C27" s="2" t="s">
        <v>569</v>
      </c>
      <c r="D27" s="1">
        <f t="shared" ca="1" si="2"/>
        <v>0.85555901803607504</v>
      </c>
      <c r="E27" s="1">
        <v>182</v>
      </c>
      <c r="F27" s="42" t="b">
        <f t="shared" si="3"/>
        <v>1</v>
      </c>
      <c r="G27" s="42" t="s">
        <v>569</v>
      </c>
      <c r="H27" s="5">
        <v>3</v>
      </c>
      <c r="I27" s="5">
        <v>4</v>
      </c>
      <c r="J27" s="5">
        <v>4</v>
      </c>
      <c r="K27" s="5">
        <v>3</v>
      </c>
      <c r="L27" s="5">
        <v>1</v>
      </c>
      <c r="M27" s="5">
        <v>1</v>
      </c>
      <c r="N27" s="5">
        <v>2</v>
      </c>
      <c r="O27" s="5">
        <v>4</v>
      </c>
      <c r="P27" s="5">
        <v>2.75</v>
      </c>
    </row>
    <row r="28" spans="1:17" ht="12.5">
      <c r="A28" s="2" t="s">
        <v>498</v>
      </c>
      <c r="B28" s="1" t="s">
        <v>499</v>
      </c>
      <c r="C28" s="1" t="s">
        <v>2606</v>
      </c>
      <c r="D28" s="1">
        <f t="shared" ca="1" si="2"/>
        <v>0.21790284961912965</v>
      </c>
      <c r="E28" s="1">
        <v>266</v>
      </c>
      <c r="F28" s="42" t="b">
        <f t="shared" si="3"/>
        <v>0</v>
      </c>
      <c r="G28" s="42" t="s">
        <v>500</v>
      </c>
      <c r="H28" s="5">
        <v>1</v>
      </c>
      <c r="I28" s="5">
        <v>4</v>
      </c>
      <c r="J28" s="5">
        <v>4</v>
      </c>
      <c r="K28" s="5">
        <v>3</v>
      </c>
      <c r="L28" s="5">
        <v>3</v>
      </c>
      <c r="M28" s="5">
        <v>2</v>
      </c>
      <c r="N28" s="5">
        <v>3</v>
      </c>
      <c r="O28" s="5">
        <v>3</v>
      </c>
      <c r="P28" s="5">
        <v>2.875</v>
      </c>
    </row>
    <row r="29" spans="1:17" ht="12.5">
      <c r="A29" s="2" t="s">
        <v>898</v>
      </c>
      <c r="B29" s="1" t="s">
        <v>899</v>
      </c>
      <c r="C29" s="1" t="s">
        <v>1037</v>
      </c>
      <c r="D29" s="1">
        <f t="shared" ca="1" si="2"/>
        <v>0.38725718058327041</v>
      </c>
      <c r="E29" s="1">
        <v>254</v>
      </c>
      <c r="F29" s="42" t="b">
        <f t="shared" si="3"/>
        <v>1</v>
      </c>
      <c r="G29" s="42" t="s">
        <v>1037</v>
      </c>
      <c r="H29" s="5">
        <v>3</v>
      </c>
      <c r="I29" s="5">
        <v>3</v>
      </c>
      <c r="J29" s="5">
        <v>4</v>
      </c>
      <c r="K29" s="5">
        <v>3</v>
      </c>
      <c r="L29" s="5">
        <v>4</v>
      </c>
      <c r="M29" s="5">
        <v>2</v>
      </c>
      <c r="N29" s="5">
        <v>2</v>
      </c>
      <c r="O29" s="5">
        <v>2</v>
      </c>
      <c r="P29" s="5">
        <v>2.875</v>
      </c>
    </row>
    <row r="30" spans="1:17" ht="12.5">
      <c r="A30" s="2" t="s">
        <v>877</v>
      </c>
      <c r="B30" s="1" t="s">
        <v>878</v>
      </c>
      <c r="C30" s="1" t="s">
        <v>879</v>
      </c>
      <c r="D30" s="1">
        <f t="shared" ca="1" si="2"/>
        <v>4.9780772925799965E-2</v>
      </c>
      <c r="E30" s="1">
        <v>201</v>
      </c>
      <c r="F30" s="42" t="b">
        <f t="shared" si="3"/>
        <v>1</v>
      </c>
      <c r="G30" s="42" t="s">
        <v>879</v>
      </c>
      <c r="H30" s="5">
        <v>3</v>
      </c>
      <c r="I30" s="5">
        <v>3</v>
      </c>
      <c r="J30" s="5">
        <v>4</v>
      </c>
      <c r="K30" s="5">
        <v>3</v>
      </c>
      <c r="L30" s="5">
        <v>4</v>
      </c>
      <c r="M30" s="5">
        <v>2</v>
      </c>
      <c r="N30" s="5">
        <v>2</v>
      </c>
      <c r="O30" s="5">
        <v>2</v>
      </c>
      <c r="P30" s="5">
        <v>2.875</v>
      </c>
    </row>
    <row r="31" spans="1:17" ht="12.5">
      <c r="A31" s="2" t="s">
        <v>845</v>
      </c>
      <c r="B31" s="2" t="s">
        <v>846</v>
      </c>
      <c r="C31" s="2" t="s">
        <v>848</v>
      </c>
      <c r="D31" s="1">
        <f t="shared" ca="1" si="2"/>
        <v>0.6063801151723095</v>
      </c>
      <c r="E31" s="1">
        <v>91</v>
      </c>
      <c r="F31" s="42" t="b">
        <f t="shared" si="3"/>
        <v>1</v>
      </c>
      <c r="G31" s="42" t="s">
        <v>848</v>
      </c>
      <c r="H31" s="5">
        <v>3</v>
      </c>
      <c r="I31" s="5">
        <v>4</v>
      </c>
      <c r="J31" s="5">
        <v>1</v>
      </c>
      <c r="K31" s="5">
        <v>2</v>
      </c>
      <c r="L31" s="5">
        <v>4</v>
      </c>
      <c r="M31" s="5">
        <v>2</v>
      </c>
      <c r="N31" s="5">
        <v>3</v>
      </c>
      <c r="O31" s="5">
        <v>4</v>
      </c>
      <c r="P31" s="5">
        <v>2.875</v>
      </c>
    </row>
    <row r="32" spans="1:17" ht="12.5">
      <c r="A32" s="2" t="s">
        <v>723</v>
      </c>
      <c r="B32" s="2" t="s">
        <v>724</v>
      </c>
      <c r="C32" s="2" t="s">
        <v>726</v>
      </c>
      <c r="D32" s="1">
        <f t="shared" ca="1" si="2"/>
        <v>0.64870487210742067</v>
      </c>
      <c r="E32" s="1">
        <v>128</v>
      </c>
      <c r="F32" s="42" t="b">
        <f t="shared" si="3"/>
        <v>1</v>
      </c>
      <c r="G32" s="42" t="s">
        <v>726</v>
      </c>
      <c r="H32" s="5">
        <v>4</v>
      </c>
      <c r="I32" s="5">
        <v>4</v>
      </c>
      <c r="J32" s="5">
        <v>4</v>
      </c>
      <c r="K32" s="5">
        <v>1</v>
      </c>
      <c r="L32" s="5">
        <v>4</v>
      </c>
      <c r="M32" s="5">
        <v>2</v>
      </c>
      <c r="N32" s="5">
        <v>2</v>
      </c>
      <c r="O32" s="5">
        <v>2</v>
      </c>
      <c r="P32" s="5">
        <v>2.875</v>
      </c>
    </row>
    <row r="33" spans="1:16" ht="12.5">
      <c r="A33" s="2" t="s">
        <v>609</v>
      </c>
      <c r="B33" s="2" t="s">
        <v>610</v>
      </c>
      <c r="C33" s="2" t="s">
        <v>2596</v>
      </c>
      <c r="D33" s="1">
        <f t="shared" ca="1" si="2"/>
        <v>0.84962204224902371</v>
      </c>
      <c r="E33" s="1">
        <v>233</v>
      </c>
      <c r="F33" s="42" t="b">
        <f t="shared" si="3"/>
        <v>1</v>
      </c>
      <c r="G33" s="42" t="s">
        <v>2596</v>
      </c>
      <c r="H33" s="5">
        <v>4</v>
      </c>
      <c r="I33" s="5">
        <v>4</v>
      </c>
      <c r="J33" s="5">
        <v>2</v>
      </c>
      <c r="K33" s="5">
        <v>2</v>
      </c>
      <c r="L33" s="5">
        <v>4</v>
      </c>
      <c r="M33" s="5">
        <v>2</v>
      </c>
      <c r="N33" s="5">
        <v>2</v>
      </c>
      <c r="O33" s="5">
        <v>3</v>
      </c>
      <c r="P33" s="5">
        <v>2.875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71"/>
  <sheetViews>
    <sheetView workbookViewId="0"/>
  </sheetViews>
  <sheetFormatPr defaultColWidth="12.6328125" defaultRowHeight="15.75" customHeight="1"/>
  <cols>
    <col min="3" max="3" width="8.08984375" customWidth="1"/>
    <col min="6" max="10" width="12.6328125" hidden="1"/>
    <col min="11" max="11" width="15" customWidth="1"/>
  </cols>
  <sheetData>
    <row r="1" spans="1:11" ht="15.75" customHeight="1">
      <c r="A1" s="1" t="s">
        <v>0</v>
      </c>
      <c r="B1" s="2" t="s">
        <v>1</v>
      </c>
      <c r="C1" s="42" t="s">
        <v>2587</v>
      </c>
      <c r="D1" s="42" t="s">
        <v>2588</v>
      </c>
      <c r="E1" s="42" t="s">
        <v>2805</v>
      </c>
      <c r="F1" s="5"/>
      <c r="G1" s="5"/>
      <c r="H1" s="5"/>
      <c r="I1" s="5"/>
      <c r="J1" s="5"/>
      <c r="K1" s="42" t="s">
        <v>2806</v>
      </c>
    </row>
    <row r="2" spans="1:11" ht="15.75" customHeight="1">
      <c r="A2" s="2" t="s">
        <v>169</v>
      </c>
      <c r="B2" s="2" t="s">
        <v>170</v>
      </c>
      <c r="C2" s="42">
        <v>9</v>
      </c>
      <c r="D2" s="42" t="b">
        <f t="shared" ref="D2:D171" si="0">IF(B2=E2,TRUE,FALSE)</f>
        <v>1</v>
      </c>
      <c r="E2" s="42" t="s">
        <v>170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</row>
    <row r="3" spans="1:11" ht="15.75" customHeight="1">
      <c r="A3" s="2" t="s">
        <v>366</v>
      </c>
      <c r="B3" s="1" t="s">
        <v>367</v>
      </c>
      <c r="C3" s="42">
        <v>11</v>
      </c>
      <c r="D3" s="42" t="b">
        <f t="shared" si="0"/>
        <v>1</v>
      </c>
      <c r="E3" s="42" t="s">
        <v>367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</row>
    <row r="4" spans="1:11" ht="15.75" customHeight="1">
      <c r="A4" s="2" t="s">
        <v>14</v>
      </c>
      <c r="B4" s="2" t="s">
        <v>15</v>
      </c>
      <c r="C4" s="42">
        <v>13</v>
      </c>
      <c r="D4" s="42" t="b">
        <f t="shared" si="0"/>
        <v>1</v>
      </c>
      <c r="E4" s="42" t="s">
        <v>15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</row>
    <row r="5" spans="1:11" ht="15.75" customHeight="1">
      <c r="A5" s="2" t="s">
        <v>481</v>
      </c>
      <c r="B5" s="1" t="s">
        <v>482</v>
      </c>
      <c r="C5" s="42">
        <v>14</v>
      </c>
      <c r="D5" s="42" t="b">
        <f t="shared" si="0"/>
        <v>1</v>
      </c>
      <c r="E5" s="42" t="s">
        <v>482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5</v>
      </c>
    </row>
    <row r="6" spans="1:11" ht="15.75" customHeight="1">
      <c r="A6" s="2" t="s">
        <v>436</v>
      </c>
      <c r="B6" s="1" t="s">
        <v>437</v>
      </c>
      <c r="C6" s="42">
        <v>15</v>
      </c>
      <c r="D6" s="42" t="b">
        <f t="shared" si="0"/>
        <v>1</v>
      </c>
      <c r="E6" s="42" t="s">
        <v>437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5">
        <v>5</v>
      </c>
    </row>
    <row r="7" spans="1:11" ht="15.75" customHeight="1">
      <c r="A7" s="2" t="s">
        <v>390</v>
      </c>
      <c r="B7" s="2" t="s">
        <v>391</v>
      </c>
      <c r="C7" s="42">
        <v>16</v>
      </c>
      <c r="D7" s="42" t="b">
        <f t="shared" si="0"/>
        <v>1</v>
      </c>
      <c r="E7" s="42" t="s">
        <v>391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5</v>
      </c>
    </row>
    <row r="8" spans="1:11" ht="15.75" customHeight="1">
      <c r="A8" s="2" t="s">
        <v>175</v>
      </c>
      <c r="B8" s="2" t="s">
        <v>176</v>
      </c>
      <c r="C8" s="42">
        <v>17</v>
      </c>
      <c r="D8" s="42" t="b">
        <f t="shared" si="0"/>
        <v>1</v>
      </c>
      <c r="E8" s="42" t="s">
        <v>176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</row>
    <row r="9" spans="1:11" ht="15.75" customHeight="1">
      <c r="A9" s="2" t="s">
        <v>441</v>
      </c>
      <c r="B9" s="1" t="s">
        <v>442</v>
      </c>
      <c r="C9" s="42">
        <v>18</v>
      </c>
      <c r="D9" s="42" t="b">
        <f t="shared" si="0"/>
        <v>1</v>
      </c>
      <c r="E9" s="42" t="s">
        <v>442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5">
        <v>5</v>
      </c>
    </row>
    <row r="10" spans="1:11" ht="15.75" customHeight="1">
      <c r="A10" s="2" t="s">
        <v>53</v>
      </c>
      <c r="B10" s="2" t="s">
        <v>54</v>
      </c>
      <c r="C10" s="42">
        <v>23</v>
      </c>
      <c r="D10" s="42" t="b">
        <f t="shared" si="0"/>
        <v>1</v>
      </c>
      <c r="E10" s="42" t="s">
        <v>54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</row>
    <row r="11" spans="1:11" ht="15.75" customHeight="1">
      <c r="A11" s="2" t="s">
        <v>20</v>
      </c>
      <c r="B11" s="2" t="s">
        <v>21</v>
      </c>
      <c r="C11" s="42">
        <v>33</v>
      </c>
      <c r="D11" s="42" t="b">
        <f t="shared" si="0"/>
        <v>1</v>
      </c>
      <c r="E11" s="42" t="s">
        <v>21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</row>
    <row r="12" spans="1:11" ht="15.75" customHeight="1">
      <c r="A12" s="2" t="s">
        <v>127</v>
      </c>
      <c r="B12" s="2" t="s">
        <v>128</v>
      </c>
      <c r="C12" s="42">
        <v>34</v>
      </c>
      <c r="D12" s="42" t="b">
        <f t="shared" si="0"/>
        <v>1</v>
      </c>
      <c r="E12" s="42" t="s">
        <v>128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</row>
    <row r="13" spans="1:11" ht="15.75" customHeight="1">
      <c r="A13" s="2" t="s">
        <v>139</v>
      </c>
      <c r="B13" s="2" t="s">
        <v>140</v>
      </c>
      <c r="C13" s="42">
        <v>36</v>
      </c>
      <c r="D13" s="42" t="b">
        <f t="shared" si="0"/>
        <v>1</v>
      </c>
      <c r="E13" s="42" t="s">
        <v>140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5</v>
      </c>
    </row>
    <row r="14" spans="1:11" ht="15.75" customHeight="1">
      <c r="A14" s="2" t="s">
        <v>157</v>
      </c>
      <c r="B14" s="2" t="s">
        <v>158</v>
      </c>
      <c r="C14" s="42">
        <v>37</v>
      </c>
      <c r="D14" s="42" t="b">
        <f t="shared" si="0"/>
        <v>1</v>
      </c>
      <c r="E14" s="42" t="s">
        <v>158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</row>
    <row r="15" spans="1:11" ht="15.75" customHeight="1">
      <c r="A15" s="2" t="s">
        <v>425</v>
      </c>
      <c r="B15" s="1" t="s">
        <v>426</v>
      </c>
      <c r="C15" s="42">
        <v>38</v>
      </c>
      <c r="D15" s="42" t="b">
        <f t="shared" si="0"/>
        <v>1</v>
      </c>
      <c r="E15" s="42" t="s">
        <v>426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>
        <v>5</v>
      </c>
    </row>
    <row r="16" spans="1:11" ht="15.75" customHeight="1">
      <c r="A16" s="2" t="s">
        <v>260</v>
      </c>
      <c r="B16" s="2" t="s">
        <v>261</v>
      </c>
      <c r="C16" s="42">
        <v>40</v>
      </c>
      <c r="D16" s="42" t="b">
        <f t="shared" si="0"/>
        <v>1</v>
      </c>
      <c r="E16" s="42" t="s">
        <v>261</v>
      </c>
      <c r="F16" s="5">
        <v>5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</row>
    <row r="17" spans="1:11" ht="15.75" customHeight="1">
      <c r="A17" s="2" t="s">
        <v>26</v>
      </c>
      <c r="B17" s="2" t="s">
        <v>27</v>
      </c>
      <c r="C17" s="42">
        <v>41</v>
      </c>
      <c r="D17" s="42" t="b">
        <f t="shared" si="0"/>
        <v>1</v>
      </c>
      <c r="E17" s="42" t="s">
        <v>27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</row>
    <row r="18" spans="1:11" ht="15.75" customHeight="1">
      <c r="A18" s="2" t="s">
        <v>295</v>
      </c>
      <c r="B18" s="2" t="s">
        <v>296</v>
      </c>
      <c r="C18" s="42">
        <v>43</v>
      </c>
      <c r="D18" s="42" t="b">
        <f t="shared" si="0"/>
        <v>1</v>
      </c>
      <c r="E18" s="42" t="s">
        <v>296</v>
      </c>
      <c r="F18" s="5">
        <v>5</v>
      </c>
      <c r="G18" s="5">
        <v>5</v>
      </c>
      <c r="H18" s="5">
        <v>5</v>
      </c>
      <c r="I18" s="5">
        <v>5</v>
      </c>
      <c r="J18" s="5">
        <v>5</v>
      </c>
      <c r="K18" s="5">
        <v>5</v>
      </c>
    </row>
    <row r="19" spans="1:11" ht="15.75" customHeight="1">
      <c r="A19" s="2" t="s">
        <v>319</v>
      </c>
      <c r="B19" s="2" t="s">
        <v>320</v>
      </c>
      <c r="C19" s="42">
        <v>45</v>
      </c>
      <c r="D19" s="42" t="b">
        <f t="shared" si="0"/>
        <v>1</v>
      </c>
      <c r="E19" s="42" t="s">
        <v>320</v>
      </c>
      <c r="F19" s="5">
        <v>5</v>
      </c>
      <c r="G19" s="5">
        <v>5</v>
      </c>
      <c r="H19" s="5">
        <v>5</v>
      </c>
      <c r="I19" s="5">
        <v>5</v>
      </c>
      <c r="J19" s="5">
        <v>5</v>
      </c>
      <c r="K19" s="5">
        <v>5</v>
      </c>
    </row>
    <row r="20" spans="1:11" ht="15.75" customHeight="1">
      <c r="A20" s="2" t="s">
        <v>503</v>
      </c>
      <c r="B20" s="1" t="s">
        <v>504</v>
      </c>
      <c r="C20" s="42">
        <v>47</v>
      </c>
      <c r="D20" s="42" t="b">
        <f t="shared" si="0"/>
        <v>1</v>
      </c>
      <c r="E20" s="42" t="s">
        <v>504</v>
      </c>
      <c r="F20" s="5">
        <v>5</v>
      </c>
      <c r="G20" s="5">
        <v>5</v>
      </c>
      <c r="H20" s="5">
        <v>5</v>
      </c>
      <c r="I20" s="5">
        <v>5</v>
      </c>
      <c r="J20" s="5">
        <v>5</v>
      </c>
      <c r="K20" s="5">
        <v>5</v>
      </c>
    </row>
    <row r="21" spans="1:11" ht="15.75" customHeight="1">
      <c r="A21" s="2" t="s">
        <v>498</v>
      </c>
      <c r="B21" s="1" t="s">
        <v>499</v>
      </c>
      <c r="C21" s="42">
        <v>53</v>
      </c>
      <c r="D21" s="42" t="b">
        <f t="shared" si="0"/>
        <v>1</v>
      </c>
      <c r="E21" s="42" t="s">
        <v>499</v>
      </c>
      <c r="F21" s="5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</row>
    <row r="22" spans="1:11" ht="15.75" customHeight="1">
      <c r="A22" s="2" t="s">
        <v>325</v>
      </c>
      <c r="B22" s="1" t="s">
        <v>326</v>
      </c>
      <c r="C22" s="42">
        <v>54</v>
      </c>
      <c r="D22" s="42" t="b">
        <f t="shared" si="0"/>
        <v>1</v>
      </c>
      <c r="E22" s="42" t="s">
        <v>326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5</v>
      </c>
    </row>
    <row r="23" spans="1:11" ht="15.75" customHeight="1">
      <c r="A23" s="2" t="s">
        <v>60</v>
      </c>
      <c r="B23" s="2" t="s">
        <v>61</v>
      </c>
      <c r="C23" s="42">
        <v>59</v>
      </c>
      <c r="D23" s="42" t="b">
        <f t="shared" si="0"/>
        <v>1</v>
      </c>
      <c r="E23" s="42" t="s">
        <v>61</v>
      </c>
      <c r="F23" s="5">
        <v>5</v>
      </c>
      <c r="G23" s="5">
        <v>5</v>
      </c>
      <c r="H23" s="5">
        <v>5</v>
      </c>
      <c r="I23" s="5">
        <v>5</v>
      </c>
      <c r="J23" s="5">
        <v>5</v>
      </c>
      <c r="K23" s="5">
        <v>5</v>
      </c>
    </row>
    <row r="24" spans="1:11" ht="12.5">
      <c r="A24" s="2" t="s">
        <v>90</v>
      </c>
      <c r="B24" s="2" t="s">
        <v>91</v>
      </c>
      <c r="C24" s="42">
        <v>60</v>
      </c>
      <c r="D24" s="42" t="b">
        <f t="shared" si="0"/>
        <v>1</v>
      </c>
      <c r="E24" s="42" t="s">
        <v>91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</row>
    <row r="25" spans="1:11" ht="12.5">
      <c r="A25" s="2" t="s">
        <v>337</v>
      </c>
      <c r="B25" s="1" t="s">
        <v>338</v>
      </c>
      <c r="C25" s="42">
        <v>61</v>
      </c>
      <c r="D25" s="42" t="b">
        <f t="shared" si="0"/>
        <v>1</v>
      </c>
      <c r="E25" s="42" t="s">
        <v>338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5">
        <v>5</v>
      </c>
    </row>
    <row r="26" spans="1:11" ht="12.5">
      <c r="A26" s="2" t="s">
        <v>238</v>
      </c>
      <c r="B26" s="1" t="s">
        <v>239</v>
      </c>
      <c r="C26" s="42">
        <v>62</v>
      </c>
      <c r="D26" s="42" t="b">
        <f t="shared" si="0"/>
        <v>1</v>
      </c>
      <c r="E26" s="42" t="s">
        <v>239</v>
      </c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5</v>
      </c>
    </row>
    <row r="27" spans="1:11" ht="12.5">
      <c r="A27" s="2" t="s">
        <v>278</v>
      </c>
      <c r="B27" s="2" t="s">
        <v>279</v>
      </c>
      <c r="C27" s="42">
        <v>64</v>
      </c>
      <c r="D27" s="42" t="b">
        <f t="shared" si="0"/>
        <v>1</v>
      </c>
      <c r="E27" s="42" t="s">
        <v>279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</row>
    <row r="28" spans="1:11" ht="12.5">
      <c r="A28" s="2" t="s">
        <v>289</v>
      </c>
      <c r="B28" s="2" t="s">
        <v>290</v>
      </c>
      <c r="C28" s="42">
        <v>66</v>
      </c>
      <c r="D28" s="42" t="b">
        <f t="shared" si="0"/>
        <v>1</v>
      </c>
      <c r="E28" s="42" t="s">
        <v>290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K28" s="5">
        <v>5</v>
      </c>
    </row>
    <row r="29" spans="1:11" ht="12.5">
      <c r="A29" s="2" t="s">
        <v>447</v>
      </c>
      <c r="B29" s="1" t="s">
        <v>448</v>
      </c>
      <c r="C29" s="42">
        <v>69</v>
      </c>
      <c r="D29" s="42" t="b">
        <f t="shared" si="0"/>
        <v>1</v>
      </c>
      <c r="E29" s="42" t="s">
        <v>448</v>
      </c>
      <c r="F29" s="5">
        <v>5</v>
      </c>
      <c r="G29" s="5">
        <v>5</v>
      </c>
      <c r="H29" s="5">
        <v>5</v>
      </c>
      <c r="I29" s="5">
        <v>5</v>
      </c>
      <c r="J29" s="5">
        <v>5</v>
      </c>
      <c r="K29" s="5">
        <v>5</v>
      </c>
    </row>
    <row r="30" spans="1:11" ht="12.5">
      <c r="A30" s="2" t="s">
        <v>308</v>
      </c>
      <c r="B30" s="2" t="s">
        <v>309</v>
      </c>
      <c r="C30" s="42">
        <v>71</v>
      </c>
      <c r="D30" s="42" t="b">
        <f t="shared" si="0"/>
        <v>1</v>
      </c>
      <c r="E30" s="42" t="s">
        <v>309</v>
      </c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5">
        <v>5</v>
      </c>
    </row>
    <row r="31" spans="1:11" ht="12.5">
      <c r="A31" s="2" t="s">
        <v>248</v>
      </c>
      <c r="B31" s="2" t="s">
        <v>249</v>
      </c>
      <c r="C31" s="42">
        <v>73</v>
      </c>
      <c r="D31" s="42" t="b">
        <f t="shared" si="0"/>
        <v>1</v>
      </c>
      <c r="E31" s="42" t="s">
        <v>249</v>
      </c>
      <c r="F31" s="5">
        <v>5</v>
      </c>
      <c r="G31" s="5">
        <v>5</v>
      </c>
      <c r="H31" s="5">
        <v>5</v>
      </c>
      <c r="I31" s="5">
        <v>5</v>
      </c>
      <c r="J31" s="5">
        <v>5</v>
      </c>
      <c r="K31" s="5">
        <v>5</v>
      </c>
    </row>
    <row r="32" spans="1:11" ht="12.5">
      <c r="A32" s="2" t="s">
        <v>145</v>
      </c>
      <c r="B32" s="2" t="s">
        <v>146</v>
      </c>
      <c r="C32" s="42">
        <v>75</v>
      </c>
      <c r="D32" s="42" t="b">
        <f t="shared" si="0"/>
        <v>1</v>
      </c>
      <c r="E32" s="42" t="s">
        <v>146</v>
      </c>
      <c r="F32" s="5">
        <v>5</v>
      </c>
      <c r="G32" s="5">
        <v>5</v>
      </c>
      <c r="H32" s="5">
        <v>5</v>
      </c>
      <c r="I32" s="5">
        <v>5</v>
      </c>
      <c r="J32" s="5">
        <v>5</v>
      </c>
      <c r="K32" s="5">
        <v>5</v>
      </c>
    </row>
    <row r="33" spans="1:11" ht="12.5">
      <c r="A33" s="2" t="s">
        <v>223</v>
      </c>
      <c r="B33" s="1" t="s">
        <v>224</v>
      </c>
      <c r="C33" s="42">
        <v>87</v>
      </c>
      <c r="D33" s="42" t="b">
        <f t="shared" si="0"/>
        <v>1</v>
      </c>
      <c r="E33" s="42" t="s">
        <v>224</v>
      </c>
      <c r="F33" s="5">
        <v>5</v>
      </c>
      <c r="G33" s="5">
        <v>5</v>
      </c>
      <c r="H33" s="5">
        <v>5</v>
      </c>
      <c r="I33" s="5">
        <v>5</v>
      </c>
      <c r="J33" s="5">
        <v>5</v>
      </c>
      <c r="K33" s="5">
        <v>5</v>
      </c>
    </row>
    <row r="34" spans="1:11" ht="12.5">
      <c r="A34" s="2" t="s">
        <v>493</v>
      </c>
      <c r="B34" s="1" t="s">
        <v>494</v>
      </c>
      <c r="C34" s="42">
        <v>91</v>
      </c>
      <c r="D34" s="42" t="b">
        <f t="shared" si="0"/>
        <v>1</v>
      </c>
      <c r="E34" s="42" t="s">
        <v>494</v>
      </c>
      <c r="F34" s="5">
        <v>5</v>
      </c>
      <c r="G34" s="5">
        <v>5</v>
      </c>
      <c r="H34" s="5">
        <v>5</v>
      </c>
      <c r="I34" s="5">
        <v>5</v>
      </c>
      <c r="J34" s="5">
        <v>5</v>
      </c>
      <c r="K34" s="5">
        <v>5</v>
      </c>
    </row>
    <row r="35" spans="1:11" ht="12.5">
      <c r="A35" s="2" t="s">
        <v>272</v>
      </c>
      <c r="B35" s="2" t="s">
        <v>273</v>
      </c>
      <c r="C35" s="42">
        <v>93</v>
      </c>
      <c r="D35" s="42" t="b">
        <f t="shared" si="0"/>
        <v>1</v>
      </c>
      <c r="E35" s="42" t="s">
        <v>273</v>
      </c>
      <c r="F35" s="5">
        <v>5</v>
      </c>
      <c r="G35" s="5">
        <v>5</v>
      </c>
      <c r="H35" s="5">
        <v>5</v>
      </c>
      <c r="I35" s="5">
        <v>5</v>
      </c>
      <c r="J35" s="5">
        <v>5</v>
      </c>
      <c r="K35" s="5">
        <v>5</v>
      </c>
    </row>
    <row r="36" spans="1:11" ht="12.5">
      <c r="A36" s="2" t="s">
        <v>413</v>
      </c>
      <c r="B36" s="1" t="s">
        <v>414</v>
      </c>
      <c r="C36" s="42">
        <v>94</v>
      </c>
      <c r="D36" s="42" t="b">
        <f t="shared" si="0"/>
        <v>1</v>
      </c>
      <c r="E36" s="42" t="s">
        <v>414</v>
      </c>
      <c r="F36" s="5">
        <v>5</v>
      </c>
      <c r="G36" s="5">
        <v>5</v>
      </c>
      <c r="H36" s="5">
        <v>5</v>
      </c>
      <c r="I36" s="5">
        <v>5</v>
      </c>
      <c r="J36" s="5">
        <v>5</v>
      </c>
      <c r="K36" s="5">
        <v>5</v>
      </c>
    </row>
    <row r="37" spans="1:11" ht="12.5">
      <c r="A37" s="2" t="s">
        <v>234</v>
      </c>
      <c r="B37" s="1" t="s">
        <v>235</v>
      </c>
      <c r="C37" s="42">
        <v>95</v>
      </c>
      <c r="D37" s="42" t="b">
        <f t="shared" si="0"/>
        <v>1</v>
      </c>
      <c r="E37" s="42" t="s">
        <v>235</v>
      </c>
      <c r="F37" s="5">
        <v>5</v>
      </c>
      <c r="G37" s="5">
        <v>5</v>
      </c>
      <c r="H37" s="5">
        <v>5</v>
      </c>
      <c r="I37" s="5">
        <v>5</v>
      </c>
      <c r="J37" s="5">
        <v>5</v>
      </c>
      <c r="K37" s="5">
        <v>5</v>
      </c>
    </row>
    <row r="38" spans="1:11" ht="12.5">
      <c r="A38" s="2" t="s">
        <v>121</v>
      </c>
      <c r="B38" s="2" t="s">
        <v>122</v>
      </c>
      <c r="C38" s="42">
        <v>96</v>
      </c>
      <c r="D38" s="42" t="b">
        <f t="shared" si="0"/>
        <v>1</v>
      </c>
      <c r="E38" s="42" t="s">
        <v>122</v>
      </c>
      <c r="F38" s="5">
        <v>5</v>
      </c>
      <c r="G38" s="5">
        <v>5</v>
      </c>
      <c r="H38" s="5">
        <v>5</v>
      </c>
      <c r="I38" s="5">
        <v>5</v>
      </c>
      <c r="J38" s="5">
        <v>5</v>
      </c>
      <c r="K38" s="5">
        <v>5</v>
      </c>
    </row>
    <row r="39" spans="1:11" ht="12.5">
      <c r="A39" s="2" t="s">
        <v>186</v>
      </c>
      <c r="B39" s="2" t="s">
        <v>187</v>
      </c>
      <c r="C39" s="42">
        <v>98</v>
      </c>
      <c r="D39" s="42" t="b">
        <f t="shared" si="0"/>
        <v>1</v>
      </c>
      <c r="E39" s="42" t="s">
        <v>187</v>
      </c>
      <c r="F39" s="5">
        <v>5</v>
      </c>
      <c r="G39" s="5">
        <v>5</v>
      </c>
      <c r="H39" s="5">
        <v>5</v>
      </c>
      <c r="I39" s="5">
        <v>5</v>
      </c>
      <c r="J39" s="5">
        <v>5</v>
      </c>
      <c r="K39" s="5">
        <v>5</v>
      </c>
    </row>
    <row r="40" spans="1:11" ht="12.5">
      <c r="A40" s="2" t="s">
        <v>560</v>
      </c>
      <c r="B40" s="2" t="s">
        <v>561</v>
      </c>
      <c r="C40" s="42">
        <v>102</v>
      </c>
      <c r="D40" s="42" t="b">
        <f t="shared" si="0"/>
        <v>1</v>
      </c>
      <c r="E40" s="42" t="s">
        <v>561</v>
      </c>
      <c r="F40" s="5">
        <v>5</v>
      </c>
      <c r="G40" s="5">
        <v>5</v>
      </c>
      <c r="H40" s="5">
        <v>5</v>
      </c>
      <c r="I40" s="5">
        <v>5</v>
      </c>
      <c r="J40" s="5">
        <v>5</v>
      </c>
      <c r="K40" s="5">
        <v>5</v>
      </c>
    </row>
    <row r="41" spans="1:11" ht="12.5">
      <c r="A41" s="2" t="s">
        <v>192</v>
      </c>
      <c r="B41" s="2" t="s">
        <v>193</v>
      </c>
      <c r="C41" s="42">
        <v>103</v>
      </c>
      <c r="D41" s="42" t="b">
        <f t="shared" si="0"/>
        <v>1</v>
      </c>
      <c r="E41" s="42" t="s">
        <v>193</v>
      </c>
      <c r="F41" s="5">
        <v>5</v>
      </c>
      <c r="G41" s="5">
        <v>5</v>
      </c>
      <c r="H41" s="5">
        <v>5</v>
      </c>
      <c r="I41" s="5">
        <v>5</v>
      </c>
      <c r="J41" s="5">
        <v>5</v>
      </c>
      <c r="K41" s="5">
        <v>5</v>
      </c>
    </row>
    <row r="42" spans="1:11" ht="12.5">
      <c r="A42" s="2" t="s">
        <v>45</v>
      </c>
      <c r="B42" s="2" t="s">
        <v>46</v>
      </c>
      <c r="C42" s="42">
        <v>107</v>
      </c>
      <c r="D42" s="42" t="b">
        <f t="shared" si="0"/>
        <v>1</v>
      </c>
      <c r="E42" s="42" t="s">
        <v>46</v>
      </c>
      <c r="F42" s="5">
        <v>5</v>
      </c>
      <c r="G42" s="5">
        <v>5</v>
      </c>
      <c r="H42" s="5">
        <v>5</v>
      </c>
      <c r="I42" s="5">
        <v>5</v>
      </c>
      <c r="J42" s="5">
        <v>5</v>
      </c>
      <c r="K42" s="5">
        <v>5</v>
      </c>
    </row>
    <row r="43" spans="1:11" ht="12.5">
      <c r="A43" s="2" t="s">
        <v>108</v>
      </c>
      <c r="B43" s="2" t="s">
        <v>109</v>
      </c>
      <c r="C43" s="42">
        <v>109</v>
      </c>
      <c r="D43" s="42" t="b">
        <f t="shared" si="0"/>
        <v>1</v>
      </c>
      <c r="E43" s="42" t="s">
        <v>109</v>
      </c>
      <c r="F43" s="5">
        <v>5</v>
      </c>
      <c r="G43" s="5">
        <v>5</v>
      </c>
      <c r="H43" s="5">
        <v>5</v>
      </c>
      <c r="I43" s="5">
        <v>5</v>
      </c>
      <c r="J43" s="5">
        <v>5</v>
      </c>
      <c r="K43" s="5">
        <v>5</v>
      </c>
    </row>
    <row r="44" spans="1:11" ht="12.5">
      <c r="A44" s="2" t="s">
        <v>198</v>
      </c>
      <c r="B44" s="2" t="s">
        <v>199</v>
      </c>
      <c r="C44" s="42">
        <v>114</v>
      </c>
      <c r="D44" s="42" t="b">
        <f t="shared" si="0"/>
        <v>1</v>
      </c>
      <c r="E44" s="42" t="s">
        <v>199</v>
      </c>
      <c r="F44" s="5">
        <v>5</v>
      </c>
      <c r="G44" s="5">
        <v>5</v>
      </c>
      <c r="H44" s="5">
        <v>5</v>
      </c>
      <c r="I44" s="5">
        <v>5</v>
      </c>
      <c r="J44" s="5">
        <v>5</v>
      </c>
      <c r="K44" s="5">
        <v>5</v>
      </c>
    </row>
    <row r="45" spans="1:11" ht="12.5">
      <c r="A45" s="2" t="s">
        <v>94</v>
      </c>
      <c r="B45" s="2" t="s">
        <v>95</v>
      </c>
      <c r="C45" s="42">
        <v>115</v>
      </c>
      <c r="D45" s="42" t="b">
        <f t="shared" si="0"/>
        <v>1</v>
      </c>
      <c r="E45" s="42" t="s">
        <v>95</v>
      </c>
      <c r="F45" s="5">
        <v>5</v>
      </c>
      <c r="G45" s="5">
        <v>5</v>
      </c>
      <c r="H45" s="5">
        <v>5</v>
      </c>
      <c r="I45" s="5">
        <v>5</v>
      </c>
      <c r="J45" s="5">
        <v>5</v>
      </c>
      <c r="K45" s="5">
        <v>5</v>
      </c>
    </row>
    <row r="46" spans="1:11" ht="12.5">
      <c r="A46" s="2" t="s">
        <v>465</v>
      </c>
      <c r="B46" s="1" t="s">
        <v>466</v>
      </c>
      <c r="C46" s="42">
        <v>116</v>
      </c>
      <c r="D46" s="42" t="b">
        <f t="shared" si="0"/>
        <v>1</v>
      </c>
      <c r="E46" s="42" t="s">
        <v>466</v>
      </c>
      <c r="F46" s="5">
        <v>5</v>
      </c>
      <c r="G46" s="5">
        <v>5</v>
      </c>
      <c r="H46" s="5">
        <v>5</v>
      </c>
      <c r="I46" s="5">
        <v>5</v>
      </c>
      <c r="J46" s="5">
        <v>5</v>
      </c>
      <c r="K46" s="5">
        <v>5</v>
      </c>
    </row>
    <row r="47" spans="1:11" ht="12.5">
      <c r="A47" s="2" t="s">
        <v>401</v>
      </c>
      <c r="B47" s="1" t="s">
        <v>402</v>
      </c>
      <c r="C47" s="42">
        <v>119</v>
      </c>
      <c r="D47" s="42" t="b">
        <f t="shared" si="0"/>
        <v>1</v>
      </c>
      <c r="E47" s="42" t="s">
        <v>402</v>
      </c>
      <c r="F47" s="5">
        <v>5</v>
      </c>
      <c r="G47" s="5">
        <v>5</v>
      </c>
      <c r="H47" s="5">
        <v>5</v>
      </c>
      <c r="I47" s="5">
        <v>5</v>
      </c>
      <c r="J47" s="5">
        <v>5</v>
      </c>
      <c r="K47" s="5">
        <v>5</v>
      </c>
    </row>
    <row r="48" spans="1:11" ht="12.5">
      <c r="A48" s="2" t="s">
        <v>385</v>
      </c>
      <c r="B48" s="1" t="s">
        <v>386</v>
      </c>
      <c r="C48" s="42">
        <v>122</v>
      </c>
      <c r="D48" s="42" t="b">
        <f t="shared" si="0"/>
        <v>1</v>
      </c>
      <c r="E48" s="42" t="s">
        <v>386</v>
      </c>
      <c r="F48" s="5">
        <v>5</v>
      </c>
      <c r="G48" s="5">
        <v>5</v>
      </c>
      <c r="H48" s="5">
        <v>5</v>
      </c>
      <c r="I48" s="5">
        <v>5</v>
      </c>
      <c r="J48" s="5">
        <v>5</v>
      </c>
      <c r="K48" s="5">
        <v>5</v>
      </c>
    </row>
    <row r="49" spans="1:11" ht="12.5">
      <c r="A49" s="2" t="s">
        <v>470</v>
      </c>
      <c r="B49" s="1" t="s">
        <v>471</v>
      </c>
      <c r="C49" s="42">
        <v>123</v>
      </c>
      <c r="D49" s="42" t="b">
        <f t="shared" si="0"/>
        <v>1</v>
      </c>
      <c r="E49" s="42" t="s">
        <v>471</v>
      </c>
      <c r="F49" s="5">
        <v>5</v>
      </c>
      <c r="G49" s="5">
        <v>5</v>
      </c>
      <c r="H49" s="5">
        <v>5</v>
      </c>
      <c r="I49" s="5">
        <v>5</v>
      </c>
      <c r="J49" s="5">
        <v>5</v>
      </c>
      <c r="K49" s="5">
        <v>5</v>
      </c>
    </row>
    <row r="50" spans="1:11" ht="12.5">
      <c r="A50" s="2" t="s">
        <v>210</v>
      </c>
      <c r="B50" s="2" t="s">
        <v>211</v>
      </c>
      <c r="C50" s="42">
        <v>125</v>
      </c>
      <c r="D50" s="42" t="b">
        <f t="shared" si="0"/>
        <v>1</v>
      </c>
      <c r="E50" s="42" t="s">
        <v>211</v>
      </c>
      <c r="F50" s="5">
        <v>5</v>
      </c>
      <c r="G50" s="5">
        <v>5</v>
      </c>
      <c r="H50" s="5">
        <v>5</v>
      </c>
      <c r="I50" s="5">
        <v>5</v>
      </c>
      <c r="J50" s="5">
        <v>5</v>
      </c>
      <c r="K50" s="5">
        <v>5</v>
      </c>
    </row>
    <row r="51" spans="1:11" ht="12.5">
      <c r="A51" s="2" t="s">
        <v>378</v>
      </c>
      <c r="B51" s="1" t="s">
        <v>379</v>
      </c>
      <c r="C51" s="42">
        <v>128</v>
      </c>
      <c r="D51" s="42" t="b">
        <f t="shared" si="0"/>
        <v>1</v>
      </c>
      <c r="E51" s="42" t="s">
        <v>379</v>
      </c>
      <c r="F51" s="5">
        <v>5</v>
      </c>
      <c r="G51" s="5">
        <v>5</v>
      </c>
      <c r="H51" s="5">
        <v>5</v>
      </c>
      <c r="I51" s="5">
        <v>5</v>
      </c>
      <c r="J51" s="5">
        <v>5</v>
      </c>
      <c r="K51" s="5">
        <v>5</v>
      </c>
    </row>
    <row r="52" spans="1:11" ht="12.5">
      <c r="A52" s="2" t="s">
        <v>487</v>
      </c>
      <c r="B52" s="1" t="s">
        <v>488</v>
      </c>
      <c r="C52" s="42">
        <v>130</v>
      </c>
      <c r="D52" s="42" t="b">
        <f t="shared" si="0"/>
        <v>1</v>
      </c>
      <c r="E52" s="42" t="s">
        <v>488</v>
      </c>
      <c r="F52" s="5">
        <v>5</v>
      </c>
      <c r="G52" s="5">
        <v>5</v>
      </c>
      <c r="H52" s="5">
        <v>5</v>
      </c>
      <c r="I52" s="5">
        <v>5</v>
      </c>
      <c r="J52" s="5">
        <v>5</v>
      </c>
      <c r="K52" s="5">
        <v>5</v>
      </c>
    </row>
    <row r="53" spans="1:11" ht="12.5">
      <c r="A53" s="2" t="s">
        <v>39</v>
      </c>
      <c r="B53" s="2" t="s">
        <v>40</v>
      </c>
      <c r="C53" s="42">
        <v>133</v>
      </c>
      <c r="D53" s="42" t="b">
        <f t="shared" si="0"/>
        <v>1</v>
      </c>
      <c r="E53" s="42" t="s">
        <v>40</v>
      </c>
      <c r="F53" s="5">
        <v>5</v>
      </c>
      <c r="G53" s="5">
        <v>5</v>
      </c>
      <c r="H53" s="5">
        <v>5</v>
      </c>
      <c r="I53" s="5">
        <v>5</v>
      </c>
      <c r="J53" s="5">
        <v>5</v>
      </c>
      <c r="K53" s="5">
        <v>5</v>
      </c>
    </row>
    <row r="54" spans="1:11" ht="12.5">
      <c r="A54" s="2" t="s">
        <v>84</v>
      </c>
      <c r="B54" s="2" t="s">
        <v>85</v>
      </c>
      <c r="C54" s="42">
        <v>135</v>
      </c>
      <c r="D54" s="42" t="b">
        <f t="shared" si="0"/>
        <v>1</v>
      </c>
      <c r="E54" s="42" t="s">
        <v>85</v>
      </c>
      <c r="F54" s="5">
        <v>5</v>
      </c>
      <c r="G54" s="5">
        <v>5</v>
      </c>
      <c r="H54" s="5">
        <v>5</v>
      </c>
      <c r="I54" s="5">
        <v>5</v>
      </c>
      <c r="J54" s="5">
        <v>5</v>
      </c>
      <c r="K54" s="5">
        <v>5</v>
      </c>
    </row>
    <row r="55" spans="1:11" ht="12.5">
      <c r="A55" s="2" t="s">
        <v>396</v>
      </c>
      <c r="B55" s="1" t="s">
        <v>397</v>
      </c>
      <c r="C55" s="42">
        <v>136</v>
      </c>
      <c r="D55" s="42" t="b">
        <f t="shared" si="0"/>
        <v>1</v>
      </c>
      <c r="E55" s="42" t="s">
        <v>397</v>
      </c>
      <c r="F55" s="5">
        <v>5</v>
      </c>
      <c r="G55" s="5">
        <v>5</v>
      </c>
      <c r="H55" s="5">
        <v>5</v>
      </c>
      <c r="I55" s="5">
        <v>5</v>
      </c>
      <c r="J55" s="5">
        <v>5</v>
      </c>
      <c r="K55" s="5">
        <v>5</v>
      </c>
    </row>
    <row r="56" spans="1:11" ht="12.5">
      <c r="A56" s="2" t="s">
        <v>453</v>
      </c>
      <c r="B56" s="1" t="s">
        <v>454</v>
      </c>
      <c r="C56" s="42">
        <v>139</v>
      </c>
      <c r="D56" s="42" t="b">
        <f t="shared" si="0"/>
        <v>1</v>
      </c>
      <c r="E56" s="42" t="s">
        <v>454</v>
      </c>
      <c r="F56" s="5">
        <v>5</v>
      </c>
      <c r="G56" s="5">
        <v>5</v>
      </c>
      <c r="H56" s="5">
        <v>5</v>
      </c>
      <c r="I56" s="5">
        <v>5</v>
      </c>
      <c r="J56" s="5">
        <v>5</v>
      </c>
      <c r="K56" s="5">
        <v>5</v>
      </c>
    </row>
    <row r="57" spans="1:11" ht="12.5">
      <c r="A57" s="2" t="s">
        <v>430</v>
      </c>
      <c r="B57" s="1" t="s">
        <v>431</v>
      </c>
      <c r="C57" s="42">
        <v>145</v>
      </c>
      <c r="D57" s="42" t="b">
        <f t="shared" si="0"/>
        <v>1</v>
      </c>
      <c r="E57" s="42" t="s">
        <v>431</v>
      </c>
      <c r="F57" s="5">
        <v>5</v>
      </c>
      <c r="G57" s="5">
        <v>5</v>
      </c>
      <c r="H57" s="5">
        <v>5</v>
      </c>
      <c r="I57" s="5">
        <v>5</v>
      </c>
      <c r="J57" s="5">
        <v>5</v>
      </c>
      <c r="K57" s="5">
        <v>5</v>
      </c>
    </row>
    <row r="58" spans="1:11" ht="12.5">
      <c r="A58" s="2" t="s">
        <v>33</v>
      </c>
      <c r="B58" s="2" t="s">
        <v>34</v>
      </c>
      <c r="C58" s="42">
        <v>147</v>
      </c>
      <c r="D58" s="42" t="b">
        <f t="shared" si="0"/>
        <v>1</v>
      </c>
      <c r="E58" s="42" t="s">
        <v>34</v>
      </c>
      <c r="F58" s="5">
        <v>5</v>
      </c>
      <c r="G58" s="5">
        <v>5</v>
      </c>
      <c r="H58" s="5">
        <v>5</v>
      </c>
      <c r="I58" s="5">
        <v>5</v>
      </c>
      <c r="J58" s="5">
        <v>5</v>
      </c>
      <c r="K58" s="5">
        <v>5</v>
      </c>
    </row>
    <row r="59" spans="1:11" ht="12.5">
      <c r="A59" s="2" t="s">
        <v>361</v>
      </c>
      <c r="B59" s="1" t="s">
        <v>362</v>
      </c>
      <c r="C59" s="42">
        <v>148</v>
      </c>
      <c r="D59" s="42" t="b">
        <f t="shared" si="0"/>
        <v>1</v>
      </c>
      <c r="E59" s="42" t="s">
        <v>362</v>
      </c>
      <c r="F59" s="5">
        <v>5</v>
      </c>
      <c r="G59" s="5">
        <v>5</v>
      </c>
      <c r="H59" s="5">
        <v>5</v>
      </c>
      <c r="I59" s="5">
        <v>5</v>
      </c>
      <c r="J59" s="5">
        <v>5</v>
      </c>
      <c r="K59" s="5">
        <v>5</v>
      </c>
    </row>
    <row r="60" spans="1:11" ht="12.5">
      <c r="A60" s="2" t="s">
        <v>407</v>
      </c>
      <c r="B60" s="1" t="s">
        <v>408</v>
      </c>
      <c r="C60" s="42">
        <v>152</v>
      </c>
      <c r="D60" s="42" t="b">
        <f t="shared" si="0"/>
        <v>1</v>
      </c>
      <c r="E60" s="42" t="s">
        <v>408</v>
      </c>
      <c r="F60" s="5">
        <v>5</v>
      </c>
      <c r="G60" s="5">
        <v>5</v>
      </c>
      <c r="H60" s="5">
        <v>5</v>
      </c>
      <c r="I60" s="5">
        <v>5</v>
      </c>
      <c r="J60" s="5">
        <v>5</v>
      </c>
      <c r="K60" s="5">
        <v>5</v>
      </c>
    </row>
    <row r="61" spans="1:11" ht="12.5">
      <c r="A61" s="2" t="s">
        <v>180</v>
      </c>
      <c r="B61" s="2" t="s">
        <v>181</v>
      </c>
      <c r="C61" s="42">
        <v>154</v>
      </c>
      <c r="D61" s="42" t="b">
        <f t="shared" si="0"/>
        <v>1</v>
      </c>
      <c r="E61" s="42" t="s">
        <v>181</v>
      </c>
      <c r="F61" s="5">
        <v>5</v>
      </c>
      <c r="G61" s="5">
        <v>5</v>
      </c>
      <c r="H61" s="5">
        <v>5</v>
      </c>
      <c r="I61" s="5">
        <v>5</v>
      </c>
      <c r="J61" s="5">
        <v>5</v>
      </c>
      <c r="K61" s="5">
        <v>5</v>
      </c>
    </row>
    <row r="62" spans="1:11" ht="12.5">
      <c r="A62" s="2" t="s">
        <v>509</v>
      </c>
      <c r="B62" s="1" t="s">
        <v>510</v>
      </c>
      <c r="C62" s="42">
        <v>157</v>
      </c>
      <c r="D62" s="42" t="b">
        <f t="shared" si="0"/>
        <v>1</v>
      </c>
      <c r="E62" s="42" t="s">
        <v>510</v>
      </c>
      <c r="F62" s="5">
        <v>5</v>
      </c>
      <c r="G62" s="5">
        <v>5</v>
      </c>
      <c r="H62" s="5">
        <v>5</v>
      </c>
      <c r="I62" s="5">
        <v>5</v>
      </c>
      <c r="J62" s="5">
        <v>5</v>
      </c>
      <c r="K62" s="5">
        <v>5</v>
      </c>
    </row>
    <row r="63" spans="1:11" ht="12.5">
      <c r="A63" s="2" t="s">
        <v>151</v>
      </c>
      <c r="B63" s="2" t="s">
        <v>152</v>
      </c>
      <c r="C63" s="42">
        <v>162</v>
      </c>
      <c r="D63" s="42" t="b">
        <f t="shared" si="0"/>
        <v>1</v>
      </c>
      <c r="E63" s="42" t="s">
        <v>152</v>
      </c>
      <c r="F63" s="5">
        <v>5</v>
      </c>
      <c r="G63" s="5">
        <v>5</v>
      </c>
      <c r="H63" s="5">
        <v>5</v>
      </c>
      <c r="I63" s="5">
        <v>5</v>
      </c>
      <c r="J63" s="5">
        <v>5</v>
      </c>
      <c r="K63" s="5">
        <v>5</v>
      </c>
    </row>
    <row r="64" spans="1:11" ht="12.5">
      <c r="A64" s="2" t="s">
        <v>114</v>
      </c>
      <c r="B64" s="2" t="s">
        <v>115</v>
      </c>
      <c r="C64" s="42">
        <v>166</v>
      </c>
      <c r="D64" s="42" t="b">
        <f t="shared" si="0"/>
        <v>1</v>
      </c>
      <c r="E64" s="42" t="s">
        <v>115</v>
      </c>
      <c r="F64" s="5">
        <v>5</v>
      </c>
      <c r="G64" s="5">
        <v>5</v>
      </c>
      <c r="H64" s="5">
        <v>5</v>
      </c>
      <c r="I64" s="5">
        <v>5</v>
      </c>
      <c r="J64" s="5">
        <v>5</v>
      </c>
      <c r="K64" s="5">
        <v>5</v>
      </c>
    </row>
    <row r="65" spans="1:11" ht="12.5">
      <c r="A65" s="2" t="s">
        <v>372</v>
      </c>
      <c r="B65" s="2" t="s">
        <v>373</v>
      </c>
      <c r="C65" s="42">
        <v>3</v>
      </c>
      <c r="D65" s="42" t="b">
        <f t="shared" si="0"/>
        <v>1</v>
      </c>
      <c r="E65" s="42" t="s">
        <v>373</v>
      </c>
      <c r="F65" s="5">
        <v>5</v>
      </c>
      <c r="G65" s="5">
        <v>5</v>
      </c>
      <c r="H65" s="5">
        <v>5</v>
      </c>
      <c r="I65" s="5">
        <v>5</v>
      </c>
      <c r="J65" s="5">
        <v>5</v>
      </c>
      <c r="K65" s="5">
        <v>4.875</v>
      </c>
    </row>
    <row r="66" spans="1:11" ht="12.5">
      <c r="A66" s="2" t="s">
        <v>204</v>
      </c>
      <c r="B66" s="2" t="s">
        <v>205</v>
      </c>
      <c r="C66" s="42">
        <v>5</v>
      </c>
      <c r="D66" s="42" t="b">
        <f t="shared" si="0"/>
        <v>1</v>
      </c>
      <c r="E66" s="42" t="s">
        <v>205</v>
      </c>
      <c r="F66" s="5">
        <v>5</v>
      </c>
      <c r="G66" s="5">
        <v>4</v>
      </c>
      <c r="H66" s="5">
        <v>5</v>
      </c>
      <c r="I66" s="5">
        <v>5</v>
      </c>
      <c r="J66" s="5">
        <v>5</v>
      </c>
      <c r="K66" s="5">
        <v>4.875</v>
      </c>
    </row>
    <row r="67" spans="1:11" ht="12.5">
      <c r="A67" s="2" t="s">
        <v>475</v>
      </c>
      <c r="B67" s="1" t="s">
        <v>476</v>
      </c>
      <c r="C67" s="42">
        <v>21</v>
      </c>
      <c r="D67" s="42" t="b">
        <f t="shared" si="0"/>
        <v>1</v>
      </c>
      <c r="E67" s="42" t="s">
        <v>476</v>
      </c>
      <c r="F67" s="5">
        <v>4</v>
      </c>
      <c r="G67" s="5">
        <v>5</v>
      </c>
      <c r="H67" s="5">
        <v>5</v>
      </c>
      <c r="I67" s="5">
        <v>5</v>
      </c>
      <c r="J67" s="5">
        <v>5</v>
      </c>
      <c r="K67" s="5">
        <v>4.875</v>
      </c>
    </row>
    <row r="68" spans="1:11" ht="12.5">
      <c r="A68" s="2" t="s">
        <v>266</v>
      </c>
      <c r="B68" s="2" t="s">
        <v>267</v>
      </c>
      <c r="C68" s="42">
        <v>25</v>
      </c>
      <c r="D68" s="42" t="b">
        <f t="shared" si="0"/>
        <v>1</v>
      </c>
      <c r="E68" s="42" t="s">
        <v>267</v>
      </c>
      <c r="F68" s="5">
        <v>4</v>
      </c>
      <c r="G68" s="5">
        <v>5</v>
      </c>
      <c r="H68" s="5">
        <v>5</v>
      </c>
      <c r="I68" s="5">
        <v>5</v>
      </c>
      <c r="J68" s="5">
        <v>5</v>
      </c>
      <c r="K68" s="5">
        <v>4.875</v>
      </c>
    </row>
    <row r="69" spans="1:11" ht="12.5">
      <c r="A69" s="2" t="s">
        <v>284</v>
      </c>
      <c r="B69" s="2" t="s">
        <v>285</v>
      </c>
      <c r="C69" s="42">
        <v>32</v>
      </c>
      <c r="D69" s="42" t="b">
        <f t="shared" si="0"/>
        <v>1</v>
      </c>
      <c r="E69" s="42" t="s">
        <v>285</v>
      </c>
      <c r="F69" s="5">
        <v>5</v>
      </c>
      <c r="G69" s="5">
        <v>5</v>
      </c>
      <c r="H69" s="5">
        <v>4</v>
      </c>
      <c r="I69" s="5">
        <v>5</v>
      </c>
      <c r="J69" s="5">
        <v>5</v>
      </c>
      <c r="K69" s="5">
        <v>4.875</v>
      </c>
    </row>
    <row r="70" spans="1:11" ht="12.5">
      <c r="A70" s="2" t="s">
        <v>254</v>
      </c>
      <c r="B70" s="2" t="s">
        <v>255</v>
      </c>
      <c r="C70" s="42">
        <v>39</v>
      </c>
      <c r="D70" s="42" t="b">
        <f t="shared" si="0"/>
        <v>1</v>
      </c>
      <c r="E70" s="42" t="s">
        <v>255</v>
      </c>
      <c r="F70" s="5">
        <v>4</v>
      </c>
      <c r="G70" s="5">
        <v>5</v>
      </c>
      <c r="H70" s="5">
        <v>5</v>
      </c>
      <c r="I70" s="5">
        <v>5</v>
      </c>
      <c r="J70" s="5">
        <v>5</v>
      </c>
      <c r="K70" s="5">
        <v>4.875</v>
      </c>
    </row>
    <row r="71" spans="1:11" ht="12.5">
      <c r="A71" s="2" t="s">
        <v>331</v>
      </c>
      <c r="B71" s="1" t="s">
        <v>332</v>
      </c>
      <c r="C71" s="42">
        <v>56</v>
      </c>
      <c r="D71" s="42" t="b">
        <f t="shared" si="0"/>
        <v>1</v>
      </c>
      <c r="E71" s="42" t="s">
        <v>332</v>
      </c>
      <c r="F71" s="5">
        <v>4</v>
      </c>
      <c r="G71" s="5">
        <v>5</v>
      </c>
      <c r="H71" s="5">
        <v>5</v>
      </c>
      <c r="I71" s="5">
        <v>5</v>
      </c>
      <c r="J71" s="5">
        <v>5</v>
      </c>
      <c r="K71" s="5">
        <v>4.875</v>
      </c>
    </row>
    <row r="72" spans="1:11" ht="12.5">
      <c r="A72" s="2" t="s">
        <v>133</v>
      </c>
      <c r="B72" s="2" t="s">
        <v>134</v>
      </c>
      <c r="C72" s="42">
        <v>158</v>
      </c>
      <c r="D72" s="42" t="b">
        <f t="shared" si="0"/>
        <v>1</v>
      </c>
      <c r="E72" s="42" t="s">
        <v>134</v>
      </c>
      <c r="F72" s="5">
        <v>5</v>
      </c>
      <c r="G72" s="5">
        <v>5</v>
      </c>
      <c r="H72" s="5">
        <v>5</v>
      </c>
      <c r="I72" s="5">
        <v>4</v>
      </c>
      <c r="J72" s="5">
        <v>5</v>
      </c>
      <c r="K72" s="5">
        <v>4.875</v>
      </c>
    </row>
    <row r="73" spans="1:11" ht="12.5">
      <c r="A73" s="2" t="s">
        <v>229</v>
      </c>
      <c r="B73" s="1" t="s">
        <v>230</v>
      </c>
      <c r="C73" s="42">
        <v>4</v>
      </c>
      <c r="D73" s="42" t="b">
        <f t="shared" si="0"/>
        <v>1</v>
      </c>
      <c r="E73" s="42" t="s">
        <v>230</v>
      </c>
      <c r="F73" s="5">
        <v>5</v>
      </c>
      <c r="G73" s="5">
        <v>4</v>
      </c>
      <c r="H73" s="5">
        <v>5</v>
      </c>
      <c r="I73" s="5">
        <v>5</v>
      </c>
      <c r="J73" s="5">
        <v>5</v>
      </c>
      <c r="K73" s="5">
        <v>4.75</v>
      </c>
    </row>
    <row r="74" spans="1:11" ht="12.5">
      <c r="A74" s="2" t="s">
        <v>343</v>
      </c>
      <c r="B74" s="1" t="s">
        <v>344</v>
      </c>
      <c r="C74" s="42">
        <v>68</v>
      </c>
      <c r="D74" s="42" t="b">
        <f t="shared" si="0"/>
        <v>1</v>
      </c>
      <c r="E74" s="42" t="s">
        <v>344</v>
      </c>
      <c r="F74" s="5">
        <v>5</v>
      </c>
      <c r="G74" s="5">
        <v>5</v>
      </c>
      <c r="H74" s="5">
        <v>5</v>
      </c>
      <c r="I74" s="5">
        <v>5</v>
      </c>
      <c r="J74" s="5">
        <v>5</v>
      </c>
      <c r="K74" s="5">
        <v>4.75</v>
      </c>
    </row>
    <row r="75" spans="1:11" ht="12.5">
      <c r="A75" s="2" t="s">
        <v>302</v>
      </c>
      <c r="B75" s="2" t="s">
        <v>303</v>
      </c>
      <c r="C75" s="42">
        <v>112</v>
      </c>
      <c r="D75" s="42" t="b">
        <f t="shared" si="0"/>
        <v>1</v>
      </c>
      <c r="E75" s="42" t="s">
        <v>303</v>
      </c>
      <c r="F75" s="5">
        <v>5</v>
      </c>
      <c r="G75" s="5">
        <v>5</v>
      </c>
      <c r="H75" s="5">
        <v>5</v>
      </c>
      <c r="I75" s="5">
        <v>4</v>
      </c>
      <c r="J75" s="5">
        <v>4</v>
      </c>
      <c r="K75" s="5">
        <v>4.75</v>
      </c>
    </row>
    <row r="76" spans="1:11" ht="12.5">
      <c r="A76" s="2" t="s">
        <v>419</v>
      </c>
      <c r="B76" s="1" t="s">
        <v>420</v>
      </c>
      <c r="C76" s="42">
        <v>132</v>
      </c>
      <c r="D76" s="42" t="b">
        <f t="shared" si="0"/>
        <v>1</v>
      </c>
      <c r="E76" s="42" t="s">
        <v>420</v>
      </c>
      <c r="F76" s="5">
        <v>5</v>
      </c>
      <c r="G76" s="5">
        <v>5</v>
      </c>
      <c r="H76" s="5">
        <v>4</v>
      </c>
      <c r="I76" s="5">
        <v>4</v>
      </c>
      <c r="J76" s="5">
        <v>5</v>
      </c>
      <c r="K76" s="5">
        <v>4.75</v>
      </c>
    </row>
    <row r="77" spans="1:11" ht="12.5">
      <c r="A77" s="2" t="s">
        <v>77</v>
      </c>
      <c r="B77" s="2" t="s">
        <v>78</v>
      </c>
      <c r="C77" s="42">
        <v>156</v>
      </c>
      <c r="D77" s="42" t="b">
        <f t="shared" si="0"/>
        <v>1</v>
      </c>
      <c r="E77" s="42" t="s">
        <v>78</v>
      </c>
      <c r="F77" s="5">
        <v>5</v>
      </c>
      <c r="G77" s="5">
        <v>5</v>
      </c>
      <c r="H77" s="5">
        <v>5</v>
      </c>
      <c r="I77" s="5">
        <v>5</v>
      </c>
      <c r="J77" s="5">
        <v>5</v>
      </c>
      <c r="K77" s="5">
        <v>4.75</v>
      </c>
    </row>
    <row r="78" spans="1:11" ht="12.5">
      <c r="A78" s="2" t="s">
        <v>355</v>
      </c>
      <c r="B78" s="1" t="s">
        <v>356</v>
      </c>
      <c r="C78" s="42">
        <v>127</v>
      </c>
      <c r="D78" s="42" t="b">
        <f t="shared" si="0"/>
        <v>1</v>
      </c>
      <c r="E78" s="42" t="s">
        <v>356</v>
      </c>
      <c r="F78" s="5">
        <v>3</v>
      </c>
      <c r="G78" s="5">
        <v>5</v>
      </c>
      <c r="H78" s="5">
        <v>4</v>
      </c>
      <c r="I78" s="5">
        <v>5</v>
      </c>
      <c r="J78" s="5">
        <v>5</v>
      </c>
      <c r="K78" s="5">
        <v>4.625</v>
      </c>
    </row>
    <row r="79" spans="1:11" ht="12.5">
      <c r="A79" s="2" t="s">
        <v>66</v>
      </c>
      <c r="B79" s="2" t="s">
        <v>67</v>
      </c>
      <c r="C79" s="42">
        <v>51</v>
      </c>
      <c r="D79" s="42" t="b">
        <f t="shared" si="0"/>
        <v>1</v>
      </c>
      <c r="E79" s="42" t="s">
        <v>67</v>
      </c>
      <c r="F79" s="5">
        <v>5</v>
      </c>
      <c r="G79" s="5">
        <v>5</v>
      </c>
      <c r="H79" s="5">
        <v>5</v>
      </c>
      <c r="I79" s="5">
        <v>5</v>
      </c>
      <c r="J79" s="5">
        <v>5</v>
      </c>
      <c r="K79" s="5">
        <v>4.5</v>
      </c>
    </row>
    <row r="80" spans="1:11" ht="12.5">
      <c r="A80" s="2" t="s">
        <v>163</v>
      </c>
      <c r="B80" s="2" t="s">
        <v>164</v>
      </c>
      <c r="C80" s="42">
        <v>113</v>
      </c>
      <c r="D80" s="42" t="b">
        <f t="shared" si="0"/>
        <v>1</v>
      </c>
      <c r="E80" s="42" t="s">
        <v>164</v>
      </c>
      <c r="F80" s="5">
        <v>5</v>
      </c>
      <c r="G80" s="5">
        <v>5</v>
      </c>
      <c r="H80" s="5">
        <v>5</v>
      </c>
      <c r="I80" s="5">
        <v>1</v>
      </c>
      <c r="J80" s="5">
        <v>5</v>
      </c>
      <c r="K80" s="5">
        <v>4.5</v>
      </c>
    </row>
    <row r="81" spans="1:11" ht="12.5">
      <c r="A81" s="2" t="s">
        <v>243</v>
      </c>
      <c r="B81" s="1" t="s">
        <v>244</v>
      </c>
      <c r="C81" s="42">
        <v>155</v>
      </c>
      <c r="D81" s="42" t="b">
        <f t="shared" si="0"/>
        <v>1</v>
      </c>
      <c r="E81" s="42" t="s">
        <v>244</v>
      </c>
      <c r="F81" s="5">
        <v>1</v>
      </c>
      <c r="G81" s="5">
        <v>5</v>
      </c>
      <c r="H81" s="5">
        <v>5</v>
      </c>
      <c r="I81" s="5">
        <v>5</v>
      </c>
      <c r="J81" s="5">
        <v>5</v>
      </c>
      <c r="K81" s="5">
        <v>4.5</v>
      </c>
    </row>
    <row r="82" spans="1:11" ht="12.5">
      <c r="A82" s="2" t="s">
        <v>215</v>
      </c>
      <c r="B82" s="1" t="s">
        <v>216</v>
      </c>
      <c r="C82" s="42">
        <v>161</v>
      </c>
      <c r="D82" s="42" t="b">
        <f t="shared" si="0"/>
        <v>1</v>
      </c>
      <c r="E82" s="42" t="s">
        <v>216</v>
      </c>
      <c r="F82" s="5">
        <v>1</v>
      </c>
      <c r="G82" s="5">
        <v>5</v>
      </c>
      <c r="H82" s="5">
        <v>5</v>
      </c>
      <c r="I82" s="5">
        <v>5</v>
      </c>
      <c r="J82" s="5">
        <v>5</v>
      </c>
      <c r="K82" s="5">
        <v>4.5</v>
      </c>
    </row>
    <row r="83" spans="1:11" ht="12.5">
      <c r="A83" s="2" t="s">
        <v>314</v>
      </c>
      <c r="B83" s="2" t="s">
        <v>315</v>
      </c>
      <c r="C83" s="42">
        <v>20</v>
      </c>
      <c r="D83" s="42" t="b">
        <f t="shared" si="0"/>
        <v>1</v>
      </c>
      <c r="E83" s="42" t="s">
        <v>315</v>
      </c>
      <c r="F83" s="5">
        <v>4</v>
      </c>
      <c r="G83" s="5">
        <v>5</v>
      </c>
      <c r="H83" s="5">
        <v>4</v>
      </c>
      <c r="I83" s="5">
        <v>5</v>
      </c>
      <c r="J83" s="5">
        <v>3</v>
      </c>
      <c r="K83" s="5">
        <v>4.25</v>
      </c>
    </row>
    <row r="84" spans="1:11" ht="12.5">
      <c r="A84" s="2" t="s">
        <v>349</v>
      </c>
      <c r="B84" s="1" t="s">
        <v>350</v>
      </c>
      <c r="C84" s="42">
        <v>141</v>
      </c>
      <c r="D84" s="42" t="b">
        <f t="shared" si="0"/>
        <v>1</v>
      </c>
      <c r="E84" s="42" t="s">
        <v>350</v>
      </c>
      <c r="F84" s="5">
        <v>5</v>
      </c>
      <c r="G84" s="5">
        <v>5</v>
      </c>
      <c r="H84" s="5">
        <v>5</v>
      </c>
      <c r="I84" s="5">
        <v>5</v>
      </c>
      <c r="J84" s="5">
        <v>5</v>
      </c>
      <c r="K84" s="5">
        <v>4.25</v>
      </c>
    </row>
    <row r="85" spans="1:11" ht="12.5">
      <c r="A85" s="2" t="s">
        <v>459</v>
      </c>
      <c r="B85" s="1" t="s">
        <v>460</v>
      </c>
      <c r="C85" s="42">
        <v>84</v>
      </c>
      <c r="D85" s="42" t="b">
        <f t="shared" si="0"/>
        <v>1</v>
      </c>
      <c r="E85" s="42" t="s">
        <v>460</v>
      </c>
      <c r="F85" s="5">
        <v>5</v>
      </c>
      <c r="G85" s="5">
        <v>5</v>
      </c>
      <c r="H85" s="5">
        <v>5</v>
      </c>
      <c r="I85" s="5">
        <v>1</v>
      </c>
      <c r="J85" s="5">
        <v>5</v>
      </c>
      <c r="K85" s="5">
        <v>4</v>
      </c>
    </row>
    <row r="86" spans="1:11" ht="12.5">
      <c r="A86" s="45" t="s">
        <v>72</v>
      </c>
      <c r="B86" s="45" t="s">
        <v>73</v>
      </c>
      <c r="C86" s="50">
        <v>12</v>
      </c>
      <c r="D86" s="50" t="b">
        <f t="shared" si="0"/>
        <v>1</v>
      </c>
      <c r="E86" s="50" t="s">
        <v>73</v>
      </c>
      <c r="F86" s="51">
        <v>5</v>
      </c>
      <c r="G86" s="51">
        <v>5</v>
      </c>
      <c r="H86" s="51">
        <v>3</v>
      </c>
      <c r="I86" s="51">
        <v>1</v>
      </c>
      <c r="J86" s="51">
        <v>2</v>
      </c>
      <c r="K86" s="51">
        <v>3.625</v>
      </c>
    </row>
    <row r="87" spans="1:11" ht="12.5">
      <c r="A87" s="2" t="s">
        <v>839</v>
      </c>
      <c r="B87" s="1" t="s">
        <v>840</v>
      </c>
      <c r="C87" s="42">
        <v>42</v>
      </c>
      <c r="D87" s="42" t="b">
        <f t="shared" si="0"/>
        <v>1</v>
      </c>
      <c r="E87" s="42" t="s">
        <v>840</v>
      </c>
      <c r="F87" s="5">
        <v>3</v>
      </c>
      <c r="G87" s="5">
        <v>1</v>
      </c>
      <c r="H87" s="5">
        <v>3</v>
      </c>
      <c r="I87" s="5">
        <v>3</v>
      </c>
      <c r="J87" s="5">
        <v>3</v>
      </c>
      <c r="K87" s="5">
        <v>2</v>
      </c>
    </row>
    <row r="88" spans="1:11" ht="12.5">
      <c r="A88" s="2" t="s">
        <v>781</v>
      </c>
      <c r="B88" s="1" t="s">
        <v>782</v>
      </c>
      <c r="C88" s="42">
        <v>72</v>
      </c>
      <c r="D88" s="42" t="b">
        <f t="shared" si="0"/>
        <v>1</v>
      </c>
      <c r="E88" s="42" t="s">
        <v>782</v>
      </c>
      <c r="F88" s="5">
        <v>1</v>
      </c>
      <c r="G88" s="5">
        <v>1</v>
      </c>
      <c r="H88" s="5">
        <v>1</v>
      </c>
      <c r="I88" s="5">
        <v>5</v>
      </c>
      <c r="J88" s="5">
        <v>1</v>
      </c>
      <c r="K88" s="5">
        <v>2</v>
      </c>
    </row>
    <row r="89" spans="1:11" ht="12.5">
      <c r="A89" s="2" t="s">
        <v>532</v>
      </c>
      <c r="B89" s="2" t="s">
        <v>533</v>
      </c>
      <c r="C89" s="42">
        <v>24</v>
      </c>
      <c r="D89" s="42" t="b">
        <f t="shared" si="0"/>
        <v>1</v>
      </c>
      <c r="E89" s="42" t="s">
        <v>533</v>
      </c>
      <c r="F89" s="5">
        <v>3</v>
      </c>
      <c r="G89" s="5">
        <v>1</v>
      </c>
      <c r="H89" s="5">
        <v>2</v>
      </c>
      <c r="I89" s="5">
        <v>3</v>
      </c>
      <c r="J89" s="5">
        <v>1</v>
      </c>
      <c r="K89" s="5">
        <v>1.875</v>
      </c>
    </row>
    <row r="90" spans="1:11" ht="12.5">
      <c r="A90" s="2" t="s">
        <v>728</v>
      </c>
      <c r="B90" s="2" t="s">
        <v>729</v>
      </c>
      <c r="C90" s="42">
        <v>55</v>
      </c>
      <c r="D90" s="42" t="b">
        <f t="shared" si="0"/>
        <v>1</v>
      </c>
      <c r="E90" s="42" t="s">
        <v>729</v>
      </c>
      <c r="F90" s="5">
        <v>3</v>
      </c>
      <c r="G90" s="5">
        <v>1</v>
      </c>
      <c r="H90" s="5">
        <v>3</v>
      </c>
      <c r="I90" s="5">
        <v>3</v>
      </c>
      <c r="J90" s="5">
        <v>2</v>
      </c>
      <c r="K90" s="5">
        <v>1.875</v>
      </c>
    </row>
    <row r="91" spans="1:11" ht="12.5">
      <c r="A91" s="2" t="s">
        <v>639</v>
      </c>
      <c r="B91" s="2" t="s">
        <v>640</v>
      </c>
      <c r="C91" s="42">
        <v>49</v>
      </c>
      <c r="D91" s="42" t="b">
        <f t="shared" si="0"/>
        <v>1</v>
      </c>
      <c r="E91" s="42" t="s">
        <v>640</v>
      </c>
      <c r="F91" s="5">
        <v>3</v>
      </c>
      <c r="G91" s="5">
        <v>1</v>
      </c>
      <c r="H91" s="5">
        <v>1</v>
      </c>
      <c r="I91" s="5">
        <v>1</v>
      </c>
      <c r="J91" s="5">
        <v>5</v>
      </c>
      <c r="K91" s="5">
        <v>1.75</v>
      </c>
    </row>
    <row r="92" spans="1:11" ht="12.5">
      <c r="A92" s="2" t="s">
        <v>887</v>
      </c>
      <c r="B92" s="1" t="s">
        <v>888</v>
      </c>
      <c r="C92" s="42">
        <v>101</v>
      </c>
      <c r="D92" s="42" t="b">
        <f t="shared" si="0"/>
        <v>1</v>
      </c>
      <c r="E92" s="42" t="s">
        <v>888</v>
      </c>
      <c r="F92" s="5">
        <v>3</v>
      </c>
      <c r="G92" s="5">
        <v>1</v>
      </c>
      <c r="H92" s="5">
        <v>3</v>
      </c>
      <c r="I92" s="5">
        <v>3</v>
      </c>
      <c r="J92" s="5">
        <v>1</v>
      </c>
      <c r="K92" s="5">
        <v>1.75</v>
      </c>
    </row>
    <row r="93" spans="1:11" ht="12.5">
      <c r="A93" s="2" t="s">
        <v>707</v>
      </c>
      <c r="B93" s="2" t="s">
        <v>708</v>
      </c>
      <c r="C93" s="42">
        <v>105</v>
      </c>
      <c r="D93" s="42" t="b">
        <f t="shared" si="0"/>
        <v>1</v>
      </c>
      <c r="E93" s="42" t="s">
        <v>708</v>
      </c>
      <c r="F93" s="5">
        <v>1</v>
      </c>
      <c r="G93" s="5">
        <v>1</v>
      </c>
      <c r="H93" s="5">
        <v>2</v>
      </c>
      <c r="I93" s="5">
        <v>3</v>
      </c>
      <c r="J93" s="5">
        <v>2</v>
      </c>
      <c r="K93" s="5">
        <v>1.75</v>
      </c>
    </row>
    <row r="94" spans="1:11" ht="12.5">
      <c r="A94" s="2" t="s">
        <v>865</v>
      </c>
      <c r="B94" s="1" t="s">
        <v>866</v>
      </c>
      <c r="C94" s="42">
        <v>30</v>
      </c>
      <c r="D94" s="42" t="b">
        <f t="shared" si="0"/>
        <v>1</v>
      </c>
      <c r="E94" s="42" t="s">
        <v>866</v>
      </c>
      <c r="F94" s="5">
        <v>2</v>
      </c>
      <c r="G94" s="5">
        <v>1</v>
      </c>
      <c r="H94" s="5">
        <v>1</v>
      </c>
      <c r="I94" s="5">
        <v>3</v>
      </c>
      <c r="J94" s="5">
        <v>1</v>
      </c>
      <c r="K94" s="5">
        <v>1.625</v>
      </c>
    </row>
    <row r="95" spans="1:11" ht="12.5">
      <c r="A95" s="2" t="s">
        <v>763</v>
      </c>
      <c r="B95" s="2" t="s">
        <v>764</v>
      </c>
      <c r="C95" s="42">
        <v>89</v>
      </c>
      <c r="D95" s="42" t="b">
        <f t="shared" si="0"/>
        <v>1</v>
      </c>
      <c r="E95" s="42" t="s">
        <v>764</v>
      </c>
      <c r="F95" s="5">
        <v>2</v>
      </c>
      <c r="G95" s="5">
        <v>1</v>
      </c>
      <c r="H95" s="5">
        <v>3</v>
      </c>
      <c r="I95" s="5">
        <v>1</v>
      </c>
      <c r="J95" s="5">
        <v>1</v>
      </c>
      <c r="K95" s="5">
        <v>1.625</v>
      </c>
    </row>
    <row r="96" spans="1:11" ht="12.5">
      <c r="A96" s="2" t="s">
        <v>787</v>
      </c>
      <c r="B96" s="1" t="s">
        <v>788</v>
      </c>
      <c r="C96" s="42">
        <v>118</v>
      </c>
      <c r="D96" s="42" t="b">
        <f t="shared" si="0"/>
        <v>1</v>
      </c>
      <c r="E96" s="42" t="s">
        <v>788</v>
      </c>
      <c r="F96" s="5">
        <v>3</v>
      </c>
      <c r="G96" s="5">
        <v>1</v>
      </c>
      <c r="H96" s="5">
        <v>3</v>
      </c>
      <c r="I96" s="5">
        <v>2</v>
      </c>
      <c r="J96" s="5">
        <v>1</v>
      </c>
      <c r="K96" s="5">
        <v>1.625</v>
      </c>
    </row>
    <row r="97" spans="1:11" ht="12.5">
      <c r="A97" s="2" t="s">
        <v>937</v>
      </c>
      <c r="B97" s="1" t="s">
        <v>938</v>
      </c>
      <c r="C97" s="42">
        <v>19</v>
      </c>
      <c r="D97" s="42" t="b">
        <f t="shared" si="0"/>
        <v>1</v>
      </c>
      <c r="E97" s="42" t="s">
        <v>938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1.5</v>
      </c>
    </row>
    <row r="98" spans="1:11" ht="12.5">
      <c r="A98" s="2" t="s">
        <v>871</v>
      </c>
      <c r="B98" s="1" t="s">
        <v>872</v>
      </c>
      <c r="C98" s="42">
        <v>108</v>
      </c>
      <c r="D98" s="42" t="b">
        <f t="shared" si="0"/>
        <v>1</v>
      </c>
      <c r="E98" s="42" t="s">
        <v>872</v>
      </c>
      <c r="F98" s="5">
        <v>3</v>
      </c>
      <c r="G98" s="5">
        <v>1</v>
      </c>
      <c r="H98" s="5">
        <v>3</v>
      </c>
      <c r="I98" s="5">
        <v>1</v>
      </c>
      <c r="J98" s="5">
        <v>1</v>
      </c>
      <c r="K98" s="5">
        <v>1.5</v>
      </c>
    </row>
    <row r="99" spans="1:11" ht="12.5">
      <c r="A99" s="2" t="s">
        <v>723</v>
      </c>
      <c r="B99" s="2" t="s">
        <v>724</v>
      </c>
      <c r="C99" s="42">
        <v>121</v>
      </c>
      <c r="D99" s="42" t="b">
        <f t="shared" si="0"/>
        <v>1</v>
      </c>
      <c r="E99" s="42" t="s">
        <v>724</v>
      </c>
      <c r="F99" s="5">
        <v>3</v>
      </c>
      <c r="G99" s="5">
        <v>1</v>
      </c>
      <c r="H99" s="5">
        <v>3</v>
      </c>
      <c r="I99" s="5">
        <v>1</v>
      </c>
      <c r="J99" s="5">
        <v>1</v>
      </c>
      <c r="K99" s="5">
        <v>1.5</v>
      </c>
    </row>
    <row r="100" spans="1:11" ht="12.5">
      <c r="A100" s="2" t="s">
        <v>657</v>
      </c>
      <c r="B100" s="2" t="s">
        <v>658</v>
      </c>
      <c r="C100" s="42">
        <v>124</v>
      </c>
      <c r="D100" s="42" t="b">
        <f t="shared" si="0"/>
        <v>1</v>
      </c>
      <c r="E100" s="42" t="s">
        <v>658</v>
      </c>
      <c r="F100" s="5">
        <v>3</v>
      </c>
      <c r="G100" s="5">
        <v>1</v>
      </c>
      <c r="H100" s="5">
        <v>1</v>
      </c>
      <c r="I100" s="5">
        <v>1</v>
      </c>
      <c r="J100" s="5">
        <v>1</v>
      </c>
      <c r="K100" s="5">
        <v>1.5</v>
      </c>
    </row>
    <row r="101" spans="1:11" ht="12.5">
      <c r="A101" s="2" t="s">
        <v>740</v>
      </c>
      <c r="B101" s="2" t="s">
        <v>741</v>
      </c>
      <c r="C101" s="42">
        <v>149</v>
      </c>
      <c r="D101" s="42" t="b">
        <f t="shared" si="0"/>
        <v>1</v>
      </c>
      <c r="E101" s="42" t="s">
        <v>741</v>
      </c>
      <c r="F101" s="5">
        <v>3</v>
      </c>
      <c r="G101" s="5">
        <v>1</v>
      </c>
      <c r="H101" s="5">
        <v>2</v>
      </c>
      <c r="I101" s="5">
        <v>2</v>
      </c>
      <c r="J101" s="5">
        <v>1</v>
      </c>
      <c r="K101" s="5">
        <v>1.5</v>
      </c>
    </row>
    <row r="102" spans="1:11" ht="12.5">
      <c r="A102" s="2" t="s">
        <v>943</v>
      </c>
      <c r="B102" s="1" t="s">
        <v>944</v>
      </c>
      <c r="C102" s="42">
        <v>169</v>
      </c>
      <c r="D102" s="42" t="b">
        <f t="shared" si="0"/>
        <v>1</v>
      </c>
      <c r="E102" s="42" t="s">
        <v>944</v>
      </c>
      <c r="F102" s="5">
        <v>2</v>
      </c>
      <c r="G102" s="5">
        <v>1</v>
      </c>
      <c r="H102" s="5">
        <v>3</v>
      </c>
      <c r="I102" s="5">
        <v>1</v>
      </c>
      <c r="J102" s="5">
        <v>2</v>
      </c>
      <c r="K102" s="5">
        <v>1.5</v>
      </c>
    </row>
    <row r="103" spans="1:11" ht="12.5">
      <c r="A103" s="2" t="s">
        <v>810</v>
      </c>
      <c r="B103" s="2" t="s">
        <v>811</v>
      </c>
      <c r="C103" s="42">
        <v>44</v>
      </c>
      <c r="D103" s="42" t="b">
        <f t="shared" si="0"/>
        <v>1</v>
      </c>
      <c r="E103" s="42" t="s">
        <v>811</v>
      </c>
      <c r="F103" s="5">
        <v>3</v>
      </c>
      <c r="G103" s="5">
        <v>1</v>
      </c>
      <c r="H103" s="5">
        <v>2</v>
      </c>
      <c r="I103" s="5">
        <v>1</v>
      </c>
      <c r="J103" s="5">
        <v>1</v>
      </c>
      <c r="K103" s="5">
        <v>1.375</v>
      </c>
    </row>
    <row r="104" spans="1:11" ht="12.5">
      <c r="A104" s="2" t="s">
        <v>882</v>
      </c>
      <c r="B104" s="1" t="s">
        <v>883</v>
      </c>
      <c r="C104" s="42">
        <v>58</v>
      </c>
      <c r="D104" s="42" t="b">
        <f t="shared" si="0"/>
        <v>1</v>
      </c>
      <c r="E104" s="42" t="s">
        <v>883</v>
      </c>
      <c r="F104" s="5">
        <v>2</v>
      </c>
      <c r="G104" s="5">
        <v>1</v>
      </c>
      <c r="H104" s="5">
        <v>1</v>
      </c>
      <c r="I104" s="5">
        <v>1</v>
      </c>
      <c r="J104" s="5">
        <v>1</v>
      </c>
      <c r="K104" s="5">
        <v>1.375</v>
      </c>
    </row>
    <row r="105" spans="1:11" ht="12.5">
      <c r="A105" s="2" t="s">
        <v>101</v>
      </c>
      <c r="B105" s="2" t="s">
        <v>102</v>
      </c>
      <c r="C105" s="42">
        <v>129</v>
      </c>
      <c r="D105" s="42" t="b">
        <f t="shared" si="0"/>
        <v>1</v>
      </c>
      <c r="E105" s="42" t="s">
        <v>102</v>
      </c>
      <c r="F105" s="5">
        <v>2</v>
      </c>
      <c r="G105" s="5">
        <v>1</v>
      </c>
      <c r="H105" s="5">
        <v>1</v>
      </c>
      <c r="I105" s="5">
        <v>1</v>
      </c>
      <c r="J105" s="5">
        <v>1</v>
      </c>
      <c r="K105" s="5">
        <v>1.375</v>
      </c>
    </row>
    <row r="106" spans="1:11" ht="12.5">
      <c r="A106" s="2" t="s">
        <v>902</v>
      </c>
      <c r="B106" s="1" t="s">
        <v>903</v>
      </c>
      <c r="C106" s="42">
        <v>140</v>
      </c>
      <c r="D106" s="42" t="b">
        <f t="shared" si="0"/>
        <v>1</v>
      </c>
      <c r="E106" s="42" t="s">
        <v>903</v>
      </c>
      <c r="F106" s="5">
        <v>2</v>
      </c>
      <c r="G106" s="5">
        <v>1</v>
      </c>
      <c r="H106" s="5">
        <v>2</v>
      </c>
      <c r="I106" s="5">
        <v>2</v>
      </c>
      <c r="J106" s="5">
        <v>1</v>
      </c>
      <c r="K106" s="5">
        <v>1.375</v>
      </c>
    </row>
    <row r="107" spans="1:11" ht="12.5">
      <c r="A107" s="2" t="s">
        <v>931</v>
      </c>
      <c r="B107" s="1" t="s">
        <v>932</v>
      </c>
      <c r="C107" s="42">
        <v>159</v>
      </c>
      <c r="D107" s="42" t="b">
        <f t="shared" si="0"/>
        <v>1</v>
      </c>
      <c r="E107" s="42" t="s">
        <v>932</v>
      </c>
      <c r="F107" s="5">
        <v>1</v>
      </c>
      <c r="G107" s="5">
        <v>1</v>
      </c>
      <c r="H107" s="5">
        <v>2</v>
      </c>
      <c r="I107" s="5">
        <v>2</v>
      </c>
      <c r="J107" s="5">
        <v>2</v>
      </c>
      <c r="K107" s="5">
        <v>1.375</v>
      </c>
    </row>
    <row r="108" spans="1:11" ht="12.5">
      <c r="A108" s="2" t="s">
        <v>898</v>
      </c>
      <c r="B108" s="1" t="s">
        <v>899</v>
      </c>
      <c r="C108" s="42">
        <v>8</v>
      </c>
      <c r="D108" s="42" t="b">
        <f t="shared" si="0"/>
        <v>1</v>
      </c>
      <c r="E108" s="42" t="s">
        <v>899</v>
      </c>
      <c r="F108" s="5">
        <v>2</v>
      </c>
      <c r="G108" s="5">
        <v>1</v>
      </c>
      <c r="H108" s="5">
        <v>2</v>
      </c>
      <c r="I108" s="5">
        <v>1</v>
      </c>
      <c r="J108" s="5">
        <v>1</v>
      </c>
      <c r="K108" s="5">
        <v>1.25</v>
      </c>
    </row>
    <row r="109" spans="1:11" ht="12.5">
      <c r="A109" s="2" t="s">
        <v>633</v>
      </c>
      <c r="B109" s="2" t="s">
        <v>634</v>
      </c>
      <c r="C109" s="42">
        <v>22</v>
      </c>
      <c r="D109" s="42" t="b">
        <f t="shared" si="0"/>
        <v>1</v>
      </c>
      <c r="E109" s="42" t="s">
        <v>634</v>
      </c>
      <c r="F109" s="5">
        <v>2</v>
      </c>
      <c r="G109" s="5">
        <v>1</v>
      </c>
      <c r="H109" s="5">
        <v>2</v>
      </c>
      <c r="I109" s="5">
        <v>1</v>
      </c>
      <c r="J109" s="5">
        <v>1</v>
      </c>
      <c r="K109" s="5">
        <v>1.25</v>
      </c>
    </row>
    <row r="110" spans="1:11" ht="12.5">
      <c r="A110" s="2" t="s">
        <v>756</v>
      </c>
      <c r="B110" s="2" t="s">
        <v>757</v>
      </c>
      <c r="C110" s="42">
        <v>52</v>
      </c>
      <c r="D110" s="42" t="b">
        <f t="shared" si="0"/>
        <v>1</v>
      </c>
      <c r="E110" s="42" t="s">
        <v>757</v>
      </c>
      <c r="F110" s="5">
        <v>3</v>
      </c>
      <c r="G110" s="5">
        <v>1</v>
      </c>
      <c r="H110" s="5">
        <v>1</v>
      </c>
      <c r="I110" s="5">
        <v>1</v>
      </c>
      <c r="J110" s="5">
        <v>1</v>
      </c>
      <c r="K110" s="5">
        <v>1.25</v>
      </c>
    </row>
    <row r="111" spans="1:11" ht="12.5">
      <c r="A111" s="2" t="s">
        <v>877</v>
      </c>
      <c r="B111" s="1" t="s">
        <v>878</v>
      </c>
      <c r="C111" s="42">
        <v>78</v>
      </c>
      <c r="D111" s="42" t="b">
        <f t="shared" si="0"/>
        <v>1</v>
      </c>
      <c r="E111" s="42" t="s">
        <v>878</v>
      </c>
      <c r="F111" s="5">
        <v>2</v>
      </c>
      <c r="G111" s="5">
        <v>1</v>
      </c>
      <c r="H111" s="5">
        <v>2</v>
      </c>
      <c r="I111" s="5">
        <v>1</v>
      </c>
      <c r="J111" s="5">
        <v>1</v>
      </c>
      <c r="K111" s="5">
        <v>1.25</v>
      </c>
    </row>
    <row r="112" spans="1:11" ht="12.5">
      <c r="A112" s="2" t="s">
        <v>854</v>
      </c>
      <c r="B112" s="1" t="s">
        <v>855</v>
      </c>
      <c r="C112" s="42">
        <v>85</v>
      </c>
      <c r="D112" s="42" t="b">
        <f t="shared" si="0"/>
        <v>1</v>
      </c>
      <c r="E112" s="42" t="s">
        <v>855</v>
      </c>
      <c r="F112" s="5">
        <v>3</v>
      </c>
      <c r="G112" s="5">
        <v>1</v>
      </c>
      <c r="H112" s="5">
        <v>1</v>
      </c>
      <c r="I112" s="5">
        <v>1</v>
      </c>
      <c r="J112" s="5">
        <v>1</v>
      </c>
      <c r="K112" s="5">
        <v>1.25</v>
      </c>
    </row>
    <row r="113" spans="1:11" ht="12.5">
      <c r="A113" s="2" t="s">
        <v>860</v>
      </c>
      <c r="B113" s="1" t="s">
        <v>861</v>
      </c>
      <c r="C113" s="42">
        <v>90</v>
      </c>
      <c r="D113" s="42" t="b">
        <f t="shared" si="0"/>
        <v>1</v>
      </c>
      <c r="E113" s="42" t="s">
        <v>861</v>
      </c>
      <c r="F113" s="5">
        <v>3</v>
      </c>
      <c r="G113" s="5">
        <v>1</v>
      </c>
      <c r="H113" s="5">
        <v>1</v>
      </c>
      <c r="I113" s="5">
        <v>1</v>
      </c>
      <c r="J113" s="5">
        <v>1</v>
      </c>
      <c r="K113" s="5">
        <v>1.25</v>
      </c>
    </row>
    <row r="114" spans="1:11" ht="12.5">
      <c r="A114" s="2" t="s">
        <v>751</v>
      </c>
      <c r="B114" s="2" t="s">
        <v>752</v>
      </c>
      <c r="C114" s="42">
        <v>143</v>
      </c>
      <c r="D114" s="42" t="b">
        <f t="shared" si="0"/>
        <v>1</v>
      </c>
      <c r="E114" s="42" t="s">
        <v>752</v>
      </c>
      <c r="F114" s="5">
        <v>2</v>
      </c>
      <c r="G114" s="5">
        <v>1</v>
      </c>
      <c r="H114" s="5">
        <v>2</v>
      </c>
      <c r="I114" s="5">
        <v>1</v>
      </c>
      <c r="J114" s="5">
        <v>1</v>
      </c>
      <c r="K114" s="5">
        <v>1.25</v>
      </c>
    </row>
    <row r="115" spans="1:11" ht="12.5">
      <c r="A115" s="2" t="s">
        <v>615</v>
      </c>
      <c r="B115" s="2" t="s">
        <v>616</v>
      </c>
      <c r="C115" s="42">
        <v>10</v>
      </c>
      <c r="D115" s="42" t="b">
        <f t="shared" si="0"/>
        <v>1</v>
      </c>
      <c r="E115" s="42" t="s">
        <v>616</v>
      </c>
      <c r="F115" s="5">
        <v>2</v>
      </c>
      <c r="G115" s="5">
        <v>1</v>
      </c>
      <c r="H115" s="5">
        <v>1</v>
      </c>
      <c r="I115" s="5">
        <v>1</v>
      </c>
      <c r="J115" s="5">
        <v>1</v>
      </c>
      <c r="K115" s="5">
        <v>1.125</v>
      </c>
    </row>
    <row r="116" spans="1:11" ht="12.5">
      <c r="A116" s="2" t="s">
        <v>717</v>
      </c>
      <c r="B116" s="2" t="s">
        <v>718</v>
      </c>
      <c r="C116" s="42">
        <v>27</v>
      </c>
      <c r="D116" s="42" t="b">
        <f t="shared" si="0"/>
        <v>1</v>
      </c>
      <c r="E116" s="42" t="s">
        <v>718</v>
      </c>
      <c r="F116" s="5">
        <v>2</v>
      </c>
      <c r="G116" s="5">
        <v>1</v>
      </c>
      <c r="H116" s="5">
        <v>1</v>
      </c>
      <c r="I116" s="5">
        <v>1</v>
      </c>
      <c r="J116" s="5">
        <v>1</v>
      </c>
      <c r="K116" s="5">
        <v>1.125</v>
      </c>
    </row>
    <row r="117" spans="1:11" ht="12.5">
      <c r="A117" s="2" t="s">
        <v>816</v>
      </c>
      <c r="B117" s="2" t="s">
        <v>817</v>
      </c>
      <c r="C117" s="42">
        <v>46</v>
      </c>
      <c r="D117" s="42" t="b">
        <f t="shared" si="0"/>
        <v>1</v>
      </c>
      <c r="E117" s="42" t="s">
        <v>817</v>
      </c>
      <c r="F117" s="5">
        <v>2</v>
      </c>
      <c r="G117" s="5">
        <v>1</v>
      </c>
      <c r="H117" s="5">
        <v>1</v>
      </c>
      <c r="I117" s="5">
        <v>1</v>
      </c>
      <c r="J117" s="5">
        <v>1</v>
      </c>
      <c r="K117" s="5">
        <v>1.125</v>
      </c>
    </row>
    <row r="118" spans="1:11" ht="12.5">
      <c r="A118" s="2" t="s">
        <v>651</v>
      </c>
      <c r="B118" s="2" t="s">
        <v>652</v>
      </c>
      <c r="C118" s="42">
        <v>48</v>
      </c>
      <c r="D118" s="42" t="b">
        <f t="shared" si="0"/>
        <v>1</v>
      </c>
      <c r="E118" s="42" t="s">
        <v>652</v>
      </c>
      <c r="F118" s="5">
        <v>2</v>
      </c>
      <c r="G118" s="5">
        <v>1</v>
      </c>
      <c r="H118" s="5">
        <v>1</v>
      </c>
      <c r="I118" s="5">
        <v>1</v>
      </c>
      <c r="J118" s="5">
        <v>1</v>
      </c>
      <c r="K118" s="5">
        <v>1.125</v>
      </c>
    </row>
    <row r="119" spans="1:11" ht="12.5">
      <c r="A119" s="2" t="s">
        <v>919</v>
      </c>
      <c r="B119" s="1" t="s">
        <v>920</v>
      </c>
      <c r="C119" s="42">
        <v>70</v>
      </c>
      <c r="D119" s="42" t="b">
        <f t="shared" si="0"/>
        <v>1</v>
      </c>
      <c r="E119" s="42" t="s">
        <v>920</v>
      </c>
      <c r="F119" s="5">
        <v>2</v>
      </c>
      <c r="G119" s="5">
        <v>1</v>
      </c>
      <c r="H119" s="5">
        <v>1</v>
      </c>
      <c r="I119" s="5">
        <v>1</v>
      </c>
      <c r="J119" s="5">
        <v>1</v>
      </c>
      <c r="K119" s="5">
        <v>1.125</v>
      </c>
    </row>
    <row r="120" spans="1:11" ht="12.5">
      <c r="A120" s="2" t="s">
        <v>799</v>
      </c>
      <c r="B120" s="1" t="s">
        <v>800</v>
      </c>
      <c r="C120" s="42">
        <v>82</v>
      </c>
      <c r="D120" s="42" t="b">
        <f t="shared" si="0"/>
        <v>1</v>
      </c>
      <c r="E120" s="42" t="s">
        <v>800</v>
      </c>
      <c r="F120" s="5">
        <v>2</v>
      </c>
      <c r="G120" s="5">
        <v>1</v>
      </c>
      <c r="H120" s="5">
        <v>1</v>
      </c>
      <c r="I120" s="5">
        <v>1</v>
      </c>
      <c r="J120" s="5">
        <v>1</v>
      </c>
      <c r="K120" s="5">
        <v>1.125</v>
      </c>
    </row>
    <row r="121" spans="1:11" ht="12.5">
      <c r="A121" s="2" t="s">
        <v>775</v>
      </c>
      <c r="B121" s="1" t="s">
        <v>776</v>
      </c>
      <c r="C121" s="42">
        <v>92</v>
      </c>
      <c r="D121" s="42" t="b">
        <f t="shared" si="0"/>
        <v>1</v>
      </c>
      <c r="E121" s="42" t="s">
        <v>776</v>
      </c>
      <c r="F121" s="5">
        <v>1</v>
      </c>
      <c r="G121" s="5">
        <v>1</v>
      </c>
      <c r="H121" s="5">
        <v>2</v>
      </c>
      <c r="I121" s="5">
        <v>1</v>
      </c>
      <c r="J121" s="5">
        <v>1</v>
      </c>
      <c r="K121" s="5">
        <v>1.125</v>
      </c>
    </row>
    <row r="122" spans="1:11" ht="12.5">
      <c r="A122" s="2" t="s">
        <v>526</v>
      </c>
      <c r="B122" s="2" t="s">
        <v>527</v>
      </c>
      <c r="C122" s="42">
        <v>110</v>
      </c>
      <c r="D122" s="42" t="b">
        <f t="shared" si="0"/>
        <v>1</v>
      </c>
      <c r="E122" s="42" t="s">
        <v>527</v>
      </c>
      <c r="F122" s="5">
        <v>1</v>
      </c>
      <c r="G122" s="5">
        <v>1</v>
      </c>
      <c r="H122" s="5">
        <v>1</v>
      </c>
      <c r="I122" s="5">
        <v>2</v>
      </c>
      <c r="J122" s="5">
        <v>1</v>
      </c>
      <c r="K122" s="5">
        <v>1.125</v>
      </c>
    </row>
    <row r="123" spans="1:11" ht="12.5">
      <c r="A123" s="2" t="s">
        <v>822</v>
      </c>
      <c r="B123" s="2" t="s">
        <v>823</v>
      </c>
      <c r="C123" s="42">
        <v>134</v>
      </c>
      <c r="D123" s="42" t="b">
        <f t="shared" si="0"/>
        <v>1</v>
      </c>
      <c r="E123" s="42" t="s">
        <v>823</v>
      </c>
      <c r="F123" s="5">
        <v>1</v>
      </c>
      <c r="G123" s="5">
        <v>1</v>
      </c>
      <c r="H123" s="5">
        <v>2</v>
      </c>
      <c r="I123" s="5">
        <v>1</v>
      </c>
      <c r="J123" s="5">
        <v>1</v>
      </c>
      <c r="K123" s="5">
        <v>1.125</v>
      </c>
    </row>
    <row r="124" spans="1:11" ht="12.5">
      <c r="A124" s="2" t="s">
        <v>833</v>
      </c>
      <c r="B124" s="2" t="s">
        <v>834</v>
      </c>
      <c r="C124" s="42">
        <v>138</v>
      </c>
      <c r="D124" s="42" t="b">
        <f t="shared" si="0"/>
        <v>1</v>
      </c>
      <c r="E124" s="42" t="s">
        <v>834</v>
      </c>
      <c r="F124" s="5">
        <v>1</v>
      </c>
      <c r="G124" s="5">
        <v>1</v>
      </c>
      <c r="H124" s="5">
        <v>2</v>
      </c>
      <c r="I124" s="5">
        <v>1</v>
      </c>
      <c r="J124" s="5">
        <v>1</v>
      </c>
      <c r="K124" s="5">
        <v>1.125</v>
      </c>
    </row>
    <row r="125" spans="1:11" ht="12.5">
      <c r="A125" s="2" t="s">
        <v>949</v>
      </c>
      <c r="B125" s="1" t="s">
        <v>950</v>
      </c>
      <c r="C125" s="42">
        <v>167</v>
      </c>
      <c r="D125" s="42" t="b">
        <f t="shared" si="0"/>
        <v>1</v>
      </c>
      <c r="E125" s="42" t="s">
        <v>950</v>
      </c>
      <c r="F125" s="5">
        <v>1</v>
      </c>
      <c r="G125" s="5">
        <v>1</v>
      </c>
      <c r="H125" s="5">
        <v>2</v>
      </c>
      <c r="I125" s="5">
        <v>1</v>
      </c>
      <c r="J125" s="5">
        <v>1</v>
      </c>
      <c r="K125" s="5">
        <v>1.125</v>
      </c>
    </row>
    <row r="126" spans="1:11" ht="12.5">
      <c r="A126" s="2" t="s">
        <v>850</v>
      </c>
      <c r="B126" s="1" t="s">
        <v>851</v>
      </c>
      <c r="C126" s="42">
        <v>1</v>
      </c>
      <c r="D126" s="42" t="b">
        <f t="shared" si="0"/>
        <v>1</v>
      </c>
      <c r="E126" s="42" t="s">
        <v>851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</row>
    <row r="127" spans="1:11" ht="12.5">
      <c r="A127" s="2" t="s">
        <v>627</v>
      </c>
      <c r="B127" s="2" t="s">
        <v>628</v>
      </c>
      <c r="C127" s="42">
        <v>2</v>
      </c>
      <c r="D127" s="42" t="b">
        <f t="shared" si="0"/>
        <v>1</v>
      </c>
      <c r="E127" s="42" t="s">
        <v>628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</row>
    <row r="128" spans="1:11" ht="12.5">
      <c r="A128" s="2" t="s">
        <v>955</v>
      </c>
      <c r="B128" s="1" t="s">
        <v>956</v>
      </c>
      <c r="C128" s="42">
        <v>6</v>
      </c>
      <c r="D128" s="42" t="b">
        <f t="shared" si="0"/>
        <v>1</v>
      </c>
      <c r="E128" s="42" t="s">
        <v>956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</row>
    <row r="129" spans="1:11" ht="12.5">
      <c r="A129" s="2" t="s">
        <v>978</v>
      </c>
      <c r="B129" s="1" t="s">
        <v>979</v>
      </c>
      <c r="C129" s="42">
        <v>7</v>
      </c>
      <c r="D129" s="42" t="b">
        <f t="shared" si="0"/>
        <v>1</v>
      </c>
      <c r="E129" s="42" t="s">
        <v>979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</row>
    <row r="130" spans="1:11" ht="12.5">
      <c r="A130" s="2" t="s">
        <v>609</v>
      </c>
      <c r="B130" s="2" t="s">
        <v>610</v>
      </c>
      <c r="C130" s="42">
        <v>26</v>
      </c>
      <c r="D130" s="42" t="b">
        <f t="shared" si="0"/>
        <v>1</v>
      </c>
      <c r="E130" s="42" t="s">
        <v>610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</row>
    <row r="131" spans="1:11" ht="12.5">
      <c r="A131" s="2" t="s">
        <v>537</v>
      </c>
      <c r="B131" s="2" t="s">
        <v>538</v>
      </c>
      <c r="C131" s="42">
        <v>28</v>
      </c>
      <c r="D131" s="42" t="b">
        <f t="shared" si="0"/>
        <v>1</v>
      </c>
      <c r="E131" s="42" t="s">
        <v>538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</row>
    <row r="132" spans="1:11" ht="12.5">
      <c r="A132" s="2" t="s">
        <v>515</v>
      </c>
      <c r="B132" s="2" t="s">
        <v>516</v>
      </c>
      <c r="C132" s="42">
        <v>29</v>
      </c>
      <c r="D132" s="42" t="b">
        <f t="shared" si="0"/>
        <v>1</v>
      </c>
      <c r="E132" s="42" t="s">
        <v>516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</row>
    <row r="133" spans="1:11" ht="12.5">
      <c r="A133" s="2" t="s">
        <v>914</v>
      </c>
      <c r="B133" s="1" t="s">
        <v>915</v>
      </c>
      <c r="C133" s="42">
        <v>31</v>
      </c>
      <c r="D133" s="42" t="b">
        <f t="shared" si="0"/>
        <v>1</v>
      </c>
      <c r="E133" s="42" t="s">
        <v>915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</row>
    <row r="134" spans="1:11" ht="12.5">
      <c r="A134" s="2" t="s">
        <v>677</v>
      </c>
      <c r="B134" s="2" t="s">
        <v>678</v>
      </c>
      <c r="C134" s="42">
        <v>35</v>
      </c>
      <c r="D134" s="42" t="b">
        <f t="shared" si="0"/>
        <v>1</v>
      </c>
      <c r="E134" s="42" t="s">
        <v>678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</row>
    <row r="135" spans="1:11" ht="12.5">
      <c r="A135" s="2" t="s">
        <v>663</v>
      </c>
      <c r="B135" s="2" t="s">
        <v>664</v>
      </c>
      <c r="C135" s="42">
        <v>50</v>
      </c>
      <c r="D135" s="42" t="b">
        <f t="shared" si="0"/>
        <v>1</v>
      </c>
      <c r="E135" s="42" t="s">
        <v>664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</row>
    <row r="136" spans="1:11" ht="12.5">
      <c r="A136" s="2" t="s">
        <v>549</v>
      </c>
      <c r="B136" s="2" t="s">
        <v>550</v>
      </c>
      <c r="C136" s="42">
        <v>57</v>
      </c>
      <c r="D136" s="42" t="b">
        <f t="shared" si="0"/>
        <v>1</v>
      </c>
      <c r="E136" s="42" t="s">
        <v>550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</row>
    <row r="137" spans="1:11" ht="12.5">
      <c r="A137" s="2" t="s">
        <v>845</v>
      </c>
      <c r="B137" s="2" t="s">
        <v>846</v>
      </c>
      <c r="C137" s="42">
        <v>63</v>
      </c>
      <c r="D137" s="42" t="b">
        <f t="shared" si="0"/>
        <v>1</v>
      </c>
      <c r="E137" s="42" t="s">
        <v>846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</row>
    <row r="138" spans="1:11" ht="12.5">
      <c r="A138" s="2" t="s">
        <v>827</v>
      </c>
      <c r="B138" s="2" t="s">
        <v>828</v>
      </c>
      <c r="C138" s="42">
        <v>65</v>
      </c>
      <c r="D138" s="42" t="b">
        <f t="shared" si="0"/>
        <v>1</v>
      </c>
      <c r="E138" s="42" t="s">
        <v>828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</row>
    <row r="139" spans="1:11" ht="12.5">
      <c r="A139" s="2" t="s">
        <v>603</v>
      </c>
      <c r="B139" s="2" t="s">
        <v>604</v>
      </c>
      <c r="C139" s="42">
        <v>67</v>
      </c>
      <c r="D139" s="42" t="b">
        <f t="shared" si="0"/>
        <v>1</v>
      </c>
      <c r="E139" s="42" t="s">
        <v>604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</row>
    <row r="140" spans="1:11" ht="12.5">
      <c r="A140" s="2" t="s">
        <v>734</v>
      </c>
      <c r="B140" s="2" t="s">
        <v>735</v>
      </c>
      <c r="C140" s="42">
        <v>74</v>
      </c>
      <c r="D140" s="42" t="b">
        <f t="shared" si="0"/>
        <v>1</v>
      </c>
      <c r="E140" s="42" t="s">
        <v>735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</row>
    <row r="141" spans="1:11" ht="12.5">
      <c r="A141" s="2" t="s">
        <v>584</v>
      </c>
      <c r="B141" s="2" t="s">
        <v>585</v>
      </c>
      <c r="C141" s="42">
        <v>76</v>
      </c>
      <c r="D141" s="42" t="b">
        <f t="shared" si="0"/>
        <v>1</v>
      </c>
      <c r="E141" s="42" t="s">
        <v>585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</row>
    <row r="142" spans="1:11" ht="12.5">
      <c r="A142" s="2" t="s">
        <v>543</v>
      </c>
      <c r="B142" s="2" t="s">
        <v>544</v>
      </c>
      <c r="C142" s="42">
        <v>77</v>
      </c>
      <c r="D142" s="42" t="b">
        <f t="shared" si="0"/>
        <v>1</v>
      </c>
      <c r="E142" s="42" t="s">
        <v>544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</row>
    <row r="143" spans="1:11" ht="12.5">
      <c r="A143" s="2" t="s">
        <v>621</v>
      </c>
      <c r="B143" s="2" t="s">
        <v>622</v>
      </c>
      <c r="C143" s="42">
        <v>79</v>
      </c>
      <c r="D143" s="42" t="b">
        <f t="shared" si="0"/>
        <v>1</v>
      </c>
      <c r="E143" s="42" t="s">
        <v>622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</row>
    <row r="144" spans="1:11" ht="12.5">
      <c r="A144" s="2" t="s">
        <v>590</v>
      </c>
      <c r="B144" s="23" t="s">
        <v>591</v>
      </c>
      <c r="C144" s="42">
        <v>80</v>
      </c>
      <c r="D144" s="42" t="b">
        <f t="shared" si="0"/>
        <v>1</v>
      </c>
      <c r="E144" s="42" t="s">
        <v>591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</row>
    <row r="145" spans="1:11" ht="12.5">
      <c r="A145" s="2" t="s">
        <v>805</v>
      </c>
      <c r="B145" s="1" t="s">
        <v>806</v>
      </c>
      <c r="C145" s="42">
        <v>81</v>
      </c>
      <c r="D145" s="42" t="b">
        <f t="shared" si="0"/>
        <v>1</v>
      </c>
      <c r="E145" s="42" t="s">
        <v>806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</row>
    <row r="146" spans="1:11" ht="12.5">
      <c r="A146" s="2" t="s">
        <v>702</v>
      </c>
      <c r="B146" s="2" t="s">
        <v>703</v>
      </c>
      <c r="C146" s="42">
        <v>83</v>
      </c>
      <c r="D146" s="42" t="b">
        <f t="shared" si="0"/>
        <v>1</v>
      </c>
      <c r="E146" s="42" t="s">
        <v>703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</row>
    <row r="147" spans="1:11" ht="12.5">
      <c r="A147" s="2" t="s">
        <v>925</v>
      </c>
      <c r="B147" s="1" t="s">
        <v>926</v>
      </c>
      <c r="C147" s="42">
        <v>86</v>
      </c>
      <c r="D147" s="42" t="b">
        <f t="shared" si="0"/>
        <v>1</v>
      </c>
      <c r="E147" s="42" t="s">
        <v>926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</row>
    <row r="148" spans="1:11" ht="12.5">
      <c r="A148" s="2" t="s">
        <v>769</v>
      </c>
      <c r="B148" s="1" t="s">
        <v>770</v>
      </c>
      <c r="C148" s="42">
        <v>88</v>
      </c>
      <c r="D148" s="42" t="b">
        <f t="shared" si="0"/>
        <v>1</v>
      </c>
      <c r="E148" s="42" t="s">
        <v>770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</row>
    <row r="149" spans="1:11" ht="12.5">
      <c r="A149" s="2" t="s">
        <v>961</v>
      </c>
      <c r="B149" s="1" t="s">
        <v>962</v>
      </c>
      <c r="C149" s="42">
        <v>97</v>
      </c>
      <c r="D149" s="42" t="b">
        <f t="shared" si="0"/>
        <v>1</v>
      </c>
      <c r="E149" s="42" t="s">
        <v>962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</row>
    <row r="150" spans="1:11" ht="12.5">
      <c r="A150" s="2" t="s">
        <v>996</v>
      </c>
      <c r="B150" s="1" t="s">
        <v>997</v>
      </c>
      <c r="C150" s="42">
        <v>99</v>
      </c>
      <c r="D150" s="42" t="b">
        <f t="shared" si="0"/>
        <v>1</v>
      </c>
      <c r="E150" s="42" t="s">
        <v>997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</row>
    <row r="151" spans="1:11" ht="12.5">
      <c r="A151" s="2" t="s">
        <v>645</v>
      </c>
      <c r="B151" s="2" t="s">
        <v>646</v>
      </c>
      <c r="C151" s="42">
        <v>100</v>
      </c>
      <c r="D151" s="42" t="b">
        <f t="shared" si="0"/>
        <v>1</v>
      </c>
      <c r="E151" s="42" t="s">
        <v>646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</row>
    <row r="152" spans="1:11" ht="12.5">
      <c r="A152" s="2" t="s">
        <v>572</v>
      </c>
      <c r="B152" s="2" t="s">
        <v>573</v>
      </c>
      <c r="C152" s="42">
        <v>104</v>
      </c>
      <c r="D152" s="42" t="b">
        <f t="shared" si="0"/>
        <v>1</v>
      </c>
      <c r="E152" s="42" t="s">
        <v>573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</row>
    <row r="153" spans="1:11" ht="12.5">
      <c r="A153" s="2" t="s">
        <v>909</v>
      </c>
      <c r="B153" s="1" t="s">
        <v>910</v>
      </c>
      <c r="C153" s="42">
        <v>106</v>
      </c>
      <c r="D153" s="42" t="b">
        <f t="shared" si="0"/>
        <v>1</v>
      </c>
      <c r="E153" s="42" t="s">
        <v>910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</row>
    <row r="154" spans="1:11" ht="12.5">
      <c r="A154" s="2" t="s">
        <v>554</v>
      </c>
      <c r="B154" s="2" t="s">
        <v>555</v>
      </c>
      <c r="C154" s="42">
        <v>111</v>
      </c>
      <c r="D154" s="42" t="b">
        <f t="shared" si="0"/>
        <v>1</v>
      </c>
      <c r="E154" s="42" t="s">
        <v>555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</row>
    <row r="155" spans="1:11" ht="12.5">
      <c r="A155" s="2" t="s">
        <v>697</v>
      </c>
      <c r="B155" s="1" t="s">
        <v>698</v>
      </c>
      <c r="C155" s="42">
        <v>117</v>
      </c>
      <c r="D155" s="42" t="b">
        <f t="shared" si="0"/>
        <v>1</v>
      </c>
      <c r="E155" s="42" t="s">
        <v>698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</row>
    <row r="156" spans="1:11" ht="12.5">
      <c r="A156" s="2" t="s">
        <v>793</v>
      </c>
      <c r="B156" s="1" t="s">
        <v>794</v>
      </c>
      <c r="C156" s="42">
        <v>120</v>
      </c>
      <c r="D156" s="42" t="b">
        <f t="shared" si="0"/>
        <v>1</v>
      </c>
      <c r="E156" s="42" t="s">
        <v>794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</row>
    <row r="157" spans="1:11" ht="12.5">
      <c r="A157" s="2" t="s">
        <v>712</v>
      </c>
      <c r="B157" s="2" t="s">
        <v>713</v>
      </c>
      <c r="C157" s="42">
        <v>126</v>
      </c>
      <c r="D157" s="42" t="b">
        <f t="shared" si="0"/>
        <v>1</v>
      </c>
      <c r="E157" s="42" t="s">
        <v>713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</row>
    <row r="158" spans="1:11" ht="12.5">
      <c r="A158" s="2" t="s">
        <v>687</v>
      </c>
      <c r="B158" s="1" t="s">
        <v>688</v>
      </c>
      <c r="C158" s="42">
        <v>131</v>
      </c>
      <c r="D158" s="42" t="b">
        <f t="shared" si="0"/>
        <v>1</v>
      </c>
      <c r="E158" s="42" t="s">
        <v>688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</row>
    <row r="159" spans="1:11" ht="12.5">
      <c r="A159" s="2" t="s">
        <v>597</v>
      </c>
      <c r="B159" s="2" t="s">
        <v>598</v>
      </c>
      <c r="C159" s="42">
        <v>137</v>
      </c>
      <c r="D159" s="42" t="b">
        <f t="shared" si="0"/>
        <v>1</v>
      </c>
      <c r="E159" s="42" t="s">
        <v>598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</row>
    <row r="160" spans="1:11" ht="12.5">
      <c r="A160" s="2" t="s">
        <v>566</v>
      </c>
      <c r="B160" s="2" t="s">
        <v>567</v>
      </c>
      <c r="C160" s="42">
        <v>142</v>
      </c>
      <c r="D160" s="42" t="b">
        <f t="shared" si="0"/>
        <v>1</v>
      </c>
      <c r="E160" s="42" t="s">
        <v>567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</row>
    <row r="161" spans="1:11" ht="12.5">
      <c r="A161" s="2" t="s">
        <v>973</v>
      </c>
      <c r="B161" s="1" t="s">
        <v>974</v>
      </c>
      <c r="C161" s="42">
        <v>144</v>
      </c>
      <c r="D161" s="42" t="b">
        <f t="shared" si="0"/>
        <v>1</v>
      </c>
      <c r="E161" s="42" t="s">
        <v>974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</row>
    <row r="162" spans="1:11" ht="12.5">
      <c r="A162" s="2" t="s">
        <v>521</v>
      </c>
      <c r="B162" s="2" t="s">
        <v>522</v>
      </c>
      <c r="C162" s="42">
        <v>146</v>
      </c>
      <c r="D162" s="42" t="b">
        <f t="shared" si="0"/>
        <v>1</v>
      </c>
      <c r="E162" s="42" t="s">
        <v>522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</row>
    <row r="163" spans="1:11" ht="12.5">
      <c r="A163" s="2" t="s">
        <v>967</v>
      </c>
      <c r="B163" s="1" t="s">
        <v>968</v>
      </c>
      <c r="C163" s="42">
        <v>150</v>
      </c>
      <c r="D163" s="42" t="b">
        <f t="shared" si="0"/>
        <v>1</v>
      </c>
      <c r="E163" s="42" t="s">
        <v>968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</row>
    <row r="164" spans="1:11" ht="12.5">
      <c r="A164" s="2" t="s">
        <v>578</v>
      </c>
      <c r="B164" s="2" t="s">
        <v>579</v>
      </c>
      <c r="C164" s="42">
        <v>151</v>
      </c>
      <c r="D164" s="42" t="b">
        <f t="shared" si="0"/>
        <v>1</v>
      </c>
      <c r="E164" s="42" t="s">
        <v>579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</row>
    <row r="165" spans="1:11" ht="12.5">
      <c r="A165" s="2" t="s">
        <v>990</v>
      </c>
      <c r="B165" s="1" t="s">
        <v>991</v>
      </c>
      <c r="C165" s="42">
        <v>153</v>
      </c>
      <c r="D165" s="42" t="b">
        <f t="shared" si="0"/>
        <v>1</v>
      </c>
      <c r="E165" s="42" t="s">
        <v>991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</row>
    <row r="166" spans="1:11" ht="12.5">
      <c r="A166" s="2" t="s">
        <v>682</v>
      </c>
      <c r="B166" s="1" t="s">
        <v>683</v>
      </c>
      <c r="C166" s="42">
        <v>160</v>
      </c>
      <c r="D166" s="42" t="b">
        <f t="shared" si="0"/>
        <v>1</v>
      </c>
      <c r="E166" s="42" t="s">
        <v>683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</row>
    <row r="167" spans="1:11" ht="12.5">
      <c r="A167" s="2" t="s">
        <v>984</v>
      </c>
      <c r="B167" s="1" t="s">
        <v>985</v>
      </c>
      <c r="C167" s="42">
        <v>163</v>
      </c>
      <c r="D167" s="42" t="b">
        <f t="shared" si="0"/>
        <v>1</v>
      </c>
      <c r="E167" s="42" t="s">
        <v>985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</row>
    <row r="168" spans="1:11" ht="12.5">
      <c r="A168" s="2" t="s">
        <v>670</v>
      </c>
      <c r="B168" s="2" t="s">
        <v>671</v>
      </c>
      <c r="C168" s="42">
        <v>164</v>
      </c>
      <c r="D168" s="42" t="b">
        <f t="shared" si="0"/>
        <v>1</v>
      </c>
      <c r="E168" s="42" t="s">
        <v>671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</row>
    <row r="169" spans="1:11" ht="12.5">
      <c r="A169" s="2" t="s">
        <v>744</v>
      </c>
      <c r="B169" s="2" t="s">
        <v>745</v>
      </c>
      <c r="C169" s="42">
        <v>165</v>
      </c>
      <c r="D169" s="42" t="b">
        <f t="shared" si="0"/>
        <v>1</v>
      </c>
      <c r="E169" s="42" t="s">
        <v>745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</row>
    <row r="170" spans="1:11" ht="12.5">
      <c r="A170" s="2" t="s">
        <v>693</v>
      </c>
      <c r="B170" s="1" t="s">
        <v>694</v>
      </c>
      <c r="C170" s="42">
        <v>168</v>
      </c>
      <c r="D170" s="42" t="b">
        <f t="shared" si="0"/>
        <v>1</v>
      </c>
      <c r="E170" s="42" t="s">
        <v>694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</row>
    <row r="171" spans="1:11" ht="12.5">
      <c r="A171" s="2" t="s">
        <v>893</v>
      </c>
      <c r="B171" s="1" t="s">
        <v>894</v>
      </c>
      <c r="C171" s="42">
        <v>170</v>
      </c>
      <c r="D171" s="42" t="b">
        <f t="shared" si="0"/>
        <v>1</v>
      </c>
      <c r="E171" s="42" t="s">
        <v>894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sexuality</vt:lpstr>
      <vt:lpstr>semantic</vt:lpstr>
      <vt:lpstr>OLD_norming test semantic goodn</vt:lpstr>
      <vt:lpstr>norming test semantic goodness</vt:lpstr>
      <vt:lpstr>norming test gender-orientation</vt:lpstr>
      <vt:lpstr>problematic sentences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jrbritt</dc:creator>
  <cp:lastModifiedBy>BRITTON, James [Student]</cp:lastModifiedBy>
  <dcterms:created xsi:type="dcterms:W3CDTF">2024-02-14T01:48:22Z</dcterms:created>
  <dcterms:modified xsi:type="dcterms:W3CDTF">2024-02-22T04:43:34Z</dcterms:modified>
</cp:coreProperties>
</file>