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cunning/Projects/DRTO2023/data/CBASS_HOBOs/"/>
    </mc:Choice>
  </mc:AlternateContent>
  <xr:revisionPtr revIDLastSave="0" documentId="13_ncr:1_{90076AAC-7129-6743-AE14-F2B50406DA1A}" xr6:coauthVersionLast="47" xr6:coauthVersionMax="47" xr10:uidLastSave="{00000000-0000-0000-0000-000000000000}"/>
  <bookViews>
    <workbookView xWindow="2220" yWindow="500" windowWidth="21460" windowHeight="17500" xr2:uid="{16870504-C230-F34F-A747-0051C6882784}"/>
  </bookViews>
  <sheets>
    <sheet name="Sheet1" sheetId="1" r:id="rId1"/>
    <sheet name="offsets" sheetId="2" r:id="rId2"/>
    <sheet name="pivot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8" i="2" l="1"/>
  <c r="D219" i="2" s="1"/>
  <c r="D220" i="2" s="1"/>
  <c r="D221" i="2" s="1"/>
  <c r="D222" i="2" s="1"/>
  <c r="D223" i="2" s="1"/>
  <c r="D224" i="2" s="1"/>
  <c r="D225" i="2" s="1"/>
  <c r="C218" i="2"/>
  <c r="J218" i="2" s="1"/>
  <c r="C210" i="2"/>
  <c r="D209" i="2"/>
  <c r="D210" i="2" s="1"/>
  <c r="D211" i="2" s="1"/>
  <c r="D212" i="2" s="1"/>
  <c r="D213" i="2" s="1"/>
  <c r="D214" i="2" s="1"/>
  <c r="D215" i="2" s="1"/>
  <c r="D216" i="2" s="1"/>
  <c r="C209" i="2"/>
  <c r="J209" i="2" s="1"/>
  <c r="D200" i="2"/>
  <c r="D201" i="2" s="1"/>
  <c r="D202" i="2" s="1"/>
  <c r="D203" i="2" s="1"/>
  <c r="D204" i="2" s="1"/>
  <c r="D205" i="2" s="1"/>
  <c r="D206" i="2" s="1"/>
  <c r="D207" i="2" s="1"/>
  <c r="C200" i="2"/>
  <c r="J200" i="2" s="1"/>
  <c r="C192" i="2"/>
  <c r="C193" i="2" s="1"/>
  <c r="D191" i="2"/>
  <c r="D192" i="2" s="1"/>
  <c r="D193" i="2" s="1"/>
  <c r="D194" i="2" s="1"/>
  <c r="D195" i="2" s="1"/>
  <c r="D196" i="2" s="1"/>
  <c r="D197" i="2" s="1"/>
  <c r="D198" i="2" s="1"/>
  <c r="C191" i="2"/>
  <c r="J146" i="2"/>
  <c r="J148" i="2"/>
  <c r="J149" i="2"/>
  <c r="J150" i="2"/>
  <c r="J151" i="2"/>
  <c r="J152" i="2"/>
  <c r="J153" i="2"/>
  <c r="J155" i="2"/>
  <c r="J164" i="2"/>
  <c r="J168" i="2"/>
  <c r="J173" i="2"/>
  <c r="J175" i="2"/>
  <c r="J176" i="2"/>
  <c r="J182" i="2"/>
  <c r="J183" i="2"/>
  <c r="J184" i="2"/>
  <c r="J185" i="2"/>
  <c r="J186" i="2"/>
  <c r="J187" i="2"/>
  <c r="J188" i="2"/>
  <c r="J189" i="2"/>
  <c r="J190" i="2"/>
  <c r="J199" i="2"/>
  <c r="J208" i="2"/>
  <c r="J217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D174" i="2"/>
  <c r="D175" i="2" s="1"/>
  <c r="D176" i="2" s="1"/>
  <c r="D177" i="2" s="1"/>
  <c r="D178" i="2" s="1"/>
  <c r="D179" i="2" s="1"/>
  <c r="D180" i="2" s="1"/>
  <c r="D181" i="2" s="1"/>
  <c r="C174" i="2"/>
  <c r="C175" i="2" s="1"/>
  <c r="C176" i="2" s="1"/>
  <c r="C177" i="2" s="1"/>
  <c r="C178" i="2" s="1"/>
  <c r="C179" i="2" s="1"/>
  <c r="C180" i="2" s="1"/>
  <c r="C181" i="2" s="1"/>
  <c r="J181" i="2" s="1"/>
  <c r="D165" i="2"/>
  <c r="D166" i="2" s="1"/>
  <c r="D167" i="2" s="1"/>
  <c r="D168" i="2" s="1"/>
  <c r="D169" i="2" s="1"/>
  <c r="D170" i="2" s="1"/>
  <c r="D171" i="2" s="1"/>
  <c r="D172" i="2" s="1"/>
  <c r="C165" i="2"/>
  <c r="C166" i="2" s="1"/>
  <c r="C167" i="2" s="1"/>
  <c r="C168" i="2" s="1"/>
  <c r="C169" i="2" s="1"/>
  <c r="C170" i="2" s="1"/>
  <c r="C171" i="2" s="1"/>
  <c r="C172" i="2" s="1"/>
  <c r="J172" i="2" s="1"/>
  <c r="D156" i="2"/>
  <c r="D157" i="2" s="1"/>
  <c r="D158" i="2" s="1"/>
  <c r="D159" i="2" s="1"/>
  <c r="D160" i="2" s="1"/>
  <c r="D161" i="2" s="1"/>
  <c r="D162" i="2" s="1"/>
  <c r="D163" i="2" s="1"/>
  <c r="C156" i="2"/>
  <c r="C157" i="2" s="1"/>
  <c r="C158" i="2" s="1"/>
  <c r="C159" i="2" s="1"/>
  <c r="C160" i="2" s="1"/>
  <c r="C161" i="2" s="1"/>
  <c r="C162" i="2" s="1"/>
  <c r="C163" i="2" s="1"/>
  <c r="J163" i="2" s="1"/>
  <c r="D147" i="2"/>
  <c r="D148" i="2" s="1"/>
  <c r="D149" i="2" s="1"/>
  <c r="D150" i="2" s="1"/>
  <c r="D151" i="2" s="1"/>
  <c r="D152" i="2" s="1"/>
  <c r="D153" i="2" s="1"/>
  <c r="D154" i="2" s="1"/>
  <c r="C147" i="2"/>
  <c r="C148" i="2" s="1"/>
  <c r="C149" i="2" s="1"/>
  <c r="C150" i="2" s="1"/>
  <c r="C151" i="2" s="1"/>
  <c r="C152" i="2" s="1"/>
  <c r="C153" i="2" s="1"/>
  <c r="C154" i="2" s="1"/>
  <c r="J154" i="2" s="1"/>
  <c r="M105" i="1"/>
  <c r="M104" i="1"/>
  <c r="M102" i="1"/>
  <c r="M101" i="1"/>
  <c r="M96" i="1"/>
  <c r="M95" i="1"/>
  <c r="M93" i="1"/>
  <c r="D93" i="1"/>
  <c r="D94" i="1" s="1"/>
  <c r="D95" i="1" s="1"/>
  <c r="D96" i="1" s="1"/>
  <c r="D97" i="1" s="1"/>
  <c r="D98" i="1" s="1"/>
  <c r="D99" i="1" s="1"/>
  <c r="D100" i="1" s="1"/>
  <c r="C93" i="1"/>
  <c r="C94" i="1" s="1"/>
  <c r="C95" i="1" s="1"/>
  <c r="C96" i="1" s="1"/>
  <c r="C97" i="1" s="1"/>
  <c r="C98" i="1" s="1"/>
  <c r="C99" i="1" s="1"/>
  <c r="C100" i="1" s="1"/>
  <c r="M92" i="1"/>
  <c r="M87" i="1"/>
  <c r="M86" i="1"/>
  <c r="M84" i="1"/>
  <c r="D84" i="1"/>
  <c r="D85" i="1" s="1"/>
  <c r="D86" i="1" s="1"/>
  <c r="D87" i="1" s="1"/>
  <c r="D88" i="1" s="1"/>
  <c r="D89" i="1" s="1"/>
  <c r="D90" i="1" s="1"/>
  <c r="D91" i="1" s="1"/>
  <c r="C84" i="1"/>
  <c r="C85" i="1" s="1"/>
  <c r="C86" i="1" s="1"/>
  <c r="C87" i="1" s="1"/>
  <c r="C88" i="1" s="1"/>
  <c r="C89" i="1" s="1"/>
  <c r="C90" i="1" s="1"/>
  <c r="C91" i="1" s="1"/>
  <c r="M83" i="1"/>
  <c r="J92" i="2"/>
  <c r="J101" i="2"/>
  <c r="J110" i="2"/>
  <c r="J119" i="2"/>
  <c r="J128" i="2"/>
  <c r="J137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D138" i="2"/>
  <c r="D139" i="2" s="1"/>
  <c r="D140" i="2" s="1"/>
  <c r="D141" i="2" s="1"/>
  <c r="D142" i="2" s="1"/>
  <c r="D143" i="2" s="1"/>
  <c r="D144" i="2" s="1"/>
  <c r="D145" i="2" s="1"/>
  <c r="C138" i="2"/>
  <c r="C139" i="2" s="1"/>
  <c r="D129" i="2"/>
  <c r="D130" i="2" s="1"/>
  <c r="D131" i="2" s="1"/>
  <c r="D132" i="2" s="1"/>
  <c r="D133" i="2" s="1"/>
  <c r="D134" i="2" s="1"/>
  <c r="D135" i="2" s="1"/>
  <c r="D136" i="2" s="1"/>
  <c r="C129" i="2"/>
  <c r="C130" i="2" s="1"/>
  <c r="B129" i="2"/>
  <c r="B130" i="2" s="1"/>
  <c r="B131" i="2" s="1"/>
  <c r="B132" i="2" s="1"/>
  <c r="B133" i="2" s="1"/>
  <c r="B134" i="2" s="1"/>
  <c r="B135" i="2" s="1"/>
  <c r="B136" i="2" s="1"/>
  <c r="D120" i="2"/>
  <c r="D121" i="2" s="1"/>
  <c r="D122" i="2" s="1"/>
  <c r="D123" i="2" s="1"/>
  <c r="C120" i="2"/>
  <c r="J120" i="2" s="1"/>
  <c r="D111" i="2"/>
  <c r="D112" i="2" s="1"/>
  <c r="D113" i="2" s="1"/>
  <c r="D114" i="2" s="1"/>
  <c r="D115" i="2" s="1"/>
  <c r="D116" i="2" s="1"/>
  <c r="D117" i="2" s="1"/>
  <c r="D118" i="2" s="1"/>
  <c r="C111" i="2"/>
  <c r="C112" i="2" s="1"/>
  <c r="C113" i="2" s="1"/>
  <c r="C114" i="2" s="1"/>
  <c r="C115" i="2" s="1"/>
  <c r="C116" i="2" s="1"/>
  <c r="C117" i="2" s="1"/>
  <c r="C118" i="2" s="1"/>
  <c r="J118" i="2" s="1"/>
  <c r="D102" i="2"/>
  <c r="D103" i="2" s="1"/>
  <c r="D104" i="2" s="1"/>
  <c r="D105" i="2" s="1"/>
  <c r="D106" i="2" s="1"/>
  <c r="D107" i="2" s="1"/>
  <c r="D108" i="2" s="1"/>
  <c r="D109" i="2" s="1"/>
  <c r="C102" i="2"/>
  <c r="C103" i="2" s="1"/>
  <c r="C104" i="2" s="1"/>
  <c r="C105" i="2" s="1"/>
  <c r="C106" i="2" s="1"/>
  <c r="C107" i="2" s="1"/>
  <c r="C108" i="2" s="1"/>
  <c r="C109" i="2" s="1"/>
  <c r="B102" i="2"/>
  <c r="B103" i="2" s="1"/>
  <c r="B104" i="2" s="1"/>
  <c r="B105" i="2" s="1"/>
  <c r="B106" i="2" s="1"/>
  <c r="B107" i="2" s="1"/>
  <c r="B108" i="2" s="1"/>
  <c r="B109" i="2" s="1"/>
  <c r="D93" i="2"/>
  <c r="D94" i="2" s="1"/>
  <c r="D95" i="2" s="1"/>
  <c r="D96" i="2" s="1"/>
  <c r="D97" i="2" s="1"/>
  <c r="D98" i="2" s="1"/>
  <c r="D99" i="2" s="1"/>
  <c r="D100" i="2" s="1"/>
  <c r="C93" i="2"/>
  <c r="C94" i="2" s="1"/>
  <c r="C95" i="2" s="1"/>
  <c r="C96" i="2" s="1"/>
  <c r="C97" i="2" s="1"/>
  <c r="C98" i="2" s="1"/>
  <c r="C99" i="2" s="1"/>
  <c r="C100" i="2" s="1"/>
  <c r="J100" i="2" s="1"/>
  <c r="M78" i="1"/>
  <c r="M77" i="1"/>
  <c r="M75" i="1"/>
  <c r="D75" i="1"/>
  <c r="D76" i="1" s="1"/>
  <c r="D77" i="1" s="1"/>
  <c r="D78" i="1" s="1"/>
  <c r="D79" i="1" s="1"/>
  <c r="D80" i="1" s="1"/>
  <c r="D81" i="1" s="1"/>
  <c r="D82" i="1" s="1"/>
  <c r="C75" i="1"/>
  <c r="C76" i="1" s="1"/>
  <c r="C77" i="1" s="1"/>
  <c r="C78" i="1" s="1"/>
  <c r="C79" i="1" s="1"/>
  <c r="C80" i="1" s="1"/>
  <c r="C81" i="1" s="1"/>
  <c r="C82" i="1" s="1"/>
  <c r="M74" i="1"/>
  <c r="M69" i="1"/>
  <c r="M68" i="1"/>
  <c r="M66" i="1"/>
  <c r="D66" i="1"/>
  <c r="D67" i="1" s="1"/>
  <c r="D68" i="1" s="1"/>
  <c r="D69" i="1" s="1"/>
  <c r="D70" i="1" s="1"/>
  <c r="D71" i="1" s="1"/>
  <c r="D72" i="1" s="1"/>
  <c r="D73" i="1" s="1"/>
  <c r="C66" i="1"/>
  <c r="C67" i="1" s="1"/>
  <c r="C68" i="1" s="1"/>
  <c r="C69" i="1" s="1"/>
  <c r="C70" i="1" s="1"/>
  <c r="C71" i="1" s="1"/>
  <c r="C72" i="1" s="1"/>
  <c r="C73" i="1" s="1"/>
  <c r="M65" i="1"/>
  <c r="B48" i="1"/>
  <c r="B49" i="1" s="1"/>
  <c r="B50" i="1" s="1"/>
  <c r="B51" i="1" s="1"/>
  <c r="B52" i="1" s="1"/>
  <c r="B53" i="1" s="1"/>
  <c r="B54" i="1" s="1"/>
  <c r="B55" i="1" s="1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2" i="2"/>
  <c r="J11" i="2"/>
  <c r="J20" i="2"/>
  <c r="J29" i="2"/>
  <c r="J38" i="2"/>
  <c r="J47" i="2"/>
  <c r="J56" i="2"/>
  <c r="J65" i="2"/>
  <c r="J74" i="2"/>
  <c r="J83" i="2"/>
  <c r="D84" i="2"/>
  <c r="D85" i="2" s="1"/>
  <c r="D86" i="2" s="1"/>
  <c r="D87" i="2" s="1"/>
  <c r="D88" i="2" s="1"/>
  <c r="D89" i="2" s="1"/>
  <c r="D90" i="2" s="1"/>
  <c r="D91" i="2" s="1"/>
  <c r="C84" i="2"/>
  <c r="C85" i="2" s="1"/>
  <c r="C86" i="2" s="1"/>
  <c r="C87" i="2" s="1"/>
  <c r="C88" i="2" s="1"/>
  <c r="C89" i="2" s="1"/>
  <c r="C90" i="2" s="1"/>
  <c r="C91" i="2" s="1"/>
  <c r="D75" i="2"/>
  <c r="D76" i="2" s="1"/>
  <c r="D77" i="2" s="1"/>
  <c r="D78" i="2" s="1"/>
  <c r="D79" i="2" s="1"/>
  <c r="D80" i="2" s="1"/>
  <c r="D81" i="2" s="1"/>
  <c r="D82" i="2" s="1"/>
  <c r="C75" i="2"/>
  <c r="C76" i="2" s="1"/>
  <c r="C77" i="2" s="1"/>
  <c r="C78" i="2" s="1"/>
  <c r="C79" i="2" s="1"/>
  <c r="C80" i="2" s="1"/>
  <c r="C81" i="2" s="1"/>
  <c r="C82" i="2" s="1"/>
  <c r="D66" i="2"/>
  <c r="D67" i="2" s="1"/>
  <c r="D68" i="2" s="1"/>
  <c r="D69" i="2" s="1"/>
  <c r="D70" i="2" s="1"/>
  <c r="D71" i="2" s="1"/>
  <c r="D72" i="2" s="1"/>
  <c r="D73" i="2" s="1"/>
  <c r="C66" i="2"/>
  <c r="C67" i="2" s="1"/>
  <c r="C68" i="2" s="1"/>
  <c r="C69" i="2" s="1"/>
  <c r="C70" i="2" s="1"/>
  <c r="C71" i="2" s="1"/>
  <c r="C72" i="2" s="1"/>
  <c r="C73" i="2" s="1"/>
  <c r="J73" i="2" s="1"/>
  <c r="D57" i="2"/>
  <c r="D58" i="2" s="1"/>
  <c r="D59" i="2" s="1"/>
  <c r="D60" i="2" s="1"/>
  <c r="D61" i="2" s="1"/>
  <c r="D62" i="2" s="1"/>
  <c r="D63" i="2" s="1"/>
  <c r="D64" i="2" s="1"/>
  <c r="C57" i="2"/>
  <c r="C58" i="2" s="1"/>
  <c r="C59" i="2" s="1"/>
  <c r="C60" i="2" s="1"/>
  <c r="C61" i="2" s="1"/>
  <c r="C62" i="2" s="1"/>
  <c r="C63" i="2" s="1"/>
  <c r="C64" i="2" s="1"/>
  <c r="J64" i="2" s="1"/>
  <c r="D48" i="2"/>
  <c r="D49" i="2" s="1"/>
  <c r="D50" i="2" s="1"/>
  <c r="D51" i="2" s="1"/>
  <c r="D52" i="2" s="1"/>
  <c r="D53" i="2" s="1"/>
  <c r="D54" i="2" s="1"/>
  <c r="D55" i="2" s="1"/>
  <c r="C48" i="2"/>
  <c r="C49" i="2" s="1"/>
  <c r="C50" i="2" s="1"/>
  <c r="C51" i="2" s="1"/>
  <c r="C52" i="2" s="1"/>
  <c r="C53" i="2" s="1"/>
  <c r="C54" i="2" s="1"/>
  <c r="C55" i="2" s="1"/>
  <c r="N42" i="2"/>
  <c r="N41" i="2"/>
  <c r="N39" i="2"/>
  <c r="D39" i="2"/>
  <c r="D40" i="2" s="1"/>
  <c r="D41" i="2" s="1"/>
  <c r="D42" i="2" s="1"/>
  <c r="D43" i="2" s="1"/>
  <c r="D44" i="2" s="1"/>
  <c r="D45" i="2" s="1"/>
  <c r="D46" i="2" s="1"/>
  <c r="C39" i="2"/>
  <c r="C40" i="2" s="1"/>
  <c r="C41" i="2" s="1"/>
  <c r="C42" i="2" s="1"/>
  <c r="C43" i="2" s="1"/>
  <c r="C44" i="2" s="1"/>
  <c r="C45" i="2" s="1"/>
  <c r="C46" i="2" s="1"/>
  <c r="N38" i="2"/>
  <c r="N33" i="2"/>
  <c r="N32" i="2"/>
  <c r="N30" i="2"/>
  <c r="D30" i="2"/>
  <c r="D31" i="2" s="1"/>
  <c r="D32" i="2" s="1"/>
  <c r="D33" i="2" s="1"/>
  <c r="D34" i="2" s="1"/>
  <c r="D35" i="2" s="1"/>
  <c r="D36" i="2" s="1"/>
  <c r="D37" i="2" s="1"/>
  <c r="C30" i="2"/>
  <c r="C31" i="2" s="1"/>
  <c r="C32" i="2" s="1"/>
  <c r="C33" i="2" s="1"/>
  <c r="C34" i="2" s="1"/>
  <c r="C35" i="2" s="1"/>
  <c r="C36" i="2" s="1"/>
  <c r="C37" i="2" s="1"/>
  <c r="N29" i="2"/>
  <c r="N24" i="2"/>
  <c r="N23" i="2"/>
  <c r="N21" i="2"/>
  <c r="D21" i="2"/>
  <c r="D22" i="2" s="1"/>
  <c r="D23" i="2" s="1"/>
  <c r="D24" i="2" s="1"/>
  <c r="D25" i="2" s="1"/>
  <c r="D26" i="2" s="1"/>
  <c r="D27" i="2" s="1"/>
  <c r="D28" i="2" s="1"/>
  <c r="C21" i="2"/>
  <c r="C22" i="2" s="1"/>
  <c r="C23" i="2" s="1"/>
  <c r="C24" i="2" s="1"/>
  <c r="C25" i="2" s="1"/>
  <c r="C26" i="2" s="1"/>
  <c r="C27" i="2" s="1"/>
  <c r="C28" i="2" s="1"/>
  <c r="N20" i="2"/>
  <c r="N15" i="2"/>
  <c r="N14" i="2"/>
  <c r="N12" i="2"/>
  <c r="D12" i="2"/>
  <c r="D13" i="2" s="1"/>
  <c r="D14" i="2" s="1"/>
  <c r="D15" i="2" s="1"/>
  <c r="D16" i="2" s="1"/>
  <c r="D17" i="2" s="1"/>
  <c r="D18" i="2" s="1"/>
  <c r="D19" i="2" s="1"/>
  <c r="C12" i="2"/>
  <c r="C13" i="2" s="1"/>
  <c r="C14" i="2" s="1"/>
  <c r="C15" i="2" s="1"/>
  <c r="C16" i="2" s="1"/>
  <c r="C17" i="2" s="1"/>
  <c r="C18" i="2" s="1"/>
  <c r="C19" i="2" s="1"/>
  <c r="J19" i="2" s="1"/>
  <c r="N11" i="2"/>
  <c r="N6" i="2"/>
  <c r="N5" i="2"/>
  <c r="N3" i="2"/>
  <c r="D3" i="2"/>
  <c r="D4" i="2" s="1"/>
  <c r="D5" i="2" s="1"/>
  <c r="D6" i="2" s="1"/>
  <c r="D7" i="2" s="1"/>
  <c r="D8" i="2" s="1"/>
  <c r="D9" i="2" s="1"/>
  <c r="D10" i="2" s="1"/>
  <c r="C3" i="2"/>
  <c r="C4" i="2" s="1"/>
  <c r="C5" i="2" s="1"/>
  <c r="C6" i="2" s="1"/>
  <c r="C7" i="2" s="1"/>
  <c r="C8" i="2" s="1"/>
  <c r="C9" i="2" s="1"/>
  <c r="C10" i="2" s="1"/>
  <c r="N2" i="2"/>
  <c r="M60" i="1"/>
  <c r="M59" i="1"/>
  <c r="M57" i="1"/>
  <c r="D57" i="1"/>
  <c r="D58" i="1" s="1"/>
  <c r="D59" i="1" s="1"/>
  <c r="D60" i="1" s="1"/>
  <c r="D61" i="1" s="1"/>
  <c r="D62" i="1" s="1"/>
  <c r="D63" i="1" s="1"/>
  <c r="D64" i="1" s="1"/>
  <c r="C57" i="1"/>
  <c r="C58" i="1" s="1"/>
  <c r="C59" i="1" s="1"/>
  <c r="C60" i="1" s="1"/>
  <c r="C61" i="1" s="1"/>
  <c r="C62" i="1" s="1"/>
  <c r="C63" i="1" s="1"/>
  <c r="C64" i="1" s="1"/>
  <c r="M56" i="1"/>
  <c r="M51" i="1"/>
  <c r="M50" i="1"/>
  <c r="M48" i="1"/>
  <c r="M47" i="1"/>
  <c r="D48" i="1"/>
  <c r="D49" i="1" s="1"/>
  <c r="D50" i="1" s="1"/>
  <c r="D51" i="1" s="1"/>
  <c r="D52" i="1" s="1"/>
  <c r="D53" i="1" s="1"/>
  <c r="D54" i="1" s="1"/>
  <c r="D55" i="1" s="1"/>
  <c r="C48" i="1"/>
  <c r="C49" i="1" s="1"/>
  <c r="C50" i="1" s="1"/>
  <c r="C51" i="1" s="1"/>
  <c r="C52" i="1" s="1"/>
  <c r="C53" i="1" s="1"/>
  <c r="C54" i="1" s="1"/>
  <c r="C55" i="1" s="1"/>
  <c r="D3" i="1"/>
  <c r="D4" i="1" s="1"/>
  <c r="D5" i="1" s="1"/>
  <c r="D6" i="1" s="1"/>
  <c r="D7" i="1" s="1"/>
  <c r="D8" i="1" s="1"/>
  <c r="D9" i="1" s="1"/>
  <c r="D10" i="1" s="1"/>
  <c r="C3" i="1"/>
  <c r="C4" i="1" s="1"/>
  <c r="C5" i="1" s="1"/>
  <c r="C6" i="1" s="1"/>
  <c r="C7" i="1" s="1"/>
  <c r="C8" i="1" s="1"/>
  <c r="C9" i="1" s="1"/>
  <c r="C10" i="1" s="1"/>
  <c r="D12" i="1"/>
  <c r="D13" i="1" s="1"/>
  <c r="D14" i="1" s="1"/>
  <c r="D15" i="1" s="1"/>
  <c r="D16" i="1" s="1"/>
  <c r="D17" i="1" s="1"/>
  <c r="D18" i="1" s="1"/>
  <c r="D19" i="1" s="1"/>
  <c r="C12" i="1"/>
  <c r="C13" i="1" s="1"/>
  <c r="C14" i="1" s="1"/>
  <c r="C15" i="1" s="1"/>
  <c r="C16" i="1" s="1"/>
  <c r="C17" i="1" s="1"/>
  <c r="C18" i="1" s="1"/>
  <c r="C19" i="1" s="1"/>
  <c r="D21" i="1"/>
  <c r="D22" i="1" s="1"/>
  <c r="D23" i="1" s="1"/>
  <c r="D24" i="1" s="1"/>
  <c r="D25" i="1" s="1"/>
  <c r="D26" i="1" s="1"/>
  <c r="D27" i="1" s="1"/>
  <c r="D28" i="1" s="1"/>
  <c r="C21" i="1"/>
  <c r="C22" i="1" s="1"/>
  <c r="C23" i="1" s="1"/>
  <c r="C24" i="1" s="1"/>
  <c r="C25" i="1" s="1"/>
  <c r="C26" i="1" s="1"/>
  <c r="C27" i="1" s="1"/>
  <c r="C28" i="1" s="1"/>
  <c r="D30" i="1"/>
  <c r="D31" i="1" s="1"/>
  <c r="D32" i="1" s="1"/>
  <c r="D33" i="1" s="1"/>
  <c r="D34" i="1" s="1"/>
  <c r="D35" i="1" s="1"/>
  <c r="D36" i="1" s="1"/>
  <c r="D37" i="1" s="1"/>
  <c r="C30" i="1"/>
  <c r="C31" i="1" s="1"/>
  <c r="C32" i="1" s="1"/>
  <c r="C33" i="1" s="1"/>
  <c r="C34" i="1" s="1"/>
  <c r="C35" i="1" s="1"/>
  <c r="C36" i="1" s="1"/>
  <c r="C37" i="1" s="1"/>
  <c r="D39" i="1"/>
  <c r="D40" i="1" s="1"/>
  <c r="D41" i="1" s="1"/>
  <c r="D42" i="1" s="1"/>
  <c r="D43" i="1" s="1"/>
  <c r="D44" i="1" s="1"/>
  <c r="D45" i="1" s="1"/>
  <c r="D46" i="1" s="1"/>
  <c r="C39" i="1"/>
  <c r="C40" i="1" s="1"/>
  <c r="C41" i="1" s="1"/>
  <c r="C42" i="1" s="1"/>
  <c r="C43" i="1" s="1"/>
  <c r="C44" i="1" s="1"/>
  <c r="C45" i="1" s="1"/>
  <c r="C46" i="1" s="1"/>
  <c r="M42" i="1"/>
  <c r="M41" i="1"/>
  <c r="M39" i="1"/>
  <c r="M38" i="1"/>
  <c r="M33" i="1"/>
  <c r="M32" i="1"/>
  <c r="N31" i="1" s="1"/>
  <c r="M30" i="1"/>
  <c r="M29" i="1"/>
  <c r="M24" i="1"/>
  <c r="M23" i="1"/>
  <c r="M15" i="1"/>
  <c r="M14" i="1"/>
  <c r="M6" i="1"/>
  <c r="M5" i="1"/>
  <c r="M21" i="1"/>
  <c r="M20" i="1"/>
  <c r="N22" i="1" s="1"/>
  <c r="M12" i="1"/>
  <c r="M3" i="1"/>
  <c r="M11" i="1"/>
  <c r="M2" i="1"/>
  <c r="N4" i="1" l="1"/>
  <c r="N13" i="1"/>
  <c r="J191" i="2"/>
  <c r="J159" i="2"/>
  <c r="J177" i="2"/>
  <c r="J169" i="2"/>
  <c r="J161" i="2"/>
  <c r="J160" i="2"/>
  <c r="J210" i="2"/>
  <c r="J174" i="2"/>
  <c r="J166" i="2"/>
  <c r="J158" i="2"/>
  <c r="J167" i="2"/>
  <c r="J165" i="2"/>
  <c r="J157" i="2"/>
  <c r="J180" i="2"/>
  <c r="J156" i="2"/>
  <c r="J179" i="2"/>
  <c r="J171" i="2"/>
  <c r="J147" i="2"/>
  <c r="C201" i="2"/>
  <c r="C202" i="2" s="1"/>
  <c r="C219" i="2"/>
  <c r="C220" i="2" s="1"/>
  <c r="C221" i="2" s="1"/>
  <c r="N40" i="1"/>
  <c r="J178" i="2"/>
  <c r="J170" i="2"/>
  <c r="J162" i="2"/>
  <c r="C194" i="2"/>
  <c r="J193" i="2"/>
  <c r="J202" i="2"/>
  <c r="C203" i="2"/>
  <c r="J201" i="2"/>
  <c r="J219" i="2"/>
  <c r="J192" i="2"/>
  <c r="C211" i="2"/>
  <c r="J70" i="2"/>
  <c r="J114" i="2"/>
  <c r="J55" i="2"/>
  <c r="J91" i="2"/>
  <c r="J109" i="2"/>
  <c r="J113" i="2"/>
  <c r="J107" i="2"/>
  <c r="J129" i="2"/>
  <c r="J106" i="2"/>
  <c r="J105" i="2"/>
  <c r="J69" i="2"/>
  <c r="J82" i="2"/>
  <c r="C121" i="2"/>
  <c r="C122" i="2" s="1"/>
  <c r="C123" i="2" s="1"/>
  <c r="C124" i="2" s="1"/>
  <c r="C125" i="2" s="1"/>
  <c r="C126" i="2" s="1"/>
  <c r="C127" i="2" s="1"/>
  <c r="J127" i="2" s="1"/>
  <c r="J115" i="2"/>
  <c r="C140" i="2"/>
  <c r="J139" i="2"/>
  <c r="C131" i="2"/>
  <c r="J130" i="2"/>
  <c r="D124" i="2"/>
  <c r="D125" i="2" s="1"/>
  <c r="D126" i="2" s="1"/>
  <c r="D127" i="2" s="1"/>
  <c r="J99" i="2"/>
  <c r="J138" i="2"/>
  <c r="J98" i="2"/>
  <c r="J97" i="2"/>
  <c r="J112" i="2"/>
  <c r="J104" i="2"/>
  <c r="J96" i="2"/>
  <c r="J24" i="2"/>
  <c r="J16" i="2"/>
  <c r="J63" i="2"/>
  <c r="J40" i="2"/>
  <c r="J15" i="2"/>
  <c r="J111" i="2"/>
  <c r="J103" i="2"/>
  <c r="J95" i="2"/>
  <c r="J45" i="2"/>
  <c r="J39" i="2"/>
  <c r="J102" i="2"/>
  <c r="J94" i="2"/>
  <c r="J48" i="2"/>
  <c r="J87" i="2"/>
  <c r="J10" i="2"/>
  <c r="J37" i="2"/>
  <c r="J72" i="2"/>
  <c r="J61" i="2"/>
  <c r="J8" i="2"/>
  <c r="J117" i="2"/>
  <c r="J93" i="2"/>
  <c r="J23" i="2"/>
  <c r="J88" i="2"/>
  <c r="J46" i="2"/>
  <c r="J62" i="2"/>
  <c r="J28" i="2"/>
  <c r="J71" i="2"/>
  <c r="J7" i="2"/>
  <c r="J116" i="2"/>
  <c r="J108" i="2"/>
  <c r="N94" i="1"/>
  <c r="N85" i="1"/>
  <c r="N76" i="1"/>
  <c r="N67" i="1"/>
  <c r="N58" i="1"/>
  <c r="N49" i="1"/>
  <c r="J79" i="2"/>
  <c r="J77" i="2"/>
  <c r="O31" i="2"/>
  <c r="J90" i="2"/>
  <c r="J66" i="2"/>
  <c r="J58" i="2"/>
  <c r="J50" i="2"/>
  <c r="J42" i="2"/>
  <c r="J34" i="2"/>
  <c r="J26" i="2"/>
  <c r="J18" i="2"/>
  <c r="J89" i="2"/>
  <c r="J81" i="2"/>
  <c r="J57" i="2"/>
  <c r="J49" i="2"/>
  <c r="J41" i="2"/>
  <c r="J33" i="2"/>
  <c r="J25" i="2"/>
  <c r="J17" i="2"/>
  <c r="J9" i="2"/>
  <c r="J32" i="2"/>
  <c r="J86" i="2"/>
  <c r="J78" i="2"/>
  <c r="J54" i="2"/>
  <c r="J30" i="2"/>
  <c r="J22" i="2"/>
  <c r="J14" i="2"/>
  <c r="J6" i="2"/>
  <c r="J53" i="2"/>
  <c r="J21" i="2"/>
  <c r="J13" i="2"/>
  <c r="J5" i="2"/>
  <c r="J31" i="2"/>
  <c r="J4" i="2"/>
  <c r="J80" i="2"/>
  <c r="J85" i="2"/>
  <c r="J84" i="2"/>
  <c r="J76" i="2"/>
  <c r="J68" i="2"/>
  <c r="J60" i="2"/>
  <c r="J52" i="2"/>
  <c r="J44" i="2"/>
  <c r="J36" i="2"/>
  <c r="J12" i="2"/>
  <c r="J75" i="2"/>
  <c r="J67" i="2"/>
  <c r="J59" i="2"/>
  <c r="J51" i="2"/>
  <c r="J43" i="2"/>
  <c r="J35" i="2"/>
  <c r="J27" i="2"/>
  <c r="J3" i="2"/>
  <c r="O13" i="2"/>
  <c r="O4" i="2"/>
  <c r="O40" i="2"/>
  <c r="O22" i="2"/>
  <c r="J220" i="2" l="1"/>
  <c r="J121" i="2"/>
  <c r="J203" i="2"/>
  <c r="C204" i="2"/>
  <c r="J221" i="2"/>
  <c r="C222" i="2"/>
  <c r="C212" i="2"/>
  <c r="J211" i="2"/>
  <c r="J194" i="2"/>
  <c r="C195" i="2"/>
  <c r="J122" i="2"/>
  <c r="J124" i="2"/>
  <c r="J123" i="2"/>
  <c r="J125" i="2"/>
  <c r="J126" i="2"/>
  <c r="C132" i="2"/>
  <c r="J131" i="2"/>
  <c r="C141" i="2"/>
  <c r="J140" i="2"/>
  <c r="J204" i="2" l="1"/>
  <c r="C205" i="2"/>
  <c r="J195" i="2"/>
  <c r="C196" i="2"/>
  <c r="J212" i="2"/>
  <c r="C213" i="2"/>
  <c r="C223" i="2"/>
  <c r="J222" i="2"/>
  <c r="C142" i="2"/>
  <c r="J141" i="2"/>
  <c r="C133" i="2"/>
  <c r="J132" i="2"/>
  <c r="C224" i="2" l="1"/>
  <c r="J223" i="2"/>
  <c r="C214" i="2"/>
  <c r="J213" i="2"/>
  <c r="J196" i="2"/>
  <c r="C197" i="2"/>
  <c r="J205" i="2"/>
  <c r="C206" i="2"/>
  <c r="C134" i="2"/>
  <c r="J133" i="2"/>
  <c r="C143" i="2"/>
  <c r="J142" i="2"/>
  <c r="J206" i="2" l="1"/>
  <c r="C207" i="2"/>
  <c r="J207" i="2" s="1"/>
  <c r="C198" i="2"/>
  <c r="J198" i="2" s="1"/>
  <c r="J197" i="2"/>
  <c r="C215" i="2"/>
  <c r="J214" i="2"/>
  <c r="C225" i="2"/>
  <c r="J225" i="2" s="1"/>
  <c r="J224" i="2"/>
  <c r="C144" i="2"/>
  <c r="J143" i="2"/>
  <c r="C135" i="2"/>
  <c r="J134" i="2"/>
  <c r="C216" i="2" l="1"/>
  <c r="J216" i="2" s="1"/>
  <c r="J215" i="2"/>
  <c r="C136" i="2"/>
  <c r="J136" i="2" s="1"/>
  <c r="J135" i="2"/>
  <c r="C145" i="2"/>
  <c r="J145" i="2" s="1"/>
  <c r="J144" i="2"/>
</calcChain>
</file>

<file path=xl/sharedStrings.xml><?xml version="1.0" encoding="utf-8"?>
<sst xmlns="http://schemas.openxmlformats.org/spreadsheetml/2006/main" count="255" uniqueCount="45">
  <si>
    <t>time</t>
  </si>
  <si>
    <t>probe</t>
  </si>
  <si>
    <t>temp</t>
  </si>
  <si>
    <t>calTemp</t>
  </si>
  <si>
    <t>thermCunning</t>
  </si>
  <si>
    <t>thermBaker</t>
  </si>
  <si>
    <t>brain</t>
  </si>
  <si>
    <t>hoboTemp</t>
  </si>
  <si>
    <t>hobo</t>
  </si>
  <si>
    <t>Spare</t>
  </si>
  <si>
    <t>AveHOBO</t>
  </si>
  <si>
    <t>SDHOBO</t>
  </si>
  <si>
    <t>probeSet</t>
  </si>
  <si>
    <t>AveProbe</t>
  </si>
  <si>
    <t>SDProbe</t>
  </si>
  <si>
    <t>offset</t>
  </si>
  <si>
    <t>probeName</t>
  </si>
  <si>
    <t>averages</t>
  </si>
  <si>
    <t>values</t>
  </si>
  <si>
    <t>Row Labels</t>
  </si>
  <si>
    <t>5_1</t>
  </si>
  <si>
    <t>5_2</t>
  </si>
  <si>
    <t>5_3</t>
  </si>
  <si>
    <t>5_4</t>
  </si>
  <si>
    <t>6_1</t>
  </si>
  <si>
    <t>6_2</t>
  </si>
  <si>
    <t>6_3</t>
  </si>
  <si>
    <t>6_4</t>
  </si>
  <si>
    <t>hobo_30</t>
  </si>
  <si>
    <t>hobo_32</t>
  </si>
  <si>
    <t>hobo_33</t>
  </si>
  <si>
    <t>hobo_34</t>
  </si>
  <si>
    <t>hobo_35</t>
  </si>
  <si>
    <t>hobo_36</t>
  </si>
  <si>
    <t>hobo_37</t>
  </si>
  <si>
    <t>hobo_38</t>
  </si>
  <si>
    <t>hobo_Spare</t>
  </si>
  <si>
    <t>Grand Total</t>
  </si>
  <si>
    <t>Average of offset</t>
  </si>
  <si>
    <t>???</t>
  </si>
  <si>
    <t>StdDev of offset</t>
  </si>
  <si>
    <t>Column Labels</t>
  </si>
  <si>
    <t>Total Average of offset</t>
  </si>
  <si>
    <t>Total StdDev of offset</t>
  </si>
  <si>
    <t>hoboSerial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</si>
</sst>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p, Richard Feldman" refreshedDate="45096.604192708335" createdVersion="8" refreshedVersion="8" minRefreshableVersion="3" recordCount="234" xr:uid="{A0D6E364-A73A-1B4C-B898-8A0DDB748962}">
  <cacheSource type="worksheet">
    <worksheetSource ref="A1:N1048576" sheet="offsets"/>
  </cacheSource>
  <cacheFields count="14">
    <cacheField name="time" numFmtId="0">
      <sharedItems containsNonDate="0" containsDate="1" containsString="0" containsBlank="1" minDate="1899-12-30T11:40:00" maxDate="1899-12-30T14:05:00"/>
    </cacheField>
    <cacheField name="calTemp" numFmtId="2">
      <sharedItems containsString="0" containsBlank="1" containsNumber="1" minValue="32" maxValue="38.4" count="6">
        <n v="32"/>
        <n v="34"/>
        <n v="36"/>
        <n v="38"/>
        <m/>
        <n v="38.4" u="1"/>
      </sharedItems>
    </cacheField>
    <cacheField name="thermCunning" numFmtId="164">
      <sharedItems containsString="0" containsBlank="1" containsNumber="1" minValue="32.700000000000003" maxValue="38.6"/>
    </cacheField>
    <cacheField name="thermBaker" numFmtId="164">
      <sharedItems containsString="0" containsBlank="1" containsNumber="1" minValue="32.799999999999997" maxValue="38.700000000000003"/>
    </cacheField>
    <cacheField name="brain" numFmtId="0">
      <sharedItems containsString="0" containsBlank="1" containsNumber="1" containsInteger="1" minValue="4" maxValue="5"/>
    </cacheField>
    <cacheField name="probeSet" numFmtId="0">
      <sharedItems containsBlank="1" containsMixedTypes="1" containsNumber="1" containsInteger="1" minValue="5" maxValue="6"/>
    </cacheField>
    <cacheField name="probe" numFmtId="0">
      <sharedItems containsBlank="1" containsMixedTypes="1" containsNumber="1" containsInteger="1" minValue="1" maxValue="38"/>
    </cacheField>
    <cacheField name="probeName" numFmtId="0">
      <sharedItems containsBlank="1" count="28">
        <s v="6_1"/>
        <s v="6_2"/>
        <s v="6_3"/>
        <s v="6_4"/>
        <s v="5_1"/>
        <s v="5_2"/>
        <s v="5_3"/>
        <s v="5_4"/>
        <s v="_"/>
        <s v="hobo_30"/>
        <s v="hobo_32"/>
        <s v="hobo_33"/>
        <s v="hobo_34"/>
        <s v="hobo_35"/>
        <s v="hobo_36"/>
        <s v="hobo_37"/>
        <s v="hobo_38"/>
        <s v="hobo_Spare"/>
        <m/>
        <s v="_30" u="1"/>
        <s v="_32" u="1"/>
        <s v="_33" u="1"/>
        <s v="_34" u="1"/>
        <s v="_35" u="1"/>
        <s v="_36" u="1"/>
        <s v="_37" u="1"/>
        <s v="_38" u="1"/>
        <s v="_Spare" u="1"/>
      </sharedItems>
    </cacheField>
    <cacheField name="temp" numFmtId="0">
      <sharedItems containsString="0" containsBlank="1" containsNumber="1" minValue="32" maxValue="39.39"/>
    </cacheField>
    <cacheField name="offset" numFmtId="0">
      <sharedItems containsString="0" containsBlank="1" containsNumber="1" minValue="-38.6" maxValue="0.78999999999999915"/>
    </cacheField>
    <cacheField name="hoboTemp" numFmtId="0">
      <sharedItems containsBlank="1" containsMixedTypes="1" containsNumber="1" containsInteger="1" minValue="30" maxValue="38"/>
    </cacheField>
    <cacheField name="hobo" numFmtId="2">
      <sharedItems containsString="0" containsBlank="1" containsNumber="1" minValue="32.47" maxValue="35"/>
    </cacheField>
    <cacheField name="averages" numFmtId="0">
      <sharedItems containsBlank="1"/>
    </cacheField>
    <cacheField name="values2" numFmtId="0">
      <sharedItems containsString="0" containsBlank="1" containsNumber="1" minValue="6.1327898309913559E-2" maxValue="34.8555555555555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d v="1899-12-30T11:40:00"/>
    <x v="0"/>
    <n v="32.700000000000003"/>
    <n v="32.799999999999997"/>
    <n v="4"/>
    <n v="6"/>
    <n v="1"/>
    <x v="0"/>
    <n v="32.4"/>
    <n v="-0.35000000000000142"/>
    <n v="30"/>
    <n v="32.69"/>
    <s v="AveHOBO"/>
    <n v="32.735555555555557"/>
  </r>
  <r>
    <d v="1899-12-30T11:40:00"/>
    <x v="0"/>
    <n v="32.700000000000003"/>
    <n v="32.799999999999997"/>
    <n v="4"/>
    <n v="6"/>
    <n v="2"/>
    <x v="1"/>
    <n v="32.1"/>
    <n v="-0.64999999999999858"/>
    <n v="32"/>
    <n v="32.729999999999997"/>
    <s v="SDHOBO"/>
    <n v="0.12104865871945007"/>
  </r>
  <r>
    <d v="1899-12-30T11:40:00"/>
    <x v="0"/>
    <n v="32.700000000000003"/>
    <n v="32.799999999999997"/>
    <n v="4"/>
    <n v="6"/>
    <n v="3"/>
    <x v="2"/>
    <n v="32.299999999999997"/>
    <n v="-0.45000000000000284"/>
    <n v="33"/>
    <n v="32.47"/>
    <m/>
    <m/>
  </r>
  <r>
    <d v="1899-12-30T11:40:00"/>
    <x v="0"/>
    <n v="32.700000000000003"/>
    <n v="32.799999999999997"/>
    <n v="4"/>
    <n v="6"/>
    <n v="4"/>
    <x v="3"/>
    <n v="32.4"/>
    <n v="-0.35000000000000142"/>
    <n v="34"/>
    <n v="32.9"/>
    <s v="AveProbe"/>
    <n v="32.362499999999997"/>
  </r>
  <r>
    <d v="1899-12-30T11:40:00"/>
    <x v="0"/>
    <n v="32.700000000000003"/>
    <n v="32.799999999999997"/>
    <n v="5"/>
    <n v="5"/>
    <n v="1"/>
    <x v="4"/>
    <n v="32.5"/>
    <n v="-0.25"/>
    <n v="35"/>
    <n v="32.770000000000003"/>
    <s v="SDProbe"/>
    <n v="0.11877349391654152"/>
  </r>
  <r>
    <d v="1899-12-30T11:40:00"/>
    <x v="0"/>
    <n v="32.700000000000003"/>
    <n v="32.799999999999997"/>
    <n v="5"/>
    <n v="5"/>
    <n v="2"/>
    <x v="5"/>
    <n v="32.4"/>
    <n v="-0.35000000000000142"/>
    <n v="36"/>
    <n v="32.82"/>
    <m/>
    <m/>
  </r>
  <r>
    <d v="1899-12-30T11:40:00"/>
    <x v="0"/>
    <n v="32.700000000000003"/>
    <n v="32.799999999999997"/>
    <n v="5"/>
    <n v="5"/>
    <n v="3"/>
    <x v="6"/>
    <n v="32.4"/>
    <n v="-0.35000000000000142"/>
    <n v="37"/>
    <n v="32.82"/>
    <m/>
    <m/>
  </r>
  <r>
    <d v="1899-12-30T11:40:00"/>
    <x v="0"/>
    <n v="32.700000000000003"/>
    <n v="32.799999999999997"/>
    <n v="5"/>
    <n v="5"/>
    <n v="4"/>
    <x v="7"/>
    <n v="32.4"/>
    <n v="-0.35000000000000142"/>
    <n v="38"/>
    <n v="32.69"/>
    <m/>
    <m/>
  </r>
  <r>
    <d v="1899-12-30T11:40:00"/>
    <x v="0"/>
    <n v="32.700000000000003"/>
    <n v="32.799999999999997"/>
    <m/>
    <m/>
    <m/>
    <x v="8"/>
    <m/>
    <n v="-32.75"/>
    <s v="Spare"/>
    <n v="32.729999999999997"/>
    <m/>
    <m/>
  </r>
  <r>
    <d v="1899-12-30T11:53:00"/>
    <x v="0"/>
    <n v="32.799999999999997"/>
    <n v="32.9"/>
    <n v="4"/>
    <n v="6"/>
    <n v="1"/>
    <x v="0"/>
    <n v="32.299999999999997"/>
    <n v="-0.54999999999999716"/>
    <n v="30"/>
    <n v="32.729999999999997"/>
    <s v="AveHOBO"/>
    <n v="32.801111111111112"/>
  </r>
  <r>
    <d v="1899-12-30T11:53:00"/>
    <x v="0"/>
    <n v="32.799999999999997"/>
    <n v="32.9"/>
    <n v="4"/>
    <n v="6"/>
    <n v="2"/>
    <x v="1"/>
    <n v="32"/>
    <n v="-0.84999999999999432"/>
    <n v="32"/>
    <n v="32.729999999999997"/>
    <s v="SDHOBO"/>
    <n v="6.1327898309913559E-2"/>
  </r>
  <r>
    <d v="1899-12-30T11:53:00"/>
    <x v="0"/>
    <n v="32.799999999999997"/>
    <n v="32.9"/>
    <n v="4"/>
    <n v="6"/>
    <n v="3"/>
    <x v="2"/>
    <n v="32.200000000000003"/>
    <n v="-0.64999999999999147"/>
    <n v="33"/>
    <n v="32.770000000000003"/>
    <m/>
    <m/>
  </r>
  <r>
    <d v="1899-12-30T11:53:00"/>
    <x v="0"/>
    <n v="32.799999999999997"/>
    <n v="32.9"/>
    <n v="4"/>
    <n v="6"/>
    <n v="4"/>
    <x v="3"/>
    <n v="32.299999999999997"/>
    <n v="-0.54999999999999716"/>
    <n v="34"/>
    <n v="32.86"/>
    <s v="AveProbe"/>
    <n v="32.300000000000004"/>
  </r>
  <r>
    <d v="1899-12-30T11:53:00"/>
    <x v="0"/>
    <n v="32.799999999999997"/>
    <n v="32.9"/>
    <n v="5"/>
    <n v="5"/>
    <n v="1"/>
    <x v="4"/>
    <n v="32.4"/>
    <n v="-0.44999999999999574"/>
    <n v="35"/>
    <n v="32.86"/>
    <s v="SDProbe"/>
    <n v="0.14142135623730867"/>
  </r>
  <r>
    <d v="1899-12-30T11:53:00"/>
    <x v="0"/>
    <n v="32.799999999999997"/>
    <n v="32.9"/>
    <n v="5"/>
    <n v="5"/>
    <n v="2"/>
    <x v="5"/>
    <n v="32.4"/>
    <n v="-0.44999999999999574"/>
    <n v="36"/>
    <n v="32.9"/>
    <m/>
    <m/>
  </r>
  <r>
    <d v="1899-12-30T11:53:00"/>
    <x v="0"/>
    <n v="32.799999999999997"/>
    <n v="32.9"/>
    <n v="5"/>
    <n v="5"/>
    <n v="3"/>
    <x v="6"/>
    <n v="32.4"/>
    <n v="-0.44999999999999574"/>
    <n v="37"/>
    <n v="32.82"/>
    <m/>
    <m/>
  </r>
  <r>
    <d v="1899-12-30T11:53:00"/>
    <x v="0"/>
    <n v="32.799999999999997"/>
    <n v="32.9"/>
    <n v="5"/>
    <n v="5"/>
    <n v="4"/>
    <x v="7"/>
    <n v="32.4"/>
    <n v="-0.44999999999999574"/>
    <n v="38"/>
    <n v="32.770000000000003"/>
    <m/>
    <m/>
  </r>
  <r>
    <d v="1899-12-30T11:53:00"/>
    <x v="0"/>
    <n v="32.799999999999997"/>
    <n v="32.9"/>
    <m/>
    <m/>
    <m/>
    <x v="8"/>
    <m/>
    <n v="-32.849999999999994"/>
    <s v="Spare"/>
    <n v="32.770000000000003"/>
    <m/>
    <m/>
  </r>
  <r>
    <d v="1899-12-30T12:07:00"/>
    <x v="1"/>
    <n v="34.9"/>
    <n v="35"/>
    <n v="4"/>
    <n v="6"/>
    <n v="1"/>
    <x v="0"/>
    <n v="34.4"/>
    <n v="-0.55000000000000426"/>
    <n v="30"/>
    <n v="34.700000000000003"/>
    <s v="AveHOBO"/>
    <n v="34.79"/>
  </r>
  <r>
    <d v="1899-12-30T12:07:00"/>
    <x v="1"/>
    <n v="34.9"/>
    <n v="35"/>
    <n v="4"/>
    <n v="6"/>
    <n v="2"/>
    <x v="1"/>
    <n v="34.1"/>
    <n v="-0.85000000000000142"/>
    <n v="32"/>
    <n v="34.700000000000003"/>
    <s v="SDHOBO"/>
    <n v="6.9641941385920267E-2"/>
  </r>
  <r>
    <d v="1899-12-30T12:07:00"/>
    <x v="1"/>
    <n v="34.9"/>
    <n v="35"/>
    <n v="4"/>
    <n v="6"/>
    <n v="3"/>
    <x v="2"/>
    <n v="34.299999999999997"/>
    <n v="-0.65000000000000568"/>
    <n v="33"/>
    <n v="34.75"/>
    <m/>
    <m/>
  </r>
  <r>
    <d v="1899-12-30T12:07:00"/>
    <x v="1"/>
    <n v="34.9"/>
    <n v="35"/>
    <n v="4"/>
    <n v="6"/>
    <n v="4"/>
    <x v="3"/>
    <n v="34.4"/>
    <n v="-0.55000000000000426"/>
    <n v="34"/>
    <n v="34.83"/>
    <s v="AveProbe"/>
    <n v="34.412499999999994"/>
  </r>
  <r>
    <d v="1899-12-30T12:07:00"/>
    <x v="1"/>
    <n v="34.9"/>
    <n v="35"/>
    <n v="5"/>
    <n v="5"/>
    <n v="1"/>
    <x v="4"/>
    <n v="34.6"/>
    <n v="-0.35000000000000142"/>
    <n v="35"/>
    <n v="34.880000000000003"/>
    <s v="SDProbe"/>
    <n v="0.15526475085202987"/>
  </r>
  <r>
    <d v="1899-12-30T12:07:00"/>
    <x v="1"/>
    <n v="34.9"/>
    <n v="35"/>
    <n v="5"/>
    <n v="5"/>
    <n v="2"/>
    <x v="5"/>
    <n v="34.5"/>
    <n v="-0.45000000000000284"/>
    <n v="36"/>
    <n v="34.880000000000003"/>
    <m/>
    <m/>
  </r>
  <r>
    <d v="1899-12-30T12:07:00"/>
    <x v="1"/>
    <n v="34.9"/>
    <n v="35"/>
    <n v="5"/>
    <n v="5"/>
    <n v="3"/>
    <x v="6"/>
    <n v="34.5"/>
    <n v="-0.45000000000000284"/>
    <n v="37"/>
    <n v="34.83"/>
    <m/>
    <m/>
  </r>
  <r>
    <d v="1899-12-30T12:07:00"/>
    <x v="1"/>
    <n v="34.9"/>
    <n v="35"/>
    <n v="5"/>
    <n v="5"/>
    <n v="4"/>
    <x v="7"/>
    <n v="34.5"/>
    <n v="-0.45000000000000284"/>
    <n v="38"/>
    <n v="34.79"/>
    <m/>
    <m/>
  </r>
  <r>
    <d v="1899-12-30T12:07:00"/>
    <x v="1"/>
    <n v="34.9"/>
    <n v="35"/>
    <m/>
    <m/>
    <m/>
    <x v="8"/>
    <m/>
    <n v="-34.950000000000003"/>
    <s v="Spare"/>
    <n v="34.75"/>
    <m/>
    <m/>
  </r>
  <r>
    <d v="1899-12-30T12:16:00"/>
    <x v="1"/>
    <n v="34.9"/>
    <n v="35.1"/>
    <n v="4"/>
    <n v="6"/>
    <n v="1"/>
    <x v="0"/>
    <n v="34.4"/>
    <n v="-0.60000000000000142"/>
    <n v="30"/>
    <n v="34.75"/>
    <s v="AveHOBO"/>
    <n v="34.831111111111113"/>
  </r>
  <r>
    <d v="1899-12-30T12:16:00"/>
    <x v="1"/>
    <n v="34.9"/>
    <n v="35.1"/>
    <n v="4"/>
    <n v="6"/>
    <n v="2"/>
    <x v="1"/>
    <n v="34.1"/>
    <n v="-0.89999999999999858"/>
    <n v="32"/>
    <n v="34.75"/>
    <s v="SDHOBO"/>
    <n v="7.8492745595445196E-2"/>
  </r>
  <r>
    <d v="1899-12-30T12:16:00"/>
    <x v="1"/>
    <n v="34.9"/>
    <n v="35.1"/>
    <n v="4"/>
    <n v="6"/>
    <n v="3"/>
    <x v="2"/>
    <n v="34.299999999999997"/>
    <n v="-0.70000000000000284"/>
    <n v="33"/>
    <n v="34.75"/>
    <m/>
    <m/>
  </r>
  <r>
    <d v="1899-12-30T12:16:00"/>
    <x v="1"/>
    <n v="34.9"/>
    <n v="35.1"/>
    <n v="4"/>
    <n v="6"/>
    <n v="4"/>
    <x v="3"/>
    <n v="34.4"/>
    <n v="-0.60000000000000142"/>
    <n v="34"/>
    <n v="34.880000000000003"/>
    <s v="AveProbe"/>
    <n v="34.387500000000003"/>
  </r>
  <r>
    <d v="1899-12-30T12:16:00"/>
    <x v="1"/>
    <n v="34.9"/>
    <n v="35.1"/>
    <n v="5"/>
    <n v="5"/>
    <n v="1"/>
    <x v="4"/>
    <n v="34.5"/>
    <n v="-0.5"/>
    <n v="35"/>
    <n v="34.880000000000003"/>
    <s v="SDProbe"/>
    <n v="0.13562026818605352"/>
  </r>
  <r>
    <d v="1899-12-30T12:16:00"/>
    <x v="1"/>
    <n v="34.9"/>
    <n v="35.1"/>
    <n v="5"/>
    <n v="5"/>
    <n v="2"/>
    <x v="5"/>
    <n v="34.5"/>
    <n v="-0.5"/>
    <n v="36"/>
    <n v="34.92"/>
    <m/>
    <m/>
  </r>
  <r>
    <d v="1899-12-30T12:16:00"/>
    <x v="1"/>
    <n v="34.9"/>
    <n v="35.1"/>
    <n v="5"/>
    <n v="5"/>
    <n v="3"/>
    <x v="6"/>
    <n v="34.4"/>
    <n v="-0.60000000000000142"/>
    <n v="37"/>
    <n v="34.92"/>
    <m/>
    <m/>
  </r>
  <r>
    <d v="1899-12-30T12:16:00"/>
    <x v="1"/>
    <n v="34.9"/>
    <n v="35.1"/>
    <n v="5"/>
    <n v="5"/>
    <n v="4"/>
    <x v="7"/>
    <n v="34.5"/>
    <n v="-0.5"/>
    <n v="38"/>
    <n v="34.880000000000003"/>
    <m/>
    <m/>
  </r>
  <r>
    <d v="1899-12-30T12:16:00"/>
    <x v="1"/>
    <n v="34.9"/>
    <n v="35.1"/>
    <m/>
    <m/>
    <m/>
    <x v="8"/>
    <m/>
    <n v="-35"/>
    <s v="Spare"/>
    <n v="34.75"/>
    <m/>
    <m/>
  </r>
  <r>
    <d v="1899-12-30T12:25:00"/>
    <x v="1"/>
    <n v="34.9"/>
    <n v="35"/>
    <n v="4"/>
    <n v="6"/>
    <n v="1"/>
    <x v="0"/>
    <n v="34.4"/>
    <n v="-0.55000000000000426"/>
    <n v="30"/>
    <n v="34.79"/>
    <s v="AveHOBO"/>
    <n v="34.855555555555554"/>
  </r>
  <r>
    <d v="1899-12-30T12:25:00"/>
    <x v="1"/>
    <n v="34.9"/>
    <n v="35"/>
    <n v="4"/>
    <n v="6"/>
    <n v="2"/>
    <x v="1"/>
    <n v="34.1"/>
    <n v="-0.85000000000000142"/>
    <n v="32"/>
    <n v="34.83"/>
    <s v="SDHOBO"/>
    <n v="9.8629497503424771E-2"/>
  </r>
  <r>
    <d v="1899-12-30T12:25:00"/>
    <x v="1"/>
    <n v="34.9"/>
    <n v="35"/>
    <n v="4"/>
    <n v="6"/>
    <n v="3"/>
    <x v="2"/>
    <n v="34.299999999999997"/>
    <n v="-0.65000000000000568"/>
    <n v="33"/>
    <n v="34.83"/>
    <m/>
    <m/>
  </r>
  <r>
    <d v="1899-12-30T12:25:00"/>
    <x v="1"/>
    <n v="34.9"/>
    <n v="35"/>
    <n v="4"/>
    <n v="6"/>
    <n v="4"/>
    <x v="3"/>
    <n v="34.4"/>
    <n v="-0.55000000000000426"/>
    <n v="34"/>
    <n v="34.92"/>
    <s v="AveProbe"/>
    <n v="34.412499999999994"/>
  </r>
  <r>
    <d v="1899-12-30T12:25:00"/>
    <x v="1"/>
    <n v="34.9"/>
    <n v="35"/>
    <n v="5"/>
    <n v="5"/>
    <n v="1"/>
    <x v="4"/>
    <n v="34.6"/>
    <n v="-0.35000000000000142"/>
    <n v="35"/>
    <n v="34.92"/>
    <s v="SDProbe"/>
    <n v="0.15526475085202987"/>
  </r>
  <r>
    <d v="1899-12-30T12:25:00"/>
    <x v="1"/>
    <n v="34.9"/>
    <n v="35"/>
    <n v="5"/>
    <n v="5"/>
    <n v="2"/>
    <x v="5"/>
    <n v="34.5"/>
    <n v="-0.45000000000000284"/>
    <n v="36"/>
    <n v="35"/>
    <m/>
    <m/>
  </r>
  <r>
    <d v="1899-12-30T12:25:00"/>
    <x v="1"/>
    <n v="34.9"/>
    <n v="35"/>
    <n v="5"/>
    <n v="5"/>
    <n v="3"/>
    <x v="6"/>
    <n v="34.5"/>
    <n v="-0.45000000000000284"/>
    <n v="37"/>
    <n v="34.92"/>
    <m/>
    <m/>
  </r>
  <r>
    <d v="1899-12-30T12:25:00"/>
    <x v="1"/>
    <n v="34.9"/>
    <n v="35"/>
    <n v="5"/>
    <n v="5"/>
    <n v="4"/>
    <x v="7"/>
    <n v="34.5"/>
    <n v="-0.45000000000000284"/>
    <n v="38"/>
    <n v="34.659999999999997"/>
    <m/>
    <m/>
  </r>
  <r>
    <d v="1899-12-30T12:25:00"/>
    <x v="1"/>
    <n v="34.9"/>
    <n v="35"/>
    <m/>
    <m/>
    <m/>
    <x v="8"/>
    <m/>
    <n v="-34.950000000000003"/>
    <s v="Spare"/>
    <n v="34.83"/>
    <m/>
    <m/>
  </r>
  <r>
    <d v="1899-12-30T11:40:00"/>
    <x v="0"/>
    <n v="32.700000000000003"/>
    <n v="32.799999999999997"/>
    <m/>
    <s v="hobo"/>
    <n v="30"/>
    <x v="9"/>
    <n v="32.69"/>
    <n v="-6.0000000000002274E-2"/>
    <m/>
    <m/>
    <m/>
    <m/>
  </r>
  <r>
    <d v="1899-12-30T11:40:00"/>
    <x v="0"/>
    <n v="32.700000000000003"/>
    <n v="32.799999999999997"/>
    <m/>
    <s v="hobo"/>
    <n v="32"/>
    <x v="10"/>
    <n v="32.729999999999997"/>
    <n v="-2.0000000000003126E-2"/>
    <m/>
    <m/>
    <m/>
    <m/>
  </r>
  <r>
    <d v="1899-12-30T11:40:00"/>
    <x v="0"/>
    <n v="32.700000000000003"/>
    <n v="32.799999999999997"/>
    <m/>
    <s v="hobo"/>
    <n v="33"/>
    <x v="11"/>
    <n v="32.47"/>
    <n v="-0.28000000000000114"/>
    <m/>
    <m/>
    <m/>
    <m/>
  </r>
  <r>
    <d v="1899-12-30T11:40:00"/>
    <x v="0"/>
    <n v="32.700000000000003"/>
    <n v="32.799999999999997"/>
    <m/>
    <s v="hobo"/>
    <n v="34"/>
    <x v="12"/>
    <n v="32.9"/>
    <n v="0.14999999999999858"/>
    <m/>
    <m/>
    <m/>
    <m/>
  </r>
  <r>
    <d v="1899-12-30T11:40:00"/>
    <x v="0"/>
    <n v="32.700000000000003"/>
    <n v="32.799999999999997"/>
    <m/>
    <s v="hobo"/>
    <n v="35"/>
    <x v="13"/>
    <n v="32.770000000000003"/>
    <n v="2.0000000000003126E-2"/>
    <m/>
    <m/>
    <m/>
    <m/>
  </r>
  <r>
    <d v="1899-12-30T11:40:00"/>
    <x v="0"/>
    <n v="32.700000000000003"/>
    <n v="32.799999999999997"/>
    <m/>
    <s v="hobo"/>
    <n v="36"/>
    <x v="14"/>
    <n v="32.82"/>
    <n v="7.0000000000000284E-2"/>
    <m/>
    <m/>
    <m/>
    <m/>
  </r>
  <r>
    <d v="1899-12-30T11:40:00"/>
    <x v="0"/>
    <n v="32.700000000000003"/>
    <n v="32.799999999999997"/>
    <m/>
    <s v="hobo"/>
    <n v="37"/>
    <x v="15"/>
    <n v="32.82"/>
    <n v="7.0000000000000284E-2"/>
    <m/>
    <m/>
    <m/>
    <m/>
  </r>
  <r>
    <d v="1899-12-30T11:40:00"/>
    <x v="0"/>
    <n v="32.700000000000003"/>
    <n v="32.799999999999997"/>
    <m/>
    <s v="hobo"/>
    <n v="38"/>
    <x v="16"/>
    <n v="32.69"/>
    <n v="-6.0000000000002274E-2"/>
    <m/>
    <m/>
    <m/>
    <m/>
  </r>
  <r>
    <d v="1899-12-30T11:40:00"/>
    <x v="0"/>
    <n v="32.700000000000003"/>
    <n v="32.799999999999997"/>
    <m/>
    <s v="hobo"/>
    <s v="Spare"/>
    <x v="17"/>
    <n v="32.729999999999997"/>
    <n v="-2.0000000000003126E-2"/>
    <m/>
    <m/>
    <m/>
    <m/>
  </r>
  <r>
    <d v="1899-12-30T11:53:00"/>
    <x v="0"/>
    <n v="32.799999999999997"/>
    <n v="32.9"/>
    <m/>
    <s v="hobo"/>
    <n v="30"/>
    <x v="9"/>
    <n v="32.729999999999997"/>
    <n v="-0.11999999999999744"/>
    <m/>
    <m/>
    <m/>
    <m/>
  </r>
  <r>
    <d v="1899-12-30T11:53:00"/>
    <x v="0"/>
    <n v="32.799999999999997"/>
    <n v="32.9"/>
    <m/>
    <s v="hobo"/>
    <n v="32"/>
    <x v="10"/>
    <n v="32.729999999999997"/>
    <n v="-0.11999999999999744"/>
    <m/>
    <m/>
    <m/>
    <m/>
  </r>
  <r>
    <d v="1899-12-30T11:53:00"/>
    <x v="0"/>
    <n v="32.799999999999997"/>
    <n v="32.9"/>
    <m/>
    <s v="hobo"/>
    <n v="33"/>
    <x v="11"/>
    <n v="32.770000000000003"/>
    <n v="-7.9999999999991189E-2"/>
    <m/>
    <m/>
    <m/>
    <m/>
  </r>
  <r>
    <d v="1899-12-30T11:53:00"/>
    <x v="0"/>
    <n v="32.799999999999997"/>
    <n v="32.9"/>
    <m/>
    <s v="hobo"/>
    <n v="34"/>
    <x v="12"/>
    <n v="32.86"/>
    <n v="1.0000000000005116E-2"/>
    <m/>
    <m/>
    <m/>
    <m/>
  </r>
  <r>
    <d v="1899-12-30T11:53:00"/>
    <x v="0"/>
    <n v="32.799999999999997"/>
    <n v="32.9"/>
    <m/>
    <s v="hobo"/>
    <n v="35"/>
    <x v="13"/>
    <n v="32.86"/>
    <n v="1.0000000000005116E-2"/>
    <m/>
    <m/>
    <m/>
    <m/>
  </r>
  <r>
    <d v="1899-12-30T11:53:00"/>
    <x v="0"/>
    <n v="32.799999999999997"/>
    <n v="32.9"/>
    <m/>
    <s v="hobo"/>
    <n v="36"/>
    <x v="14"/>
    <n v="32.9"/>
    <n v="5.0000000000004263E-2"/>
    <m/>
    <m/>
    <m/>
    <m/>
  </r>
  <r>
    <d v="1899-12-30T11:53:00"/>
    <x v="0"/>
    <n v="32.799999999999997"/>
    <n v="32.9"/>
    <m/>
    <s v="hobo"/>
    <n v="37"/>
    <x v="15"/>
    <n v="32.82"/>
    <n v="-2.9999999999994031E-2"/>
    <m/>
    <m/>
    <m/>
    <m/>
  </r>
  <r>
    <d v="1899-12-30T11:53:00"/>
    <x v="0"/>
    <n v="32.799999999999997"/>
    <n v="32.9"/>
    <m/>
    <s v="hobo"/>
    <n v="38"/>
    <x v="16"/>
    <n v="32.770000000000003"/>
    <n v="-7.9999999999991189E-2"/>
    <m/>
    <m/>
    <m/>
    <m/>
  </r>
  <r>
    <d v="1899-12-30T11:53:00"/>
    <x v="0"/>
    <n v="32.799999999999997"/>
    <n v="32.9"/>
    <m/>
    <s v="hobo"/>
    <s v="Spare"/>
    <x v="17"/>
    <n v="32.770000000000003"/>
    <n v="-7.9999999999991189E-2"/>
    <m/>
    <m/>
    <m/>
    <m/>
  </r>
  <r>
    <d v="1899-12-30T12:07:00"/>
    <x v="1"/>
    <n v="34.9"/>
    <n v="35"/>
    <m/>
    <s v="hobo"/>
    <n v="30"/>
    <x v="9"/>
    <n v="34.700000000000003"/>
    <n v="-0.25"/>
    <m/>
    <m/>
    <m/>
    <m/>
  </r>
  <r>
    <d v="1899-12-30T12:07:00"/>
    <x v="1"/>
    <n v="34.9"/>
    <n v="35"/>
    <m/>
    <s v="hobo"/>
    <n v="32"/>
    <x v="10"/>
    <n v="34.700000000000003"/>
    <n v="-0.25"/>
    <m/>
    <m/>
    <m/>
    <m/>
  </r>
  <r>
    <d v="1899-12-30T12:07:00"/>
    <x v="1"/>
    <n v="34.9"/>
    <n v="35"/>
    <m/>
    <s v="hobo"/>
    <n v="33"/>
    <x v="11"/>
    <n v="34.75"/>
    <n v="-0.20000000000000284"/>
    <m/>
    <m/>
    <m/>
    <m/>
  </r>
  <r>
    <d v="1899-12-30T12:07:00"/>
    <x v="1"/>
    <n v="34.9"/>
    <n v="35"/>
    <m/>
    <s v="hobo"/>
    <n v="34"/>
    <x v="12"/>
    <n v="34.83"/>
    <n v="-0.12000000000000455"/>
    <m/>
    <m/>
    <m/>
    <m/>
  </r>
  <r>
    <d v="1899-12-30T12:07:00"/>
    <x v="1"/>
    <n v="34.9"/>
    <n v="35"/>
    <m/>
    <s v="hobo"/>
    <n v="35"/>
    <x v="13"/>
    <n v="34.880000000000003"/>
    <n v="-7.0000000000000284E-2"/>
    <m/>
    <m/>
    <m/>
    <m/>
  </r>
  <r>
    <d v="1899-12-30T12:07:00"/>
    <x v="1"/>
    <n v="34.9"/>
    <n v="35"/>
    <m/>
    <s v="hobo"/>
    <n v="36"/>
    <x v="14"/>
    <n v="34.880000000000003"/>
    <n v="-7.0000000000000284E-2"/>
    <m/>
    <m/>
    <m/>
    <m/>
  </r>
  <r>
    <d v="1899-12-30T12:07:00"/>
    <x v="1"/>
    <n v="34.9"/>
    <n v="35"/>
    <m/>
    <s v="hobo"/>
    <n v="37"/>
    <x v="15"/>
    <n v="34.83"/>
    <n v="-0.12000000000000455"/>
    <m/>
    <m/>
    <m/>
    <m/>
  </r>
  <r>
    <d v="1899-12-30T12:07:00"/>
    <x v="1"/>
    <n v="34.9"/>
    <n v="35"/>
    <m/>
    <s v="hobo"/>
    <n v="38"/>
    <x v="16"/>
    <n v="34.79"/>
    <n v="-0.16000000000000369"/>
    <m/>
    <m/>
    <m/>
    <m/>
  </r>
  <r>
    <d v="1899-12-30T12:07:00"/>
    <x v="1"/>
    <n v="34.9"/>
    <n v="35"/>
    <m/>
    <s v="hobo"/>
    <s v="Spare"/>
    <x v="17"/>
    <n v="34.75"/>
    <n v="-0.20000000000000284"/>
    <m/>
    <m/>
    <m/>
    <m/>
  </r>
  <r>
    <d v="1899-12-30T12:16:00"/>
    <x v="1"/>
    <n v="34.9"/>
    <n v="35.1"/>
    <m/>
    <s v="hobo"/>
    <n v="30"/>
    <x v="9"/>
    <n v="34.75"/>
    <n v="-0.25"/>
    <m/>
    <m/>
    <m/>
    <m/>
  </r>
  <r>
    <d v="1899-12-30T12:16:00"/>
    <x v="1"/>
    <n v="34.9"/>
    <n v="35.1"/>
    <m/>
    <s v="hobo"/>
    <n v="32"/>
    <x v="10"/>
    <n v="34.75"/>
    <n v="-0.25"/>
    <m/>
    <m/>
    <m/>
    <m/>
  </r>
  <r>
    <d v="1899-12-30T12:16:00"/>
    <x v="1"/>
    <n v="34.9"/>
    <n v="35.1"/>
    <m/>
    <s v="hobo"/>
    <n v="33"/>
    <x v="11"/>
    <n v="34.75"/>
    <n v="-0.25"/>
    <m/>
    <m/>
    <m/>
    <m/>
  </r>
  <r>
    <d v="1899-12-30T12:16:00"/>
    <x v="1"/>
    <n v="34.9"/>
    <n v="35.1"/>
    <m/>
    <s v="hobo"/>
    <n v="34"/>
    <x v="12"/>
    <n v="34.880000000000003"/>
    <n v="-0.11999999999999744"/>
    <m/>
    <m/>
    <m/>
    <m/>
  </r>
  <r>
    <d v="1899-12-30T12:16:00"/>
    <x v="1"/>
    <n v="34.9"/>
    <n v="35.1"/>
    <m/>
    <s v="hobo"/>
    <n v="35"/>
    <x v="13"/>
    <n v="34.880000000000003"/>
    <n v="-0.11999999999999744"/>
    <m/>
    <m/>
    <m/>
    <m/>
  </r>
  <r>
    <d v="1899-12-30T12:16:00"/>
    <x v="1"/>
    <n v="34.9"/>
    <n v="35.1"/>
    <m/>
    <s v="hobo"/>
    <n v="36"/>
    <x v="14"/>
    <n v="34.92"/>
    <n v="-7.9999999999998295E-2"/>
    <m/>
    <m/>
    <m/>
    <m/>
  </r>
  <r>
    <d v="1899-12-30T12:16:00"/>
    <x v="1"/>
    <n v="34.9"/>
    <n v="35.1"/>
    <m/>
    <s v="hobo"/>
    <n v="37"/>
    <x v="15"/>
    <n v="34.92"/>
    <n v="-7.9999999999998295E-2"/>
    <m/>
    <m/>
    <m/>
    <m/>
  </r>
  <r>
    <d v="1899-12-30T12:16:00"/>
    <x v="1"/>
    <n v="34.9"/>
    <n v="35.1"/>
    <m/>
    <s v="hobo"/>
    <n v="38"/>
    <x v="16"/>
    <n v="34.880000000000003"/>
    <n v="-0.11999999999999744"/>
    <m/>
    <m/>
    <m/>
    <m/>
  </r>
  <r>
    <d v="1899-12-30T12:16:00"/>
    <x v="1"/>
    <n v="34.9"/>
    <n v="35.1"/>
    <m/>
    <s v="hobo"/>
    <s v="Spare"/>
    <x v="17"/>
    <n v="34.75"/>
    <n v="-0.25"/>
    <m/>
    <m/>
    <m/>
    <m/>
  </r>
  <r>
    <d v="1899-12-30T12:25:00"/>
    <x v="1"/>
    <n v="34.9"/>
    <n v="35"/>
    <m/>
    <s v="hobo"/>
    <n v="30"/>
    <x v="9"/>
    <n v="34.79"/>
    <n v="-0.16000000000000369"/>
    <m/>
    <m/>
    <m/>
    <m/>
  </r>
  <r>
    <d v="1899-12-30T12:25:00"/>
    <x v="1"/>
    <n v="34.9"/>
    <n v="35"/>
    <m/>
    <s v="hobo"/>
    <n v="32"/>
    <x v="10"/>
    <n v="34.83"/>
    <n v="-0.12000000000000455"/>
    <m/>
    <m/>
    <m/>
    <m/>
  </r>
  <r>
    <d v="1899-12-30T12:25:00"/>
    <x v="1"/>
    <n v="34.9"/>
    <n v="35"/>
    <m/>
    <s v="hobo"/>
    <n v="33"/>
    <x v="11"/>
    <n v="34.83"/>
    <n v="-0.12000000000000455"/>
    <m/>
    <m/>
    <m/>
    <m/>
  </r>
  <r>
    <d v="1899-12-30T12:25:00"/>
    <x v="1"/>
    <n v="34.9"/>
    <n v="35"/>
    <m/>
    <s v="hobo"/>
    <n v="34"/>
    <x v="12"/>
    <n v="34.92"/>
    <n v="-3.0000000000001137E-2"/>
    <m/>
    <m/>
    <m/>
    <m/>
  </r>
  <r>
    <d v="1899-12-30T12:25:00"/>
    <x v="1"/>
    <n v="34.9"/>
    <n v="35"/>
    <m/>
    <s v="hobo"/>
    <n v="35"/>
    <x v="13"/>
    <n v="34.92"/>
    <n v="-3.0000000000001137E-2"/>
    <m/>
    <m/>
    <m/>
    <m/>
  </r>
  <r>
    <d v="1899-12-30T12:25:00"/>
    <x v="1"/>
    <n v="34.9"/>
    <n v="35"/>
    <m/>
    <s v="hobo"/>
    <n v="36"/>
    <x v="14"/>
    <n v="35"/>
    <n v="4.9999999999997158E-2"/>
    <m/>
    <m/>
    <m/>
    <m/>
  </r>
  <r>
    <d v="1899-12-30T12:25:00"/>
    <x v="1"/>
    <n v="34.9"/>
    <n v="35"/>
    <m/>
    <s v="hobo"/>
    <n v="37"/>
    <x v="15"/>
    <n v="34.92"/>
    <n v="-3.0000000000001137E-2"/>
    <m/>
    <m/>
    <m/>
    <m/>
  </r>
  <r>
    <d v="1899-12-30T12:25:00"/>
    <x v="1"/>
    <n v="34.9"/>
    <n v="35"/>
    <m/>
    <s v="hobo"/>
    <n v="38"/>
    <x v="16"/>
    <n v="34.659999999999997"/>
    <n v="-0.29000000000000625"/>
    <m/>
    <m/>
    <m/>
    <m/>
  </r>
  <r>
    <d v="1899-12-30T12:25:00"/>
    <x v="1"/>
    <n v="34.9"/>
    <n v="35"/>
    <m/>
    <s v="hobo"/>
    <s v="Spare"/>
    <x v="17"/>
    <n v="34.83"/>
    <n v="-0.12000000000000455"/>
    <m/>
    <m/>
    <m/>
    <m/>
  </r>
  <r>
    <d v="1899-12-30T12:25:00"/>
    <x v="1"/>
    <n v="34.9"/>
    <n v="35"/>
    <n v="4"/>
    <n v="6"/>
    <n v="1"/>
    <x v="0"/>
    <n v="34.4"/>
    <n v="-0.55000000000000426"/>
    <m/>
    <m/>
    <m/>
    <m/>
  </r>
  <r>
    <d v="1899-12-30T12:25:00"/>
    <x v="1"/>
    <n v="34.9"/>
    <n v="35"/>
    <n v="4"/>
    <n v="6"/>
    <n v="2"/>
    <x v="1"/>
    <n v="34.1"/>
    <n v="-0.85000000000000142"/>
    <m/>
    <m/>
    <m/>
    <m/>
  </r>
  <r>
    <d v="1899-12-30T12:25:00"/>
    <x v="1"/>
    <n v="34.9"/>
    <n v="35"/>
    <n v="4"/>
    <n v="6"/>
    <n v="3"/>
    <x v="2"/>
    <n v="34.299999999999997"/>
    <n v="-0.65000000000000568"/>
    <m/>
    <m/>
    <m/>
    <m/>
  </r>
  <r>
    <d v="1899-12-30T12:25:00"/>
    <x v="1"/>
    <n v="34.9"/>
    <n v="35"/>
    <n v="4"/>
    <n v="6"/>
    <n v="4"/>
    <x v="3"/>
    <n v="34.4"/>
    <n v="-0.55000000000000426"/>
    <m/>
    <m/>
    <m/>
    <m/>
  </r>
  <r>
    <d v="1899-12-30T12:25:00"/>
    <x v="1"/>
    <n v="34.9"/>
    <n v="35"/>
    <n v="5"/>
    <n v="5"/>
    <n v="1"/>
    <x v="4"/>
    <n v="34.6"/>
    <n v="-0.35000000000000142"/>
    <m/>
    <m/>
    <m/>
    <m/>
  </r>
  <r>
    <d v="1899-12-30T12:25:00"/>
    <x v="1"/>
    <n v="34.9"/>
    <n v="35"/>
    <n v="5"/>
    <n v="5"/>
    <n v="2"/>
    <x v="5"/>
    <n v="34.5"/>
    <n v="-0.45000000000000284"/>
    <m/>
    <m/>
    <m/>
    <m/>
  </r>
  <r>
    <d v="1899-12-30T12:25:00"/>
    <x v="1"/>
    <n v="34.9"/>
    <n v="35"/>
    <n v="5"/>
    <n v="5"/>
    <n v="3"/>
    <x v="6"/>
    <n v="34.5"/>
    <n v="-0.45000000000000284"/>
    <m/>
    <m/>
    <m/>
    <m/>
  </r>
  <r>
    <d v="1899-12-30T12:25:00"/>
    <x v="1"/>
    <n v="34.9"/>
    <n v="35"/>
    <n v="5"/>
    <n v="5"/>
    <n v="4"/>
    <x v="7"/>
    <n v="34.5"/>
    <n v="-0.45000000000000284"/>
    <m/>
    <m/>
    <m/>
    <m/>
  </r>
  <r>
    <d v="1899-12-30T12:25:00"/>
    <x v="1"/>
    <n v="34.9"/>
    <n v="35"/>
    <m/>
    <m/>
    <m/>
    <x v="8"/>
    <m/>
    <n v="-34.950000000000003"/>
    <m/>
    <m/>
    <m/>
    <m/>
  </r>
  <r>
    <d v="1899-12-30T12:38:00"/>
    <x v="2"/>
    <n v="37.299999999999997"/>
    <n v="37.5"/>
    <n v="4"/>
    <n v="6"/>
    <n v="1"/>
    <x v="0"/>
    <n v="36.9"/>
    <n v="-0.5"/>
    <m/>
    <m/>
    <m/>
    <m/>
  </r>
  <r>
    <d v="1899-12-30T12:38:00"/>
    <x v="2"/>
    <n v="37.299999999999997"/>
    <n v="37.5"/>
    <n v="4"/>
    <n v="6"/>
    <n v="2"/>
    <x v="1"/>
    <n v="36.6"/>
    <n v="-0.79999999999999716"/>
    <m/>
    <m/>
    <m/>
    <m/>
  </r>
  <r>
    <d v="1899-12-30T12:38:00"/>
    <x v="2"/>
    <n v="37.299999999999997"/>
    <n v="37.5"/>
    <n v="4"/>
    <n v="6"/>
    <n v="3"/>
    <x v="2"/>
    <n v="36.799999999999997"/>
    <n v="-0.60000000000000142"/>
    <m/>
    <m/>
    <m/>
    <m/>
  </r>
  <r>
    <d v="1899-12-30T12:38:00"/>
    <x v="2"/>
    <n v="37.299999999999997"/>
    <n v="37.5"/>
    <n v="4"/>
    <n v="6"/>
    <n v="4"/>
    <x v="3"/>
    <n v="36.9"/>
    <n v="-0.5"/>
    <m/>
    <m/>
    <m/>
    <m/>
  </r>
  <r>
    <d v="1899-12-30T12:38:00"/>
    <x v="2"/>
    <n v="37.299999999999997"/>
    <n v="37.5"/>
    <n v="5"/>
    <n v="5"/>
    <n v="1"/>
    <x v="4"/>
    <n v="37"/>
    <n v="-0.39999999999999858"/>
    <m/>
    <m/>
    <m/>
    <m/>
  </r>
  <r>
    <d v="1899-12-30T12:38:00"/>
    <x v="2"/>
    <n v="37.299999999999997"/>
    <n v="37.5"/>
    <n v="5"/>
    <n v="5"/>
    <n v="2"/>
    <x v="5"/>
    <n v="37"/>
    <n v="-0.39999999999999858"/>
    <m/>
    <m/>
    <m/>
    <m/>
  </r>
  <r>
    <d v="1899-12-30T12:38:00"/>
    <x v="2"/>
    <n v="37.299999999999997"/>
    <n v="37.5"/>
    <n v="5"/>
    <n v="5"/>
    <n v="3"/>
    <x v="6"/>
    <n v="36.9"/>
    <n v="-0.5"/>
    <m/>
    <m/>
    <m/>
    <m/>
  </r>
  <r>
    <d v="1899-12-30T12:38:00"/>
    <x v="2"/>
    <n v="37.299999999999997"/>
    <n v="37.5"/>
    <n v="5"/>
    <n v="5"/>
    <n v="4"/>
    <x v="7"/>
    <n v="37"/>
    <n v="-0.39999999999999858"/>
    <m/>
    <m/>
    <m/>
    <m/>
  </r>
  <r>
    <d v="1899-12-30T12:38:00"/>
    <x v="2"/>
    <n v="37.299999999999997"/>
    <n v="37.5"/>
    <m/>
    <m/>
    <m/>
    <x v="8"/>
    <m/>
    <n v="-37.4"/>
    <m/>
    <m/>
    <m/>
    <m/>
  </r>
  <r>
    <d v="1899-12-30T12:48:00"/>
    <x v="2"/>
    <n v="37.200000000000003"/>
    <n v="37.4"/>
    <n v="4"/>
    <n v="6"/>
    <n v="1"/>
    <x v="0"/>
    <n v="36.799999999999997"/>
    <n v="-0.5"/>
    <m/>
    <m/>
    <m/>
    <m/>
  </r>
  <r>
    <d v="1899-12-30T12:48:00"/>
    <x v="2"/>
    <n v="37.200000000000003"/>
    <n v="37.4"/>
    <n v="4"/>
    <n v="6"/>
    <n v="2"/>
    <x v="1"/>
    <n v="36.5"/>
    <n v="-0.79999999999999716"/>
    <m/>
    <m/>
    <m/>
    <m/>
  </r>
  <r>
    <d v="1899-12-30T12:48:00"/>
    <x v="2"/>
    <n v="37.200000000000003"/>
    <n v="37.4"/>
    <n v="4"/>
    <n v="6"/>
    <n v="3"/>
    <x v="2"/>
    <n v="36.799999999999997"/>
    <n v="-0.5"/>
    <m/>
    <m/>
    <m/>
    <m/>
  </r>
  <r>
    <d v="1899-12-30T12:48:00"/>
    <x v="2"/>
    <n v="37.200000000000003"/>
    <n v="37.4"/>
    <n v="4"/>
    <n v="6"/>
    <n v="4"/>
    <x v="3"/>
    <n v="36.799999999999997"/>
    <n v="-0.5"/>
    <m/>
    <m/>
    <m/>
    <m/>
  </r>
  <r>
    <d v="1899-12-30T12:48:00"/>
    <x v="2"/>
    <n v="37.200000000000003"/>
    <n v="37.4"/>
    <n v="5"/>
    <n v="5"/>
    <n v="1"/>
    <x v="4"/>
    <n v="36.9"/>
    <n v="-0.39999999999999858"/>
    <m/>
    <m/>
    <m/>
    <m/>
  </r>
  <r>
    <d v="1899-12-30T12:48:00"/>
    <x v="2"/>
    <n v="37.200000000000003"/>
    <n v="37.4"/>
    <n v="5"/>
    <n v="5"/>
    <n v="2"/>
    <x v="5"/>
    <n v="36.9"/>
    <n v="-0.39999999999999858"/>
    <m/>
    <m/>
    <m/>
    <m/>
  </r>
  <r>
    <d v="1899-12-30T12:48:00"/>
    <x v="2"/>
    <n v="37.200000000000003"/>
    <n v="37.4"/>
    <n v="5"/>
    <n v="5"/>
    <n v="3"/>
    <x v="6"/>
    <n v="36.9"/>
    <n v="-0.39999999999999858"/>
    <m/>
    <m/>
    <m/>
    <m/>
  </r>
  <r>
    <d v="1899-12-30T12:48:00"/>
    <x v="2"/>
    <n v="37.200000000000003"/>
    <n v="37.4"/>
    <n v="5"/>
    <n v="5"/>
    <n v="4"/>
    <x v="7"/>
    <n v="36.9"/>
    <n v="-0.39999999999999858"/>
    <m/>
    <m/>
    <m/>
    <m/>
  </r>
  <r>
    <d v="1899-12-30T12:48:00"/>
    <x v="2"/>
    <n v="37.200000000000003"/>
    <n v="37.4"/>
    <m/>
    <m/>
    <m/>
    <x v="8"/>
    <m/>
    <n v="-37.299999999999997"/>
    <m/>
    <m/>
    <m/>
    <m/>
  </r>
  <r>
    <d v="1899-12-30T12:25:00"/>
    <x v="1"/>
    <n v="34.9"/>
    <n v="35"/>
    <m/>
    <s v="hobo"/>
    <n v="30"/>
    <x v="9"/>
    <n v="34.79"/>
    <n v="-0.16000000000000369"/>
    <m/>
    <m/>
    <m/>
    <m/>
  </r>
  <r>
    <d v="1899-12-30T12:25:00"/>
    <x v="1"/>
    <n v="34.9"/>
    <n v="35"/>
    <m/>
    <s v="hobo"/>
    <n v="32"/>
    <x v="10"/>
    <n v="34.83"/>
    <n v="-0.12000000000000455"/>
    <m/>
    <m/>
    <m/>
    <m/>
  </r>
  <r>
    <d v="1899-12-30T12:25:00"/>
    <x v="1"/>
    <n v="34.9"/>
    <n v="35"/>
    <m/>
    <s v="hobo"/>
    <n v="33"/>
    <x v="11"/>
    <n v="34.83"/>
    <n v="-0.12000000000000455"/>
    <m/>
    <m/>
    <m/>
    <m/>
  </r>
  <r>
    <d v="1899-12-30T12:25:00"/>
    <x v="1"/>
    <n v="34.9"/>
    <n v="35"/>
    <m/>
    <s v="hobo"/>
    <n v="34"/>
    <x v="12"/>
    <n v="34.92"/>
    <n v="-3.0000000000001137E-2"/>
    <m/>
    <m/>
    <m/>
    <m/>
  </r>
  <r>
    <d v="1899-12-30T12:25:00"/>
    <x v="1"/>
    <n v="34.9"/>
    <n v="35"/>
    <m/>
    <s v="hobo"/>
    <n v="35"/>
    <x v="13"/>
    <n v="34.92"/>
    <n v="-3.0000000000001137E-2"/>
    <m/>
    <m/>
    <m/>
    <m/>
  </r>
  <r>
    <d v="1899-12-30T12:25:00"/>
    <x v="1"/>
    <n v="34.9"/>
    <n v="35"/>
    <m/>
    <s v="hobo"/>
    <n v="36"/>
    <x v="14"/>
    <n v="35"/>
    <n v="4.9999999999997158E-2"/>
    <m/>
    <m/>
    <m/>
    <m/>
  </r>
  <r>
    <d v="1899-12-30T12:25:00"/>
    <x v="1"/>
    <n v="34.9"/>
    <n v="35"/>
    <m/>
    <s v="hobo"/>
    <n v="37"/>
    <x v="15"/>
    <n v="34.92"/>
    <n v="-3.0000000000001137E-2"/>
    <m/>
    <m/>
    <m/>
    <m/>
  </r>
  <r>
    <d v="1899-12-30T12:25:00"/>
    <x v="1"/>
    <n v="34.9"/>
    <n v="35"/>
    <m/>
    <s v="hobo"/>
    <n v="38"/>
    <x v="16"/>
    <n v="34.659999999999997"/>
    <n v="-0.29000000000000625"/>
    <m/>
    <m/>
    <m/>
    <m/>
  </r>
  <r>
    <d v="1899-12-30T12:25:00"/>
    <x v="1"/>
    <n v="34.9"/>
    <n v="35"/>
    <m/>
    <s v="hobo"/>
    <s v="Spare"/>
    <x v="17"/>
    <n v="34.83"/>
    <n v="-0.12000000000000455"/>
    <m/>
    <m/>
    <m/>
    <m/>
  </r>
  <r>
    <d v="1899-12-30T12:38:00"/>
    <x v="2"/>
    <n v="37.299999999999997"/>
    <n v="37.5"/>
    <m/>
    <s v="hobo"/>
    <n v="30"/>
    <x v="9"/>
    <n v="36.81"/>
    <n v="-0.58999999999999631"/>
    <m/>
    <m/>
    <m/>
    <m/>
  </r>
  <r>
    <d v="1899-12-30T12:38:00"/>
    <x v="2"/>
    <n v="37.299999999999997"/>
    <n v="37.5"/>
    <m/>
    <s v="hobo"/>
    <n v="32"/>
    <x v="10"/>
    <n v="36.979999999999997"/>
    <n v="-0.42000000000000171"/>
    <m/>
    <m/>
    <m/>
    <m/>
  </r>
  <r>
    <d v="1899-12-30T12:38:00"/>
    <x v="2"/>
    <n v="37.299999999999997"/>
    <n v="37.5"/>
    <m/>
    <s v="hobo"/>
    <n v="33"/>
    <x v="11"/>
    <n v="36.76"/>
    <n v="-0.64000000000000057"/>
    <m/>
    <m/>
    <m/>
    <m/>
  </r>
  <r>
    <d v="1899-12-30T12:38:00"/>
    <x v="2"/>
    <n v="37.299999999999997"/>
    <n v="37.5"/>
    <m/>
    <s v="hobo"/>
    <n v="34"/>
    <x v="12"/>
    <n v="37.020000000000003"/>
    <n v="-0.37999999999999545"/>
    <m/>
    <m/>
    <m/>
    <m/>
  </r>
  <r>
    <d v="1899-12-30T12:38:00"/>
    <x v="2"/>
    <n v="37.299999999999997"/>
    <n v="37.5"/>
    <m/>
    <s v="hobo"/>
    <n v="35"/>
    <x v="13"/>
    <n v="37.19"/>
    <n v="-0.21000000000000085"/>
    <m/>
    <m/>
    <m/>
    <m/>
  </r>
  <r>
    <d v="1899-12-30T12:38:00"/>
    <x v="2"/>
    <n v="37.299999999999997"/>
    <n v="37.5"/>
    <m/>
    <s v="hobo"/>
    <n v="36"/>
    <x v="14"/>
    <n v="37.19"/>
    <n v="-0.21000000000000085"/>
    <m/>
    <m/>
    <m/>
    <m/>
  </r>
  <r>
    <d v="1899-12-30T12:38:00"/>
    <x v="2"/>
    <n v="37.299999999999997"/>
    <n v="37.5"/>
    <m/>
    <s v="hobo"/>
    <n v="37"/>
    <x v="15"/>
    <n v="37.06"/>
    <n v="-0.33999999999999631"/>
    <m/>
    <m/>
    <m/>
    <m/>
  </r>
  <r>
    <d v="1899-12-30T12:38:00"/>
    <x v="2"/>
    <n v="37.299999999999997"/>
    <n v="37.5"/>
    <m/>
    <s v="hobo"/>
    <n v="38"/>
    <x v="16"/>
    <n v="37.020000000000003"/>
    <n v="-0.37999999999999545"/>
    <m/>
    <m/>
    <m/>
    <m/>
  </r>
  <r>
    <d v="1899-12-30T12:38:00"/>
    <x v="2"/>
    <n v="37.299999999999997"/>
    <n v="37.5"/>
    <m/>
    <s v="hobo"/>
    <s v="Spare"/>
    <x v="17"/>
    <n v="36.85"/>
    <n v="-0.54999999999999716"/>
    <m/>
    <m/>
    <m/>
    <m/>
  </r>
  <r>
    <d v="1899-12-30T12:48:00"/>
    <x v="2"/>
    <n v="37.200000000000003"/>
    <n v="37.4"/>
    <m/>
    <s v="hobo"/>
    <n v="30"/>
    <x v="9"/>
    <n v="37.15"/>
    <n v="-0.14999999999999858"/>
    <m/>
    <m/>
    <m/>
    <m/>
  </r>
  <r>
    <d v="1899-12-30T12:48:00"/>
    <x v="2"/>
    <n v="37.200000000000003"/>
    <n v="37.4"/>
    <m/>
    <s v="hobo"/>
    <n v="32"/>
    <x v="10"/>
    <n v="37.06"/>
    <n v="-0.23999999999999488"/>
    <m/>
    <m/>
    <m/>
    <m/>
  </r>
  <r>
    <d v="1899-12-30T12:48:00"/>
    <x v="2"/>
    <n v="37.200000000000003"/>
    <n v="37.4"/>
    <m/>
    <s v="hobo"/>
    <n v="33"/>
    <x v="11"/>
    <n v="37.15"/>
    <n v="-0.14999999999999858"/>
    <m/>
    <m/>
    <m/>
    <m/>
  </r>
  <r>
    <d v="1899-12-30T12:48:00"/>
    <x v="2"/>
    <n v="37.200000000000003"/>
    <n v="37.4"/>
    <m/>
    <s v="hobo"/>
    <n v="34"/>
    <x v="12"/>
    <n v="37.28"/>
    <n v="-1.9999999999996021E-2"/>
    <m/>
    <m/>
    <m/>
    <m/>
  </r>
  <r>
    <d v="1899-12-30T12:48:00"/>
    <x v="2"/>
    <n v="37.200000000000003"/>
    <n v="37.4"/>
    <m/>
    <s v="hobo"/>
    <n v="35"/>
    <x v="13"/>
    <n v="37.229999999999997"/>
    <n v="-7.0000000000000284E-2"/>
    <m/>
    <m/>
    <m/>
    <m/>
  </r>
  <r>
    <d v="1899-12-30T12:48:00"/>
    <x v="2"/>
    <n v="37.200000000000003"/>
    <n v="37.4"/>
    <m/>
    <s v="hobo"/>
    <n v="36"/>
    <x v="14"/>
    <n v="37.36"/>
    <n v="6.0000000000002274E-2"/>
    <m/>
    <m/>
    <m/>
    <m/>
  </r>
  <r>
    <d v="1899-12-30T12:48:00"/>
    <x v="2"/>
    <n v="37.200000000000003"/>
    <n v="37.4"/>
    <m/>
    <s v="hobo"/>
    <n v="37"/>
    <x v="15"/>
    <n v="37.32"/>
    <n v="2.0000000000003126E-2"/>
    <m/>
    <m/>
    <m/>
    <m/>
  </r>
  <r>
    <d v="1899-12-30T12:48:00"/>
    <x v="2"/>
    <n v="37.200000000000003"/>
    <n v="37.4"/>
    <m/>
    <s v="hobo"/>
    <n v="38"/>
    <x v="16"/>
    <n v="37.19"/>
    <n v="-0.10999999999999943"/>
    <m/>
    <m/>
    <m/>
    <m/>
  </r>
  <r>
    <d v="1899-12-30T12:48:00"/>
    <x v="2"/>
    <n v="37.200000000000003"/>
    <n v="37.4"/>
    <m/>
    <s v="hobo"/>
    <s v="Spare"/>
    <x v="17"/>
    <n v="37.229999999999997"/>
    <n v="-7.0000000000000284E-2"/>
    <m/>
    <m/>
    <m/>
    <m/>
  </r>
  <r>
    <d v="1899-12-30T13:05:00"/>
    <x v="2"/>
    <n v="37.1"/>
    <n v="37.25"/>
    <n v="4"/>
    <n v="6"/>
    <n v="1"/>
    <x v="0"/>
    <n v="36.799999999999997"/>
    <n v="-0.375"/>
    <m/>
    <m/>
    <m/>
    <m/>
  </r>
  <r>
    <d v="1899-12-30T13:05:00"/>
    <x v="2"/>
    <n v="37.1"/>
    <n v="37.25"/>
    <n v="4"/>
    <n v="6"/>
    <n v="2"/>
    <x v="1"/>
    <n v="36.5"/>
    <n v="-0.67499999999999716"/>
    <m/>
    <m/>
    <m/>
    <m/>
  </r>
  <r>
    <d v="1899-12-30T13:05:00"/>
    <x v="2"/>
    <n v="37.1"/>
    <n v="37.25"/>
    <n v="4"/>
    <n v="6"/>
    <n v="3"/>
    <x v="2"/>
    <n v="36.700000000000003"/>
    <n v="-0.47499999999999432"/>
    <m/>
    <m/>
    <m/>
    <m/>
  </r>
  <r>
    <d v="1899-12-30T13:05:00"/>
    <x v="2"/>
    <n v="37.1"/>
    <n v="37.25"/>
    <n v="4"/>
    <n v="6"/>
    <n v="4"/>
    <x v="3"/>
    <n v="36.799999999999997"/>
    <n v="-0.375"/>
    <m/>
    <m/>
    <m/>
    <m/>
  </r>
  <r>
    <d v="1899-12-30T13:05:00"/>
    <x v="2"/>
    <n v="37.1"/>
    <n v="37.25"/>
    <n v="5"/>
    <n v="5"/>
    <n v="1"/>
    <x v="4"/>
    <n v="36.9"/>
    <n v="-0.27499999999999858"/>
    <m/>
    <m/>
    <m/>
    <m/>
  </r>
  <r>
    <d v="1899-12-30T13:05:00"/>
    <x v="2"/>
    <n v="37.1"/>
    <n v="37.25"/>
    <n v="5"/>
    <n v="5"/>
    <n v="2"/>
    <x v="5"/>
    <n v="36.9"/>
    <n v="-0.27499999999999858"/>
    <m/>
    <m/>
    <m/>
    <m/>
  </r>
  <r>
    <d v="1899-12-30T13:05:00"/>
    <x v="2"/>
    <n v="37.1"/>
    <n v="37.25"/>
    <n v="5"/>
    <n v="5"/>
    <n v="3"/>
    <x v="6"/>
    <n v="36.799999999999997"/>
    <n v="-0.375"/>
    <m/>
    <m/>
    <m/>
    <m/>
  </r>
  <r>
    <d v="1899-12-30T13:05:00"/>
    <x v="2"/>
    <n v="37.1"/>
    <n v="37.25"/>
    <n v="5"/>
    <n v="5"/>
    <n v="4"/>
    <x v="7"/>
    <n v="36.9"/>
    <n v="-0.27499999999999858"/>
    <m/>
    <m/>
    <m/>
    <m/>
  </r>
  <r>
    <d v="1899-12-30T13:05:00"/>
    <x v="2"/>
    <n v="37.1"/>
    <n v="37.25"/>
    <m/>
    <m/>
    <m/>
    <x v="8"/>
    <m/>
    <n v="-37.174999999999997"/>
    <m/>
    <m/>
    <m/>
    <m/>
  </r>
  <r>
    <d v="1899-12-30T13:20:00"/>
    <x v="3"/>
    <n v="38.4"/>
    <n v="38.6"/>
    <n v="4"/>
    <n v="6"/>
    <n v="1"/>
    <x v="0"/>
    <n v="38.1"/>
    <n v="-0.39999999999999858"/>
    <m/>
    <m/>
    <m/>
    <m/>
  </r>
  <r>
    <d v="1899-12-30T13:20:00"/>
    <x v="3"/>
    <n v="38.4"/>
    <n v="38.6"/>
    <n v="4"/>
    <n v="6"/>
    <n v="2"/>
    <x v="1"/>
    <n v="37.9"/>
    <n v="-0.60000000000000142"/>
    <m/>
    <m/>
    <m/>
    <m/>
  </r>
  <r>
    <d v="1899-12-30T13:20:00"/>
    <x v="3"/>
    <n v="38.4"/>
    <n v="38.6"/>
    <n v="4"/>
    <n v="6"/>
    <n v="3"/>
    <x v="2"/>
    <n v="38"/>
    <n v="-0.5"/>
    <m/>
    <m/>
    <m/>
    <m/>
  </r>
  <r>
    <d v="1899-12-30T13:20:00"/>
    <x v="3"/>
    <n v="38.4"/>
    <n v="38.6"/>
    <n v="4"/>
    <n v="6"/>
    <n v="4"/>
    <x v="3"/>
    <n v="38.1"/>
    <n v="-0.39999999999999858"/>
    <m/>
    <m/>
    <m/>
    <m/>
  </r>
  <r>
    <d v="1899-12-30T13:20:00"/>
    <x v="3"/>
    <n v="38.4"/>
    <n v="38.6"/>
    <n v="5"/>
    <n v="5"/>
    <n v="1"/>
    <x v="4"/>
    <n v="38.299999999999997"/>
    <n v="-0.20000000000000284"/>
    <m/>
    <m/>
    <m/>
    <m/>
  </r>
  <r>
    <d v="1899-12-30T13:20:00"/>
    <x v="3"/>
    <n v="38.4"/>
    <n v="38.6"/>
    <n v="5"/>
    <n v="5"/>
    <n v="2"/>
    <x v="5"/>
    <n v="38.200000000000003"/>
    <n v="-0.29999999999999716"/>
    <m/>
    <m/>
    <m/>
    <m/>
  </r>
  <r>
    <d v="1899-12-30T13:20:00"/>
    <x v="3"/>
    <n v="38.4"/>
    <n v="38.6"/>
    <n v="5"/>
    <n v="5"/>
    <n v="3"/>
    <x v="6"/>
    <n v="38.200000000000003"/>
    <n v="-0.29999999999999716"/>
    <m/>
    <m/>
    <m/>
    <m/>
  </r>
  <r>
    <d v="1899-12-30T13:20:00"/>
    <x v="3"/>
    <n v="38.4"/>
    <n v="38.6"/>
    <n v="5"/>
    <n v="5"/>
    <n v="4"/>
    <x v="7"/>
    <n v="38.200000000000003"/>
    <n v="-0.29999999999999716"/>
    <m/>
    <m/>
    <m/>
    <m/>
  </r>
  <r>
    <d v="1899-12-30T13:20:00"/>
    <x v="3"/>
    <n v="38.4"/>
    <n v="38.6"/>
    <m/>
    <m/>
    <m/>
    <x v="8"/>
    <m/>
    <n v="-38.5"/>
    <m/>
    <m/>
    <m/>
    <m/>
  </r>
  <r>
    <d v="1899-12-30T13:37:00"/>
    <x v="3"/>
    <n v="38.5"/>
    <n v="38.700000000000003"/>
    <n v="4"/>
    <n v="6"/>
    <n v="1"/>
    <x v="0"/>
    <n v="38"/>
    <n v="-0.60000000000000142"/>
    <m/>
    <m/>
    <m/>
    <m/>
  </r>
  <r>
    <d v="1899-12-30T13:37:00"/>
    <x v="3"/>
    <n v="38.5"/>
    <n v="38.700000000000003"/>
    <n v="4"/>
    <n v="6"/>
    <n v="2"/>
    <x v="1"/>
    <n v="37.799999999999997"/>
    <n v="-0.80000000000000426"/>
    <m/>
    <m/>
    <m/>
    <m/>
  </r>
  <r>
    <d v="1899-12-30T13:37:00"/>
    <x v="3"/>
    <n v="38.5"/>
    <n v="38.700000000000003"/>
    <n v="4"/>
    <n v="6"/>
    <n v="3"/>
    <x v="2"/>
    <n v="37.9"/>
    <n v="-0.70000000000000284"/>
    <m/>
    <m/>
    <m/>
    <m/>
  </r>
  <r>
    <d v="1899-12-30T13:37:00"/>
    <x v="3"/>
    <n v="38.5"/>
    <n v="38.700000000000003"/>
    <n v="4"/>
    <n v="6"/>
    <n v="4"/>
    <x v="3"/>
    <n v="38.1"/>
    <n v="-0.5"/>
    <m/>
    <m/>
    <m/>
    <m/>
  </r>
  <r>
    <d v="1899-12-30T13:37:00"/>
    <x v="3"/>
    <n v="38.5"/>
    <n v="38.700000000000003"/>
    <n v="5"/>
    <n v="5"/>
    <n v="1"/>
    <x v="4"/>
    <n v="38.1"/>
    <n v="-0.5"/>
    <m/>
    <m/>
    <m/>
    <m/>
  </r>
  <r>
    <d v="1899-12-30T13:37:00"/>
    <x v="3"/>
    <n v="38.5"/>
    <n v="38.700000000000003"/>
    <n v="5"/>
    <n v="5"/>
    <n v="2"/>
    <x v="5"/>
    <n v="38.1"/>
    <n v="-0.5"/>
    <m/>
    <m/>
    <m/>
    <m/>
  </r>
  <r>
    <d v="1899-12-30T13:37:00"/>
    <x v="3"/>
    <n v="38.5"/>
    <n v="38.700000000000003"/>
    <n v="5"/>
    <n v="5"/>
    <n v="3"/>
    <x v="6"/>
    <n v="38.1"/>
    <n v="-0.5"/>
    <m/>
    <m/>
    <m/>
    <m/>
  </r>
  <r>
    <d v="1899-12-30T13:37:00"/>
    <x v="3"/>
    <n v="38.5"/>
    <n v="38.700000000000003"/>
    <n v="5"/>
    <n v="5"/>
    <n v="4"/>
    <x v="7"/>
    <n v="38.1"/>
    <n v="-0.5"/>
    <m/>
    <m/>
    <m/>
    <m/>
  </r>
  <r>
    <d v="1899-12-30T13:37:00"/>
    <x v="3"/>
    <n v="38.5"/>
    <n v="38.700000000000003"/>
    <m/>
    <m/>
    <m/>
    <x v="8"/>
    <m/>
    <n v="-38.6"/>
    <m/>
    <m/>
    <m/>
    <m/>
  </r>
  <r>
    <d v="1899-12-30T13:47:00"/>
    <x v="3"/>
    <n v="38.299999999999997"/>
    <n v="38.5"/>
    <n v="4"/>
    <n v="6"/>
    <n v="1"/>
    <x v="0"/>
    <n v="38.1"/>
    <n v="-0.29999999999999716"/>
    <m/>
    <m/>
    <m/>
    <m/>
  </r>
  <r>
    <d v="1899-12-30T13:47:00"/>
    <x v="3"/>
    <n v="38.299999999999997"/>
    <n v="38.5"/>
    <n v="4"/>
    <n v="6"/>
    <n v="2"/>
    <x v="1"/>
    <n v="37.799999999999997"/>
    <n v="-0.60000000000000142"/>
    <m/>
    <m/>
    <m/>
    <m/>
  </r>
  <r>
    <d v="1899-12-30T13:47:00"/>
    <x v="3"/>
    <n v="38.299999999999997"/>
    <n v="38.5"/>
    <n v="4"/>
    <n v="6"/>
    <n v="3"/>
    <x v="2"/>
    <n v="38"/>
    <n v="-0.39999999999999858"/>
    <m/>
    <m/>
    <m/>
    <m/>
  </r>
  <r>
    <d v="1899-12-30T13:47:00"/>
    <x v="3"/>
    <n v="38.299999999999997"/>
    <n v="38.5"/>
    <n v="4"/>
    <n v="6"/>
    <n v="4"/>
    <x v="3"/>
    <n v="38.200000000000003"/>
    <n v="-0.19999999999999574"/>
    <m/>
    <m/>
    <m/>
    <m/>
  </r>
  <r>
    <d v="1899-12-30T13:47:00"/>
    <x v="3"/>
    <n v="38.299999999999997"/>
    <n v="38.5"/>
    <n v="5"/>
    <n v="5"/>
    <n v="1"/>
    <x v="4"/>
    <n v="38.299999999999997"/>
    <n v="-0.10000000000000142"/>
    <m/>
    <m/>
    <m/>
    <m/>
  </r>
  <r>
    <d v="1899-12-30T13:47:00"/>
    <x v="3"/>
    <n v="38.299999999999997"/>
    <n v="38.5"/>
    <n v="5"/>
    <n v="5"/>
    <n v="2"/>
    <x v="5"/>
    <n v="38.200000000000003"/>
    <n v="-0.19999999999999574"/>
    <m/>
    <m/>
    <m/>
    <m/>
  </r>
  <r>
    <d v="1899-12-30T13:47:00"/>
    <x v="3"/>
    <n v="38.299999999999997"/>
    <n v="38.5"/>
    <n v="5"/>
    <n v="5"/>
    <n v="3"/>
    <x v="6"/>
    <n v="38.200000000000003"/>
    <n v="-0.19999999999999574"/>
    <m/>
    <m/>
    <m/>
    <m/>
  </r>
  <r>
    <d v="1899-12-30T13:47:00"/>
    <x v="3"/>
    <n v="38.299999999999997"/>
    <n v="38.5"/>
    <n v="5"/>
    <n v="5"/>
    <n v="4"/>
    <x v="7"/>
    <n v="38.299999999999997"/>
    <n v="-0.10000000000000142"/>
    <m/>
    <m/>
    <m/>
    <m/>
  </r>
  <r>
    <d v="1899-12-30T13:47:00"/>
    <x v="3"/>
    <n v="38.299999999999997"/>
    <n v="38.5"/>
    <m/>
    <m/>
    <m/>
    <x v="8"/>
    <m/>
    <n v="-38.4"/>
    <m/>
    <m/>
    <m/>
    <m/>
  </r>
  <r>
    <d v="1899-12-30T14:05:00"/>
    <x v="3"/>
    <n v="38.6"/>
    <n v="38.5"/>
    <n v="4"/>
    <n v="6"/>
    <n v="1"/>
    <x v="0"/>
    <n v="38.1"/>
    <n v="-0.44999999999999574"/>
    <m/>
    <m/>
    <m/>
    <m/>
  </r>
  <r>
    <d v="1899-12-30T14:05:00"/>
    <x v="3"/>
    <n v="38.6"/>
    <n v="38.5"/>
    <n v="4"/>
    <n v="6"/>
    <n v="2"/>
    <x v="1"/>
    <n v="37.799999999999997"/>
    <n v="-0.75"/>
    <m/>
    <m/>
    <m/>
    <m/>
  </r>
  <r>
    <d v="1899-12-30T14:05:00"/>
    <x v="3"/>
    <n v="38.6"/>
    <n v="38.5"/>
    <n v="4"/>
    <n v="6"/>
    <n v="3"/>
    <x v="2"/>
    <n v="37.9"/>
    <n v="-0.64999999999999858"/>
    <m/>
    <m/>
    <m/>
    <m/>
  </r>
  <r>
    <d v="1899-12-30T14:05:00"/>
    <x v="3"/>
    <n v="38.6"/>
    <n v="38.5"/>
    <n v="4"/>
    <n v="6"/>
    <n v="4"/>
    <x v="3"/>
    <n v="38.1"/>
    <n v="-0.44999999999999574"/>
    <m/>
    <m/>
    <m/>
    <m/>
  </r>
  <r>
    <d v="1899-12-30T14:05:00"/>
    <x v="3"/>
    <n v="38.6"/>
    <n v="38.5"/>
    <n v="5"/>
    <n v="5"/>
    <n v="1"/>
    <x v="4"/>
    <n v="38.1"/>
    <n v="-0.44999999999999574"/>
    <m/>
    <m/>
    <m/>
    <m/>
  </r>
  <r>
    <d v="1899-12-30T14:05:00"/>
    <x v="3"/>
    <n v="38.6"/>
    <n v="38.5"/>
    <n v="5"/>
    <n v="5"/>
    <n v="2"/>
    <x v="5"/>
    <n v="38.1"/>
    <n v="-0.44999999999999574"/>
    <m/>
    <m/>
    <m/>
    <m/>
  </r>
  <r>
    <d v="1899-12-30T14:05:00"/>
    <x v="3"/>
    <n v="38.6"/>
    <n v="38.5"/>
    <n v="5"/>
    <n v="5"/>
    <n v="3"/>
    <x v="6"/>
    <n v="38"/>
    <n v="-0.54999999999999716"/>
    <m/>
    <m/>
    <m/>
    <m/>
  </r>
  <r>
    <d v="1899-12-30T14:05:00"/>
    <x v="3"/>
    <n v="38.6"/>
    <n v="38.5"/>
    <n v="5"/>
    <n v="5"/>
    <n v="4"/>
    <x v="7"/>
    <n v="38.1"/>
    <n v="-0.44999999999999574"/>
    <m/>
    <m/>
    <m/>
    <m/>
  </r>
  <r>
    <d v="1899-12-30T13:05:00"/>
    <x v="2"/>
    <n v="37.1"/>
    <n v="37.25"/>
    <m/>
    <s v="hobo"/>
    <n v="30"/>
    <x v="9"/>
    <n v="37.11"/>
    <n v="-6.4999999999997726E-2"/>
    <m/>
    <m/>
    <m/>
    <m/>
  </r>
  <r>
    <d v="1899-12-30T13:05:00"/>
    <x v="2"/>
    <n v="37.1"/>
    <n v="37.25"/>
    <m/>
    <s v="hobo"/>
    <n v="32"/>
    <x v="10"/>
    <n v="37.11"/>
    <n v="-6.4999999999997726E-2"/>
    <m/>
    <m/>
    <m/>
    <m/>
  </r>
  <r>
    <d v="1899-12-30T13:05:00"/>
    <x v="2"/>
    <n v="37.1"/>
    <n v="37.25"/>
    <m/>
    <s v="hobo"/>
    <n v="33"/>
    <x v="11"/>
    <n v="37.19"/>
    <n v="1.5000000000000568E-2"/>
    <m/>
    <m/>
    <m/>
    <m/>
  </r>
  <r>
    <d v="1899-12-30T13:05:00"/>
    <x v="2"/>
    <n v="37.1"/>
    <n v="37.25"/>
    <m/>
    <s v="hobo"/>
    <n v="34"/>
    <x v="12"/>
    <n v="37.229999999999997"/>
    <n v="5.4999999999999716E-2"/>
    <m/>
    <m/>
    <m/>
    <m/>
  </r>
  <r>
    <d v="1899-12-30T13:05:00"/>
    <x v="2"/>
    <n v="37.1"/>
    <n v="37.25"/>
    <m/>
    <s v="hobo"/>
    <n v="35"/>
    <x v="13"/>
    <n v="37.28"/>
    <n v="0.10500000000000398"/>
    <m/>
    <m/>
    <m/>
    <m/>
  </r>
  <r>
    <d v="1899-12-30T13:05:00"/>
    <x v="2"/>
    <n v="37.1"/>
    <n v="37.25"/>
    <m/>
    <s v="hobo"/>
    <n v="36"/>
    <x v="14"/>
    <n v="36.68"/>
    <n v="-0.49499999999999744"/>
    <m/>
    <m/>
    <m/>
    <m/>
  </r>
  <r>
    <d v="1899-12-30T13:05:00"/>
    <x v="2"/>
    <n v="37.1"/>
    <n v="37.25"/>
    <m/>
    <s v="hobo"/>
    <n v="37"/>
    <x v="15"/>
    <n v="37.19"/>
    <n v="1.5000000000000568E-2"/>
    <m/>
    <m/>
    <m/>
    <m/>
  </r>
  <r>
    <d v="1899-12-30T13:05:00"/>
    <x v="2"/>
    <n v="37.1"/>
    <n v="37.25"/>
    <m/>
    <s v="hobo"/>
    <n v="38"/>
    <x v="16"/>
    <n v="37.229999999999997"/>
    <n v="5.4999999999999716E-2"/>
    <m/>
    <m/>
    <m/>
    <m/>
  </r>
  <r>
    <d v="1899-12-30T13:05:00"/>
    <x v="2"/>
    <n v="37.1"/>
    <n v="37.25"/>
    <m/>
    <s v="hobo"/>
    <s v="Spare"/>
    <x v="17"/>
    <n v="37.15"/>
    <n v="-2.4999999999998579E-2"/>
    <m/>
    <m/>
    <m/>
    <m/>
  </r>
  <r>
    <d v="1899-12-30T13:20:00"/>
    <x v="3"/>
    <n v="38.4"/>
    <n v="38.6"/>
    <m/>
    <s v="hobo"/>
    <n v="30"/>
    <x v="9"/>
    <n v="38.35"/>
    <n v="-0.14999999999999858"/>
    <m/>
    <m/>
    <m/>
    <m/>
  </r>
  <r>
    <d v="1899-12-30T13:20:00"/>
    <x v="3"/>
    <n v="38.4"/>
    <n v="38.6"/>
    <m/>
    <s v="hobo"/>
    <n v="32"/>
    <x v="10"/>
    <n v="38.22"/>
    <n v="-0.28000000000000114"/>
    <m/>
    <m/>
    <m/>
    <m/>
  </r>
  <r>
    <d v="1899-12-30T13:20:00"/>
    <x v="3"/>
    <n v="38.4"/>
    <n v="38.6"/>
    <m/>
    <s v="hobo"/>
    <n v="33"/>
    <x v="11"/>
    <n v="38.39"/>
    <n v="-0.10999999999999943"/>
    <m/>
    <m/>
    <m/>
    <m/>
  </r>
  <r>
    <d v="1899-12-30T13:20:00"/>
    <x v="3"/>
    <n v="38.4"/>
    <n v="38.6"/>
    <m/>
    <s v="hobo"/>
    <n v="34"/>
    <x v="12"/>
    <n v="38.479999999999997"/>
    <n v="-2.0000000000003126E-2"/>
    <m/>
    <m/>
    <m/>
    <m/>
  </r>
  <r>
    <d v="1899-12-30T13:20:00"/>
    <x v="3"/>
    <n v="38.4"/>
    <n v="38.6"/>
    <m/>
    <s v="hobo"/>
    <n v="35"/>
    <x v="13"/>
    <n v="38.56"/>
    <n v="6.0000000000002274E-2"/>
    <m/>
    <m/>
    <m/>
    <m/>
  </r>
  <r>
    <d v="1899-12-30T13:20:00"/>
    <x v="3"/>
    <n v="38.4"/>
    <n v="38.6"/>
    <m/>
    <s v="hobo"/>
    <n v="36"/>
    <x v="14"/>
    <n v="38.520000000000003"/>
    <n v="2.0000000000003126E-2"/>
    <m/>
    <m/>
    <m/>
    <m/>
  </r>
  <r>
    <d v="1899-12-30T13:20:00"/>
    <x v="3"/>
    <n v="38.4"/>
    <n v="38.6"/>
    <m/>
    <s v="hobo"/>
    <n v="37"/>
    <x v="15"/>
    <n v="38.53"/>
    <n v="3.0000000000001137E-2"/>
    <m/>
    <m/>
    <m/>
    <m/>
  </r>
  <r>
    <d v="1899-12-30T13:20:00"/>
    <x v="3"/>
    <n v="38.4"/>
    <n v="38.6"/>
    <m/>
    <s v="hobo"/>
    <n v="38"/>
    <x v="16"/>
    <n v="38.479999999999997"/>
    <n v="-2.0000000000003126E-2"/>
    <m/>
    <m/>
    <m/>
    <m/>
  </r>
  <r>
    <d v="1899-12-30T13:20:00"/>
    <x v="3"/>
    <n v="38.4"/>
    <n v="38.6"/>
    <m/>
    <s v="hobo"/>
    <s v="Spare"/>
    <x v="17"/>
    <n v="38.479999999999997"/>
    <n v="-2.0000000000003126E-2"/>
    <m/>
    <m/>
    <m/>
    <m/>
  </r>
  <r>
    <d v="1899-12-30T13:37:00"/>
    <x v="3"/>
    <n v="38.5"/>
    <n v="38.700000000000003"/>
    <m/>
    <s v="hobo"/>
    <n v="30"/>
    <x v="9"/>
    <n v="39.39"/>
    <n v="0.78999999999999915"/>
    <m/>
    <m/>
    <m/>
    <m/>
  </r>
  <r>
    <d v="1899-12-30T13:37:00"/>
    <x v="3"/>
    <n v="38.5"/>
    <n v="38.700000000000003"/>
    <m/>
    <s v="hobo"/>
    <n v="32"/>
    <x v="10"/>
    <n v="38.31"/>
    <n v="-0.28999999999999915"/>
    <m/>
    <m/>
    <m/>
    <m/>
  </r>
  <r>
    <d v="1899-12-30T13:37:00"/>
    <x v="3"/>
    <n v="38.5"/>
    <n v="38.700000000000003"/>
    <m/>
    <s v="hobo"/>
    <n v="33"/>
    <x v="11"/>
    <n v="38.479999999999997"/>
    <n v="-0.12000000000000455"/>
    <m/>
    <m/>
    <m/>
    <m/>
  </r>
  <r>
    <d v="1899-12-30T13:37:00"/>
    <x v="3"/>
    <n v="38.5"/>
    <n v="38.700000000000003"/>
    <m/>
    <s v="hobo"/>
    <n v="34"/>
    <x v="12"/>
    <n v="38.520000000000003"/>
    <n v="-7.9999999999998295E-2"/>
    <m/>
    <m/>
    <m/>
    <m/>
  </r>
  <r>
    <d v="1899-12-30T13:37:00"/>
    <x v="3"/>
    <n v="38.5"/>
    <n v="38.700000000000003"/>
    <m/>
    <s v="hobo"/>
    <n v="35"/>
    <x v="13"/>
    <n v="38.56"/>
    <n v="-3.9999999999999147E-2"/>
    <m/>
    <m/>
    <m/>
    <m/>
  </r>
  <r>
    <d v="1899-12-30T13:37:00"/>
    <x v="3"/>
    <n v="38.5"/>
    <n v="38.700000000000003"/>
    <m/>
    <s v="hobo"/>
    <n v="36"/>
    <x v="14"/>
    <n v="38.56"/>
    <n v="-3.9999999999999147E-2"/>
    <m/>
    <m/>
    <m/>
    <m/>
  </r>
  <r>
    <d v="1899-12-30T13:37:00"/>
    <x v="3"/>
    <n v="38.5"/>
    <n v="38.700000000000003"/>
    <m/>
    <s v="hobo"/>
    <n v="37"/>
    <x v="15"/>
    <n v="38.520000000000003"/>
    <n v="-7.9999999999998295E-2"/>
    <m/>
    <m/>
    <m/>
    <m/>
  </r>
  <r>
    <d v="1899-12-30T13:37:00"/>
    <x v="3"/>
    <n v="38.5"/>
    <n v="38.700000000000003"/>
    <m/>
    <s v="hobo"/>
    <n v="38"/>
    <x v="16"/>
    <n v="38.520000000000003"/>
    <n v="-7.9999999999998295E-2"/>
    <m/>
    <m/>
    <m/>
    <m/>
  </r>
  <r>
    <d v="1899-12-30T13:37:00"/>
    <x v="3"/>
    <n v="38.5"/>
    <n v="38.700000000000003"/>
    <m/>
    <s v="hobo"/>
    <s v="Spare"/>
    <x v="17"/>
    <n v="38.44"/>
    <n v="-0.16000000000000369"/>
    <m/>
    <m/>
    <m/>
    <m/>
  </r>
  <r>
    <d v="1899-12-30T13:47:00"/>
    <x v="3"/>
    <n v="38.299999999999997"/>
    <n v="38.5"/>
    <m/>
    <s v="hobo"/>
    <n v="30"/>
    <x v="9"/>
    <n v="38.39"/>
    <n v="-9.9999999999980105E-3"/>
    <m/>
    <m/>
    <m/>
    <m/>
  </r>
  <r>
    <d v="1899-12-30T13:47:00"/>
    <x v="3"/>
    <n v="38.299999999999997"/>
    <n v="38.5"/>
    <m/>
    <s v="hobo"/>
    <n v="32"/>
    <x v="10"/>
    <n v="38.39"/>
    <n v="-9.9999999999980105E-3"/>
    <m/>
    <m/>
    <m/>
    <m/>
  </r>
  <r>
    <d v="1899-12-30T13:47:00"/>
    <x v="3"/>
    <n v="38.299999999999997"/>
    <n v="38.5"/>
    <m/>
    <s v="hobo"/>
    <n v="33"/>
    <x v="11"/>
    <n v="38.44"/>
    <n v="3.9999999999999147E-2"/>
    <m/>
    <m/>
    <m/>
    <m/>
  </r>
  <r>
    <d v="1899-12-30T13:47:00"/>
    <x v="3"/>
    <n v="38.299999999999997"/>
    <n v="38.5"/>
    <m/>
    <s v="hobo"/>
    <n v="34"/>
    <x v="12"/>
    <n v="38.520000000000003"/>
    <n v="0.12000000000000455"/>
    <m/>
    <m/>
    <m/>
    <m/>
  </r>
  <r>
    <d v="1899-12-30T13:47:00"/>
    <x v="3"/>
    <n v="38.299999999999997"/>
    <n v="38.5"/>
    <m/>
    <s v="hobo"/>
    <n v="35"/>
    <x v="13"/>
    <n v="38.56"/>
    <n v="0.16000000000000369"/>
    <m/>
    <m/>
    <m/>
    <m/>
  </r>
  <r>
    <d v="1899-12-30T13:47:00"/>
    <x v="3"/>
    <n v="38.299999999999997"/>
    <n v="38.5"/>
    <m/>
    <s v="hobo"/>
    <n v="36"/>
    <x v="14"/>
    <n v="38.56"/>
    <n v="0.16000000000000369"/>
    <m/>
    <m/>
    <m/>
    <m/>
  </r>
  <r>
    <d v="1899-12-30T13:47:00"/>
    <x v="3"/>
    <n v="38.299999999999997"/>
    <n v="38.5"/>
    <m/>
    <s v="hobo"/>
    <n v="37"/>
    <x v="15"/>
    <n v="38.01"/>
    <n v="-0.39000000000000057"/>
    <m/>
    <m/>
    <m/>
    <m/>
  </r>
  <r>
    <d v="1899-12-30T13:47:00"/>
    <x v="3"/>
    <n v="38.299999999999997"/>
    <n v="38.5"/>
    <m/>
    <s v="hobo"/>
    <n v="38"/>
    <x v="16"/>
    <n v="38.479999999999997"/>
    <n v="7.9999999999998295E-2"/>
    <m/>
    <m/>
    <m/>
    <m/>
  </r>
  <r>
    <d v="1899-12-30T13:47:00"/>
    <x v="3"/>
    <n v="38.299999999999997"/>
    <n v="38.5"/>
    <m/>
    <s v="hobo"/>
    <s v="Spare"/>
    <x v="17"/>
    <n v="38.44"/>
    <n v="3.9999999999999147E-2"/>
    <m/>
    <m/>
    <m/>
    <m/>
  </r>
  <r>
    <m/>
    <x v="4"/>
    <m/>
    <m/>
    <m/>
    <m/>
    <m/>
    <x v="18"/>
    <m/>
    <m/>
    <m/>
    <m/>
    <m/>
    <m/>
  </r>
  <r>
    <m/>
    <x v="4"/>
    <m/>
    <m/>
    <m/>
    <m/>
    <m/>
    <x v="18"/>
    <m/>
    <m/>
    <m/>
    <m/>
    <m/>
    <m/>
  </r>
  <r>
    <m/>
    <x v="4"/>
    <m/>
    <m/>
    <m/>
    <m/>
    <m/>
    <x v="18"/>
    <m/>
    <m/>
    <m/>
    <m/>
    <m/>
    <m/>
  </r>
  <r>
    <m/>
    <x v="4"/>
    <m/>
    <m/>
    <m/>
    <m/>
    <m/>
    <x v="18"/>
    <m/>
    <m/>
    <m/>
    <m/>
    <m/>
    <m/>
  </r>
  <r>
    <m/>
    <x v="4"/>
    <m/>
    <m/>
    <m/>
    <m/>
    <m/>
    <x v="18"/>
    <m/>
    <m/>
    <m/>
    <m/>
    <m/>
    <m/>
  </r>
  <r>
    <m/>
    <x v="4"/>
    <m/>
    <m/>
    <m/>
    <m/>
    <m/>
    <x v="18"/>
    <m/>
    <m/>
    <m/>
    <m/>
    <m/>
    <m/>
  </r>
  <r>
    <m/>
    <x v="4"/>
    <m/>
    <m/>
    <m/>
    <m/>
    <m/>
    <x v="18"/>
    <m/>
    <m/>
    <m/>
    <m/>
    <m/>
    <m/>
  </r>
  <r>
    <m/>
    <x v="4"/>
    <m/>
    <m/>
    <m/>
    <m/>
    <m/>
    <x v="18"/>
    <m/>
    <m/>
    <m/>
    <m/>
    <m/>
    <m/>
  </r>
  <r>
    <m/>
    <x v="4"/>
    <m/>
    <m/>
    <m/>
    <m/>
    <m/>
    <x v="18"/>
    <m/>
    <m/>
    <m/>
    <m/>
    <m/>
    <m/>
  </r>
  <r>
    <m/>
    <x v="4"/>
    <m/>
    <m/>
    <m/>
    <m/>
    <m/>
    <x v="1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B3226-0D40-954E-855C-872682EB77B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23" firstHeaderRow="1" firstDataRow="3" firstDataCol="1"/>
  <pivotFields count="14">
    <pivotField numFmtId="20" showAll="0"/>
    <pivotField axis="axisCol" showAll="0">
      <items count="7">
        <item x="0"/>
        <item x="1"/>
        <item x="2"/>
        <item x="4"/>
        <item x="3"/>
        <item m="1" x="5"/>
        <item t="default"/>
      </items>
    </pivotField>
    <pivotField numFmtId="164" showAll="0"/>
    <pivotField numFmtId="164" showAll="0"/>
    <pivotField showAll="0"/>
    <pivotField showAll="0"/>
    <pivotField showAll="0"/>
    <pivotField axis="axisRow" showAll="0">
      <items count="29">
        <item h="1" x="8"/>
        <item x="4"/>
        <item x="5"/>
        <item x="6"/>
        <item x="7"/>
        <item x="0"/>
        <item x="1"/>
        <item x="2"/>
        <item x="3"/>
        <item x="9"/>
        <item x="10"/>
        <item x="11"/>
        <item x="12"/>
        <item x="13"/>
        <item x="14"/>
        <item x="15"/>
        <item x="16"/>
        <item x="17"/>
        <item h="1" m="1" x="19"/>
        <item h="1" m="1" x="20"/>
        <item h="1" m="1" x="21"/>
        <item h="1" m="1" x="22"/>
        <item h="1" m="1" x="23"/>
        <item h="1" m="1" x="24"/>
        <item h="1" m="1" x="25"/>
        <item h="1" m="1" x="26"/>
        <item h="1" m="1" x="27"/>
        <item h="1" x="18"/>
        <item t="default"/>
      </items>
    </pivotField>
    <pivotField showAll="0"/>
    <pivotField dataField="1" numFmtId="164" showAll="0"/>
    <pivotField showAll="0"/>
    <pivotField showAll="0"/>
    <pivotField showAll="0"/>
    <pivotField showAll="0"/>
  </pivotFields>
  <rowFields count="1">
    <field x="7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2">
    <field x="-2"/>
    <field x="1"/>
  </colFields>
  <colItems count="10">
    <i>
      <x/>
      <x/>
    </i>
    <i r="1">
      <x v="1"/>
    </i>
    <i r="1">
      <x v="2"/>
    </i>
    <i r="1">
      <x v="4"/>
    </i>
    <i i="1">
      <x v="1"/>
      <x/>
    </i>
    <i r="1" i="1">
      <x v="1"/>
    </i>
    <i r="1" i="1">
      <x v="2"/>
    </i>
    <i r="1" i="1">
      <x v="4"/>
    </i>
    <i t="grand">
      <x/>
    </i>
    <i t="grand" i="1">
      <x/>
    </i>
  </colItems>
  <dataFields count="2">
    <dataField name="Average of offset" fld="9" subtotal="average" baseField="0" baseItem="0"/>
    <dataField name="StdDev of offset" fld="9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E9B4-001A-B44C-8985-100395F5865A}">
  <dimension ref="A1:O109"/>
  <sheetViews>
    <sheetView tabSelected="1" workbookViewId="0">
      <pane ySplit="1" topLeftCell="A2" activePane="bottomLeft" state="frozen"/>
      <selection pane="bottomLeft" activeCell="J101" sqref="J101:J109"/>
    </sheetView>
  </sheetViews>
  <sheetFormatPr baseColWidth="10" defaultRowHeight="16" x14ac:dyDescent="0.2"/>
  <cols>
    <col min="2" max="4" width="10.83203125" style="2"/>
    <col min="11" max="11" width="10.83203125" style="3"/>
  </cols>
  <sheetData>
    <row r="1" spans="1:14" x14ac:dyDescent="0.2">
      <c r="A1" t="s">
        <v>0</v>
      </c>
      <c r="B1" s="2" t="s">
        <v>3</v>
      </c>
      <c r="C1" s="2" t="s">
        <v>4</v>
      </c>
      <c r="D1" s="2" t="s">
        <v>5</v>
      </c>
      <c r="E1" t="s">
        <v>6</v>
      </c>
      <c r="F1" t="s">
        <v>12</v>
      </c>
      <c r="G1" t="s">
        <v>1</v>
      </c>
      <c r="H1" t="s">
        <v>2</v>
      </c>
      <c r="I1" t="s">
        <v>7</v>
      </c>
      <c r="J1" t="s">
        <v>44</v>
      </c>
      <c r="K1" s="3" t="s">
        <v>8</v>
      </c>
    </row>
    <row r="2" spans="1:14" x14ac:dyDescent="0.2">
      <c r="A2" s="1">
        <v>0.4861111111111111</v>
      </c>
      <c r="B2" s="2">
        <v>32</v>
      </c>
      <c r="C2" s="2">
        <v>32.700000000000003</v>
      </c>
      <c r="D2" s="2">
        <v>32.799999999999997</v>
      </c>
      <c r="E2">
        <v>4</v>
      </c>
      <c r="F2">
        <v>6</v>
      </c>
      <c r="G2">
        <v>1</v>
      </c>
      <c r="H2">
        <v>32.4</v>
      </c>
      <c r="I2">
        <v>30</v>
      </c>
      <c r="J2">
        <v>20835039</v>
      </c>
      <c r="K2" s="3">
        <v>32.69</v>
      </c>
      <c r="L2" t="s">
        <v>10</v>
      </c>
      <c r="M2">
        <f>AVERAGE(K2:K10)</f>
        <v>32.735555555555557</v>
      </c>
    </row>
    <row r="3" spans="1:14" x14ac:dyDescent="0.2">
      <c r="A3" s="1">
        <v>0.4861111111111111</v>
      </c>
      <c r="B3" s="2">
        <v>32</v>
      </c>
      <c r="C3" s="2">
        <f>C2</f>
        <v>32.700000000000003</v>
      </c>
      <c r="D3" s="2">
        <f>D2</f>
        <v>32.799999999999997</v>
      </c>
      <c r="E3">
        <v>4</v>
      </c>
      <c r="F3">
        <v>6</v>
      </c>
      <c r="G3">
        <v>2</v>
      </c>
      <c r="H3">
        <v>32.1</v>
      </c>
      <c r="I3">
        <v>32</v>
      </c>
      <c r="J3">
        <v>20850765</v>
      </c>
      <c r="K3" s="3">
        <v>32.729999999999997</v>
      </c>
      <c r="L3" t="s">
        <v>11</v>
      </c>
      <c r="M3">
        <f>STDEV(K2:K10)</f>
        <v>0.12104865871945007</v>
      </c>
    </row>
    <row r="4" spans="1:14" x14ac:dyDescent="0.2">
      <c r="A4" s="1">
        <v>0.4861111111111111</v>
      </c>
      <c r="B4" s="2">
        <v>32</v>
      </c>
      <c r="C4" s="2">
        <f t="shared" ref="C4:C10" si="0">C3</f>
        <v>32.700000000000003</v>
      </c>
      <c r="D4" s="2">
        <f t="shared" ref="D4:D10" si="1">D3</f>
        <v>32.799999999999997</v>
      </c>
      <c r="E4">
        <v>4</v>
      </c>
      <c r="F4">
        <v>6</v>
      </c>
      <c r="G4">
        <v>3</v>
      </c>
      <c r="H4">
        <v>32.299999999999997</v>
      </c>
      <c r="I4">
        <v>33</v>
      </c>
      <c r="J4">
        <v>21074723</v>
      </c>
      <c r="K4" s="3">
        <v>32.47</v>
      </c>
      <c r="N4">
        <f>M2-M5</f>
        <v>0.37305555555555969</v>
      </c>
    </row>
    <row r="5" spans="1:14" x14ac:dyDescent="0.2">
      <c r="A5" s="1">
        <v>0.4861111111111111</v>
      </c>
      <c r="B5" s="2">
        <v>32</v>
      </c>
      <c r="C5" s="2">
        <f t="shared" si="0"/>
        <v>32.700000000000003</v>
      </c>
      <c r="D5" s="2">
        <f t="shared" si="1"/>
        <v>32.799999999999997</v>
      </c>
      <c r="E5">
        <v>4</v>
      </c>
      <c r="F5">
        <v>6</v>
      </c>
      <c r="G5">
        <v>4</v>
      </c>
      <c r="H5">
        <v>32.4</v>
      </c>
      <c r="I5">
        <v>34</v>
      </c>
      <c r="J5">
        <v>21524290</v>
      </c>
      <c r="K5" s="3">
        <v>32.9</v>
      </c>
      <c r="L5" t="s">
        <v>13</v>
      </c>
      <c r="M5">
        <f>AVERAGE(H2:H9)</f>
        <v>32.362499999999997</v>
      </c>
    </row>
    <row r="6" spans="1:14" x14ac:dyDescent="0.2">
      <c r="A6" s="1">
        <v>0.4861111111111111</v>
      </c>
      <c r="B6" s="2">
        <v>32</v>
      </c>
      <c r="C6" s="2">
        <f t="shared" si="0"/>
        <v>32.700000000000003</v>
      </c>
      <c r="D6" s="2">
        <f t="shared" si="1"/>
        <v>32.799999999999997</v>
      </c>
      <c r="E6">
        <v>5</v>
      </c>
      <c r="F6">
        <v>5</v>
      </c>
      <c r="G6">
        <v>1</v>
      </c>
      <c r="H6">
        <v>32.5</v>
      </c>
      <c r="I6">
        <v>35</v>
      </c>
      <c r="J6">
        <v>21524291</v>
      </c>
      <c r="K6" s="3">
        <v>32.770000000000003</v>
      </c>
      <c r="L6" t="s">
        <v>14</v>
      </c>
      <c r="M6">
        <f>STDEV(H2:H9)</f>
        <v>0.11877349391654152</v>
      </c>
    </row>
    <row r="7" spans="1:14" x14ac:dyDescent="0.2">
      <c r="A7" s="1">
        <v>0.4861111111111111</v>
      </c>
      <c r="B7" s="2">
        <v>32</v>
      </c>
      <c r="C7" s="2">
        <f t="shared" si="0"/>
        <v>32.700000000000003</v>
      </c>
      <c r="D7" s="2">
        <f t="shared" si="1"/>
        <v>32.799999999999997</v>
      </c>
      <c r="E7">
        <v>5</v>
      </c>
      <c r="F7">
        <v>5</v>
      </c>
      <c r="G7">
        <v>2</v>
      </c>
      <c r="H7">
        <v>32.4</v>
      </c>
      <c r="I7">
        <v>36</v>
      </c>
      <c r="J7">
        <v>21524292</v>
      </c>
      <c r="K7" s="3">
        <v>32.82</v>
      </c>
    </row>
    <row r="8" spans="1:14" x14ac:dyDescent="0.2">
      <c r="A8" s="1">
        <v>0.4861111111111111</v>
      </c>
      <c r="B8" s="2">
        <v>32</v>
      </c>
      <c r="C8" s="2">
        <f t="shared" si="0"/>
        <v>32.700000000000003</v>
      </c>
      <c r="D8" s="2">
        <f t="shared" si="1"/>
        <v>32.799999999999997</v>
      </c>
      <c r="E8">
        <v>5</v>
      </c>
      <c r="F8">
        <v>5</v>
      </c>
      <c r="G8">
        <v>3</v>
      </c>
      <c r="H8">
        <v>32.4</v>
      </c>
      <c r="I8">
        <v>37</v>
      </c>
      <c r="J8">
        <v>21524293</v>
      </c>
      <c r="K8" s="3">
        <v>32.82</v>
      </c>
    </row>
    <row r="9" spans="1:14" x14ac:dyDescent="0.2">
      <c r="A9" s="1">
        <v>0.4861111111111111</v>
      </c>
      <c r="B9" s="2">
        <v>32</v>
      </c>
      <c r="C9" s="2">
        <f t="shared" si="0"/>
        <v>32.700000000000003</v>
      </c>
      <c r="D9" s="2">
        <f t="shared" si="1"/>
        <v>32.799999999999997</v>
      </c>
      <c r="E9">
        <v>5</v>
      </c>
      <c r="F9">
        <v>5</v>
      </c>
      <c r="G9">
        <v>4</v>
      </c>
      <c r="H9">
        <v>32.4</v>
      </c>
      <c r="I9">
        <v>38</v>
      </c>
      <c r="J9">
        <v>21524294</v>
      </c>
      <c r="K9" s="3">
        <v>32.69</v>
      </c>
    </row>
    <row r="10" spans="1:14" x14ac:dyDescent="0.2">
      <c r="A10" s="1">
        <v>0.4861111111111111</v>
      </c>
      <c r="B10" s="2">
        <v>32</v>
      </c>
      <c r="C10" s="2">
        <f t="shared" si="0"/>
        <v>32.700000000000003</v>
      </c>
      <c r="D10" s="2">
        <f t="shared" si="1"/>
        <v>32.799999999999997</v>
      </c>
      <c r="I10" t="s">
        <v>9</v>
      </c>
      <c r="J10">
        <v>20834982</v>
      </c>
      <c r="K10" s="3">
        <v>32.729999999999997</v>
      </c>
    </row>
    <row r="11" spans="1:14" x14ac:dyDescent="0.2">
      <c r="A11" s="1">
        <v>0.49513888888888885</v>
      </c>
      <c r="B11" s="2">
        <v>32</v>
      </c>
      <c r="C11" s="2">
        <v>32.799999999999997</v>
      </c>
      <c r="D11" s="2">
        <v>32.9</v>
      </c>
      <c r="E11">
        <v>4</v>
      </c>
      <c r="F11">
        <v>6</v>
      </c>
      <c r="G11">
        <v>1</v>
      </c>
      <c r="H11">
        <v>32.299999999999997</v>
      </c>
      <c r="I11">
        <v>30</v>
      </c>
      <c r="J11">
        <v>20835039</v>
      </c>
      <c r="K11" s="3">
        <v>32.729999999999997</v>
      </c>
      <c r="L11" t="s">
        <v>10</v>
      </c>
      <c r="M11">
        <f>AVERAGE(K11:K19)</f>
        <v>32.801111111111112</v>
      </c>
    </row>
    <row r="12" spans="1:14" x14ac:dyDescent="0.2">
      <c r="A12" s="1">
        <v>0.49513888888888885</v>
      </c>
      <c r="B12" s="2">
        <v>32</v>
      </c>
      <c r="C12" s="2">
        <f>C11</f>
        <v>32.799999999999997</v>
      </c>
      <c r="D12" s="2">
        <f>D11</f>
        <v>32.9</v>
      </c>
      <c r="E12">
        <v>4</v>
      </c>
      <c r="F12">
        <v>6</v>
      </c>
      <c r="G12">
        <v>2</v>
      </c>
      <c r="H12">
        <v>32</v>
      </c>
      <c r="I12">
        <v>32</v>
      </c>
      <c r="J12">
        <v>20850765</v>
      </c>
      <c r="K12" s="3">
        <v>32.729999999999997</v>
      </c>
      <c r="L12" t="s">
        <v>11</v>
      </c>
      <c r="M12">
        <f>STDEV(K11:K19)</f>
        <v>6.1327898309913559E-2</v>
      </c>
    </row>
    <row r="13" spans="1:14" x14ac:dyDescent="0.2">
      <c r="A13" s="1">
        <v>0.49513888888888885</v>
      </c>
      <c r="B13" s="2">
        <v>32</v>
      </c>
      <c r="C13" s="2">
        <f t="shared" ref="C13:C19" si="2">C12</f>
        <v>32.799999999999997</v>
      </c>
      <c r="D13" s="2">
        <f t="shared" ref="D13:D19" si="3">D12</f>
        <v>32.9</v>
      </c>
      <c r="E13">
        <v>4</v>
      </c>
      <c r="F13">
        <v>6</v>
      </c>
      <c r="G13">
        <v>3</v>
      </c>
      <c r="H13">
        <v>32.200000000000003</v>
      </c>
      <c r="I13">
        <v>33</v>
      </c>
      <c r="J13">
        <v>21074723</v>
      </c>
      <c r="K13" s="3">
        <v>32.770000000000003</v>
      </c>
      <c r="N13">
        <f>M11-M14</f>
        <v>0.50111111111110773</v>
      </c>
    </row>
    <row r="14" spans="1:14" x14ac:dyDescent="0.2">
      <c r="A14" s="1">
        <v>0.49513888888888885</v>
      </c>
      <c r="B14" s="2">
        <v>32</v>
      </c>
      <c r="C14" s="2">
        <f t="shared" si="2"/>
        <v>32.799999999999997</v>
      </c>
      <c r="D14" s="2">
        <f t="shared" si="3"/>
        <v>32.9</v>
      </c>
      <c r="E14">
        <v>4</v>
      </c>
      <c r="F14">
        <v>6</v>
      </c>
      <c r="G14">
        <v>4</v>
      </c>
      <c r="H14">
        <v>32.299999999999997</v>
      </c>
      <c r="I14">
        <v>34</v>
      </c>
      <c r="J14">
        <v>21524290</v>
      </c>
      <c r="K14" s="3">
        <v>32.86</v>
      </c>
      <c r="L14" t="s">
        <v>13</v>
      </c>
      <c r="M14">
        <f>AVERAGE(H11:H18)</f>
        <v>32.300000000000004</v>
      </c>
    </row>
    <row r="15" spans="1:14" x14ac:dyDescent="0.2">
      <c r="A15" s="1">
        <v>0.49513888888888885</v>
      </c>
      <c r="B15" s="2">
        <v>32</v>
      </c>
      <c r="C15" s="2">
        <f t="shared" si="2"/>
        <v>32.799999999999997</v>
      </c>
      <c r="D15" s="2">
        <f t="shared" si="3"/>
        <v>32.9</v>
      </c>
      <c r="E15">
        <v>5</v>
      </c>
      <c r="F15">
        <v>5</v>
      </c>
      <c r="G15">
        <v>1</v>
      </c>
      <c r="H15">
        <v>32.4</v>
      </c>
      <c r="I15">
        <v>35</v>
      </c>
      <c r="J15">
        <v>21524291</v>
      </c>
      <c r="K15" s="3">
        <v>32.86</v>
      </c>
      <c r="L15" t="s">
        <v>14</v>
      </c>
      <c r="M15">
        <f>STDEV(H11:H18)</f>
        <v>0.14142135623730867</v>
      </c>
    </row>
    <row r="16" spans="1:14" x14ac:dyDescent="0.2">
      <c r="A16" s="1">
        <v>0.49513888888888885</v>
      </c>
      <c r="B16" s="2">
        <v>32</v>
      </c>
      <c r="C16" s="2">
        <f t="shared" si="2"/>
        <v>32.799999999999997</v>
      </c>
      <c r="D16" s="2">
        <f t="shared" si="3"/>
        <v>32.9</v>
      </c>
      <c r="E16">
        <v>5</v>
      </c>
      <c r="F16">
        <v>5</v>
      </c>
      <c r="G16">
        <v>2</v>
      </c>
      <c r="H16">
        <v>32.4</v>
      </c>
      <c r="I16">
        <v>36</v>
      </c>
      <c r="J16">
        <v>21524292</v>
      </c>
      <c r="K16" s="3">
        <v>32.9</v>
      </c>
    </row>
    <row r="17" spans="1:14" x14ac:dyDescent="0.2">
      <c r="A17" s="1">
        <v>0.49513888888888885</v>
      </c>
      <c r="B17" s="2">
        <v>32</v>
      </c>
      <c r="C17" s="2">
        <f t="shared" si="2"/>
        <v>32.799999999999997</v>
      </c>
      <c r="D17" s="2">
        <f t="shared" si="3"/>
        <v>32.9</v>
      </c>
      <c r="E17">
        <v>5</v>
      </c>
      <c r="F17">
        <v>5</v>
      </c>
      <c r="G17">
        <v>3</v>
      </c>
      <c r="H17">
        <v>32.4</v>
      </c>
      <c r="I17">
        <v>37</v>
      </c>
      <c r="J17">
        <v>21524293</v>
      </c>
      <c r="K17" s="3">
        <v>32.82</v>
      </c>
    </row>
    <row r="18" spans="1:14" x14ac:dyDescent="0.2">
      <c r="A18" s="1">
        <v>0.49513888888888885</v>
      </c>
      <c r="B18" s="2">
        <v>32</v>
      </c>
      <c r="C18" s="2">
        <f t="shared" si="2"/>
        <v>32.799999999999997</v>
      </c>
      <c r="D18" s="2">
        <f t="shared" si="3"/>
        <v>32.9</v>
      </c>
      <c r="E18">
        <v>5</v>
      </c>
      <c r="F18">
        <v>5</v>
      </c>
      <c r="G18">
        <v>4</v>
      </c>
      <c r="H18">
        <v>32.4</v>
      </c>
      <c r="I18">
        <v>38</v>
      </c>
      <c r="J18">
        <v>21524294</v>
      </c>
      <c r="K18" s="3">
        <v>32.770000000000003</v>
      </c>
    </row>
    <row r="19" spans="1:14" x14ac:dyDescent="0.2">
      <c r="A19" s="1">
        <v>0.49513888888888885</v>
      </c>
      <c r="B19" s="2">
        <v>32</v>
      </c>
      <c r="C19" s="2">
        <f t="shared" si="2"/>
        <v>32.799999999999997</v>
      </c>
      <c r="D19" s="2">
        <f t="shared" si="3"/>
        <v>32.9</v>
      </c>
      <c r="I19" t="s">
        <v>9</v>
      </c>
      <c r="J19">
        <v>20834982</v>
      </c>
      <c r="K19" s="3">
        <v>32.770000000000003</v>
      </c>
    </row>
    <row r="20" spans="1:14" x14ac:dyDescent="0.2">
      <c r="A20" s="1">
        <v>0.50486111111111109</v>
      </c>
      <c r="B20" s="2">
        <v>34</v>
      </c>
      <c r="C20" s="2">
        <v>34.9</v>
      </c>
      <c r="D20" s="2">
        <v>35</v>
      </c>
      <c r="E20">
        <v>4</v>
      </c>
      <c r="F20">
        <v>6</v>
      </c>
      <c r="G20">
        <v>1</v>
      </c>
      <c r="H20">
        <v>34.4</v>
      </c>
      <c r="I20">
        <v>30</v>
      </c>
      <c r="J20">
        <v>20835039</v>
      </c>
      <c r="K20" s="3">
        <v>34.700000000000003</v>
      </c>
      <c r="L20" t="s">
        <v>10</v>
      </c>
      <c r="M20">
        <f>AVERAGE(K20:K28)</f>
        <v>34.79</v>
      </c>
    </row>
    <row r="21" spans="1:14" x14ac:dyDescent="0.2">
      <c r="A21" s="1">
        <v>0.50486111111111109</v>
      </c>
      <c r="B21" s="2">
        <v>34</v>
      </c>
      <c r="C21" s="2">
        <f>C20</f>
        <v>34.9</v>
      </c>
      <c r="D21" s="2">
        <f>D20</f>
        <v>35</v>
      </c>
      <c r="E21">
        <v>4</v>
      </c>
      <c r="F21">
        <v>6</v>
      </c>
      <c r="G21">
        <v>2</v>
      </c>
      <c r="H21">
        <v>34.1</v>
      </c>
      <c r="I21">
        <v>32</v>
      </c>
      <c r="J21">
        <v>20850765</v>
      </c>
      <c r="K21" s="3">
        <v>34.700000000000003</v>
      </c>
      <c r="L21" t="s">
        <v>11</v>
      </c>
      <c r="M21">
        <f>STDEV(K20:K28)</f>
        <v>6.9641941385920267E-2</v>
      </c>
    </row>
    <row r="22" spans="1:14" x14ac:dyDescent="0.2">
      <c r="A22" s="1">
        <v>0.50486111111111109</v>
      </c>
      <c r="B22" s="2">
        <v>34</v>
      </c>
      <c r="C22" s="2">
        <f t="shared" ref="C22:C28" si="4">C21</f>
        <v>34.9</v>
      </c>
      <c r="D22" s="2">
        <f t="shared" ref="D22:D28" si="5">D21</f>
        <v>35</v>
      </c>
      <c r="E22">
        <v>4</v>
      </c>
      <c r="F22">
        <v>6</v>
      </c>
      <c r="G22">
        <v>3</v>
      </c>
      <c r="H22">
        <v>34.299999999999997</v>
      </c>
      <c r="I22">
        <v>33</v>
      </c>
      <c r="J22">
        <v>21074723</v>
      </c>
      <c r="K22" s="3">
        <v>34.75</v>
      </c>
      <c r="N22">
        <f>M20-M23</f>
        <v>0.37750000000000483</v>
      </c>
    </row>
    <row r="23" spans="1:14" x14ac:dyDescent="0.2">
      <c r="A23" s="1">
        <v>0.50486111111111109</v>
      </c>
      <c r="B23" s="2">
        <v>34</v>
      </c>
      <c r="C23" s="2">
        <f t="shared" si="4"/>
        <v>34.9</v>
      </c>
      <c r="D23" s="2">
        <f t="shared" si="5"/>
        <v>35</v>
      </c>
      <c r="E23">
        <v>4</v>
      </c>
      <c r="F23">
        <v>6</v>
      </c>
      <c r="G23">
        <v>4</v>
      </c>
      <c r="H23">
        <v>34.4</v>
      </c>
      <c r="I23">
        <v>34</v>
      </c>
      <c r="J23">
        <v>21524290</v>
      </c>
      <c r="K23" s="3">
        <v>34.83</v>
      </c>
      <c r="L23" t="s">
        <v>13</v>
      </c>
      <c r="M23">
        <f>AVERAGE(H20:H27)</f>
        <v>34.412499999999994</v>
      </c>
    </row>
    <row r="24" spans="1:14" x14ac:dyDescent="0.2">
      <c r="A24" s="1">
        <v>0.50486111111111109</v>
      </c>
      <c r="B24" s="2">
        <v>34</v>
      </c>
      <c r="C24" s="2">
        <f t="shared" si="4"/>
        <v>34.9</v>
      </c>
      <c r="D24" s="2">
        <f t="shared" si="5"/>
        <v>35</v>
      </c>
      <c r="E24">
        <v>5</v>
      </c>
      <c r="F24">
        <v>5</v>
      </c>
      <c r="G24">
        <v>1</v>
      </c>
      <c r="H24">
        <v>34.6</v>
      </c>
      <c r="I24">
        <v>35</v>
      </c>
      <c r="J24">
        <v>21524291</v>
      </c>
      <c r="K24" s="3">
        <v>34.880000000000003</v>
      </c>
      <c r="L24" t="s">
        <v>14</v>
      </c>
      <c r="M24">
        <f>STDEV(H20:H27)</f>
        <v>0.15526475085202987</v>
      </c>
    </row>
    <row r="25" spans="1:14" x14ac:dyDescent="0.2">
      <c r="A25" s="1">
        <v>0.50486111111111109</v>
      </c>
      <c r="B25" s="2">
        <v>34</v>
      </c>
      <c r="C25" s="2">
        <f t="shared" si="4"/>
        <v>34.9</v>
      </c>
      <c r="D25" s="2">
        <f t="shared" si="5"/>
        <v>35</v>
      </c>
      <c r="E25">
        <v>5</v>
      </c>
      <c r="F25">
        <v>5</v>
      </c>
      <c r="G25">
        <v>2</v>
      </c>
      <c r="H25">
        <v>34.5</v>
      </c>
      <c r="I25">
        <v>36</v>
      </c>
      <c r="J25">
        <v>21524292</v>
      </c>
      <c r="K25" s="3">
        <v>34.880000000000003</v>
      </c>
    </row>
    <row r="26" spans="1:14" x14ac:dyDescent="0.2">
      <c r="A26" s="1">
        <v>0.50486111111111109</v>
      </c>
      <c r="B26" s="2">
        <v>34</v>
      </c>
      <c r="C26" s="2">
        <f t="shared" si="4"/>
        <v>34.9</v>
      </c>
      <c r="D26" s="2">
        <f t="shared" si="5"/>
        <v>35</v>
      </c>
      <c r="E26">
        <v>5</v>
      </c>
      <c r="F26">
        <v>5</v>
      </c>
      <c r="G26">
        <v>3</v>
      </c>
      <c r="H26">
        <v>34.5</v>
      </c>
      <c r="I26">
        <v>37</v>
      </c>
      <c r="J26">
        <v>21524293</v>
      </c>
      <c r="K26" s="3">
        <v>34.83</v>
      </c>
    </row>
    <row r="27" spans="1:14" x14ac:dyDescent="0.2">
      <c r="A27" s="1">
        <v>0.50486111111111109</v>
      </c>
      <c r="B27" s="2">
        <v>34</v>
      </c>
      <c r="C27" s="2">
        <f t="shared" si="4"/>
        <v>34.9</v>
      </c>
      <c r="D27" s="2">
        <f t="shared" si="5"/>
        <v>35</v>
      </c>
      <c r="E27">
        <v>5</v>
      </c>
      <c r="F27">
        <v>5</v>
      </c>
      <c r="G27">
        <v>4</v>
      </c>
      <c r="H27">
        <v>34.5</v>
      </c>
      <c r="I27">
        <v>38</v>
      </c>
      <c r="J27">
        <v>21524294</v>
      </c>
      <c r="K27" s="3">
        <v>34.79</v>
      </c>
    </row>
    <row r="28" spans="1:14" x14ac:dyDescent="0.2">
      <c r="A28" s="1">
        <v>0.50486111111111109</v>
      </c>
      <c r="B28" s="2">
        <v>34</v>
      </c>
      <c r="C28" s="2">
        <f t="shared" si="4"/>
        <v>34.9</v>
      </c>
      <c r="D28" s="2">
        <f t="shared" si="5"/>
        <v>35</v>
      </c>
      <c r="I28" t="s">
        <v>9</v>
      </c>
      <c r="J28">
        <v>20834982</v>
      </c>
      <c r="K28" s="3">
        <v>34.75</v>
      </c>
    </row>
    <row r="29" spans="1:14" x14ac:dyDescent="0.2">
      <c r="A29" s="1">
        <v>0.51111111111111118</v>
      </c>
      <c r="B29" s="2">
        <v>34</v>
      </c>
      <c r="C29" s="2">
        <v>34.9</v>
      </c>
      <c r="D29" s="2">
        <v>35.1</v>
      </c>
      <c r="E29">
        <v>4</v>
      </c>
      <c r="F29">
        <v>6</v>
      </c>
      <c r="G29">
        <v>1</v>
      </c>
      <c r="H29">
        <v>34.4</v>
      </c>
      <c r="I29">
        <v>30</v>
      </c>
      <c r="J29">
        <v>20835039</v>
      </c>
      <c r="K29" s="3">
        <v>34.75</v>
      </c>
      <c r="L29" t="s">
        <v>10</v>
      </c>
      <c r="M29">
        <f>AVERAGE(K29:K37)</f>
        <v>34.831111111111113</v>
      </c>
    </row>
    <row r="30" spans="1:14" x14ac:dyDescent="0.2">
      <c r="A30" s="1">
        <v>0.51111111111111118</v>
      </c>
      <c r="B30" s="2">
        <v>34</v>
      </c>
      <c r="C30" s="2">
        <f>C29</f>
        <v>34.9</v>
      </c>
      <c r="D30" s="2">
        <f>D29</f>
        <v>35.1</v>
      </c>
      <c r="E30">
        <v>4</v>
      </c>
      <c r="F30">
        <v>6</v>
      </c>
      <c r="G30">
        <v>2</v>
      </c>
      <c r="H30">
        <v>34.1</v>
      </c>
      <c r="I30">
        <v>32</v>
      </c>
      <c r="J30">
        <v>20850765</v>
      </c>
      <c r="K30" s="3">
        <v>34.75</v>
      </c>
      <c r="L30" t="s">
        <v>11</v>
      </c>
      <c r="M30">
        <f>STDEV(K29:K37)</f>
        <v>7.8492745595445196E-2</v>
      </c>
    </row>
    <row r="31" spans="1:14" x14ac:dyDescent="0.2">
      <c r="A31" s="1">
        <v>0.51111111111111118</v>
      </c>
      <c r="B31" s="2">
        <v>34</v>
      </c>
      <c r="C31" s="2">
        <f t="shared" ref="C31:C37" si="6">C30</f>
        <v>34.9</v>
      </c>
      <c r="D31" s="2">
        <f t="shared" ref="D31:D37" si="7">D30</f>
        <v>35.1</v>
      </c>
      <c r="E31">
        <v>4</v>
      </c>
      <c r="F31">
        <v>6</v>
      </c>
      <c r="G31">
        <v>3</v>
      </c>
      <c r="H31">
        <v>34.299999999999997</v>
      </c>
      <c r="I31">
        <v>33</v>
      </c>
      <c r="J31">
        <v>21074723</v>
      </c>
      <c r="K31" s="3">
        <v>34.75</v>
      </c>
      <c r="N31">
        <f>M29-M32</f>
        <v>0.44361111111111029</v>
      </c>
    </row>
    <row r="32" spans="1:14" x14ac:dyDescent="0.2">
      <c r="A32" s="1">
        <v>0.51111111111111118</v>
      </c>
      <c r="B32" s="2">
        <v>34</v>
      </c>
      <c r="C32" s="2">
        <f t="shared" si="6"/>
        <v>34.9</v>
      </c>
      <c r="D32" s="2">
        <f t="shared" si="7"/>
        <v>35.1</v>
      </c>
      <c r="E32">
        <v>4</v>
      </c>
      <c r="F32">
        <v>6</v>
      </c>
      <c r="G32">
        <v>4</v>
      </c>
      <c r="H32">
        <v>34.4</v>
      </c>
      <c r="I32">
        <v>34</v>
      </c>
      <c r="J32">
        <v>21524290</v>
      </c>
      <c r="K32" s="3">
        <v>34.880000000000003</v>
      </c>
      <c r="L32" t="s">
        <v>13</v>
      </c>
      <c r="M32">
        <f>AVERAGE(H29:H36)</f>
        <v>34.387500000000003</v>
      </c>
    </row>
    <row r="33" spans="1:14" x14ac:dyDescent="0.2">
      <c r="A33" s="1">
        <v>0.51111111111111118</v>
      </c>
      <c r="B33" s="2">
        <v>34</v>
      </c>
      <c r="C33" s="2">
        <f t="shared" si="6"/>
        <v>34.9</v>
      </c>
      <c r="D33" s="2">
        <f t="shared" si="7"/>
        <v>35.1</v>
      </c>
      <c r="E33">
        <v>5</v>
      </c>
      <c r="F33">
        <v>5</v>
      </c>
      <c r="G33">
        <v>1</v>
      </c>
      <c r="H33">
        <v>34.5</v>
      </c>
      <c r="I33">
        <v>35</v>
      </c>
      <c r="J33">
        <v>21524291</v>
      </c>
      <c r="K33" s="3">
        <v>34.880000000000003</v>
      </c>
      <c r="L33" t="s">
        <v>14</v>
      </c>
      <c r="M33">
        <f>STDEV(H29:H36)</f>
        <v>0.13562026818605352</v>
      </c>
    </row>
    <row r="34" spans="1:14" x14ac:dyDescent="0.2">
      <c r="A34" s="1">
        <v>0.51111111111111118</v>
      </c>
      <c r="B34" s="2">
        <v>34</v>
      </c>
      <c r="C34" s="2">
        <f t="shared" si="6"/>
        <v>34.9</v>
      </c>
      <c r="D34" s="2">
        <f t="shared" si="7"/>
        <v>35.1</v>
      </c>
      <c r="E34">
        <v>5</v>
      </c>
      <c r="F34">
        <v>5</v>
      </c>
      <c r="G34">
        <v>2</v>
      </c>
      <c r="H34">
        <v>34.5</v>
      </c>
      <c r="I34">
        <v>36</v>
      </c>
      <c r="J34">
        <v>21524292</v>
      </c>
      <c r="K34" s="3">
        <v>34.92</v>
      </c>
    </row>
    <row r="35" spans="1:14" x14ac:dyDescent="0.2">
      <c r="A35" s="1">
        <v>0.51111111111111118</v>
      </c>
      <c r="B35" s="2">
        <v>34</v>
      </c>
      <c r="C35" s="2">
        <f t="shared" si="6"/>
        <v>34.9</v>
      </c>
      <c r="D35" s="2">
        <f t="shared" si="7"/>
        <v>35.1</v>
      </c>
      <c r="E35">
        <v>5</v>
      </c>
      <c r="F35">
        <v>5</v>
      </c>
      <c r="G35">
        <v>3</v>
      </c>
      <c r="H35">
        <v>34.4</v>
      </c>
      <c r="I35">
        <v>37</v>
      </c>
      <c r="J35">
        <v>21524293</v>
      </c>
      <c r="K35" s="3">
        <v>34.92</v>
      </c>
    </row>
    <row r="36" spans="1:14" x14ac:dyDescent="0.2">
      <c r="A36" s="1">
        <v>0.51111111111111118</v>
      </c>
      <c r="B36" s="2">
        <v>34</v>
      </c>
      <c r="C36" s="2">
        <f t="shared" si="6"/>
        <v>34.9</v>
      </c>
      <c r="D36" s="2">
        <f t="shared" si="7"/>
        <v>35.1</v>
      </c>
      <c r="E36">
        <v>5</v>
      </c>
      <c r="F36">
        <v>5</v>
      </c>
      <c r="G36">
        <v>4</v>
      </c>
      <c r="H36">
        <v>34.5</v>
      </c>
      <c r="I36">
        <v>38</v>
      </c>
      <c r="J36">
        <v>21524294</v>
      </c>
      <c r="K36" s="3">
        <v>34.880000000000003</v>
      </c>
    </row>
    <row r="37" spans="1:14" x14ac:dyDescent="0.2">
      <c r="A37" s="1">
        <v>0.51111111111111118</v>
      </c>
      <c r="B37" s="2">
        <v>34</v>
      </c>
      <c r="C37" s="2">
        <f t="shared" si="6"/>
        <v>34.9</v>
      </c>
      <c r="D37" s="2">
        <f t="shared" si="7"/>
        <v>35.1</v>
      </c>
      <c r="I37" t="s">
        <v>9</v>
      </c>
      <c r="J37">
        <v>20834982</v>
      </c>
      <c r="K37" s="3">
        <v>34.75</v>
      </c>
    </row>
    <row r="38" spans="1:14" x14ac:dyDescent="0.2">
      <c r="A38" s="1">
        <v>0.51736111111111105</v>
      </c>
      <c r="B38" s="2">
        <v>34</v>
      </c>
      <c r="C38" s="2">
        <v>34.9</v>
      </c>
      <c r="D38" s="2">
        <v>35</v>
      </c>
      <c r="E38">
        <v>4</v>
      </c>
      <c r="F38">
        <v>6</v>
      </c>
      <c r="G38">
        <v>1</v>
      </c>
      <c r="H38">
        <v>34.4</v>
      </c>
      <c r="I38">
        <v>30</v>
      </c>
      <c r="J38">
        <v>20835039</v>
      </c>
      <c r="K38" s="3">
        <v>34.79</v>
      </c>
      <c r="L38" t="s">
        <v>10</v>
      </c>
      <c r="M38">
        <f>AVERAGE(K38:K46)</f>
        <v>34.855555555555554</v>
      </c>
    </row>
    <row r="39" spans="1:14" x14ac:dyDescent="0.2">
      <c r="A39" s="1">
        <v>0.51736111111111105</v>
      </c>
      <c r="B39" s="2">
        <v>34</v>
      </c>
      <c r="C39" s="2">
        <f>C38</f>
        <v>34.9</v>
      </c>
      <c r="D39" s="2">
        <f>D38</f>
        <v>35</v>
      </c>
      <c r="E39">
        <v>4</v>
      </c>
      <c r="F39">
        <v>6</v>
      </c>
      <c r="G39">
        <v>2</v>
      </c>
      <c r="H39">
        <v>34.1</v>
      </c>
      <c r="I39">
        <v>32</v>
      </c>
      <c r="J39">
        <v>20850765</v>
      </c>
      <c r="K39" s="3">
        <v>34.83</v>
      </c>
      <c r="L39" t="s">
        <v>11</v>
      </c>
      <c r="M39">
        <f>STDEV(K38:K46)</f>
        <v>9.8629497503424771E-2</v>
      </c>
    </row>
    <row r="40" spans="1:14" x14ac:dyDescent="0.2">
      <c r="A40" s="1">
        <v>0.51736111111111105</v>
      </c>
      <c r="B40" s="2">
        <v>34</v>
      </c>
      <c r="C40" s="2">
        <f t="shared" ref="C40:D46" si="8">C39</f>
        <v>34.9</v>
      </c>
      <c r="D40" s="2">
        <f t="shared" si="8"/>
        <v>35</v>
      </c>
      <c r="E40">
        <v>4</v>
      </c>
      <c r="F40">
        <v>6</v>
      </c>
      <c r="G40">
        <v>3</v>
      </c>
      <c r="H40">
        <v>34.299999999999997</v>
      </c>
      <c r="I40">
        <v>33</v>
      </c>
      <c r="J40">
        <v>21074723</v>
      </c>
      <c r="K40" s="3">
        <v>34.83</v>
      </c>
      <c r="N40">
        <f>M38-M41</f>
        <v>0.44305555555555998</v>
      </c>
    </row>
    <row r="41" spans="1:14" x14ac:dyDescent="0.2">
      <c r="A41" s="1">
        <v>0.51736111111111105</v>
      </c>
      <c r="B41" s="2">
        <v>34</v>
      </c>
      <c r="C41" s="2">
        <f t="shared" si="8"/>
        <v>34.9</v>
      </c>
      <c r="D41" s="2">
        <f t="shared" si="8"/>
        <v>35</v>
      </c>
      <c r="E41">
        <v>4</v>
      </c>
      <c r="F41">
        <v>6</v>
      </c>
      <c r="G41">
        <v>4</v>
      </c>
      <c r="H41">
        <v>34.4</v>
      </c>
      <c r="I41">
        <v>34</v>
      </c>
      <c r="J41">
        <v>21524290</v>
      </c>
      <c r="K41" s="3">
        <v>34.92</v>
      </c>
      <c r="L41" t="s">
        <v>13</v>
      </c>
      <c r="M41">
        <f>AVERAGE(H38:H45)</f>
        <v>34.412499999999994</v>
      </c>
    </row>
    <row r="42" spans="1:14" x14ac:dyDescent="0.2">
      <c r="A42" s="1">
        <v>0.51736111111111105</v>
      </c>
      <c r="B42" s="2">
        <v>34</v>
      </c>
      <c r="C42" s="2">
        <f t="shared" si="8"/>
        <v>34.9</v>
      </c>
      <c r="D42" s="2">
        <f t="shared" si="8"/>
        <v>35</v>
      </c>
      <c r="E42">
        <v>5</v>
      </c>
      <c r="F42">
        <v>5</v>
      </c>
      <c r="G42">
        <v>1</v>
      </c>
      <c r="H42">
        <v>34.6</v>
      </c>
      <c r="I42">
        <v>35</v>
      </c>
      <c r="J42">
        <v>21524291</v>
      </c>
      <c r="K42" s="3">
        <v>34.92</v>
      </c>
      <c r="L42" t="s">
        <v>14</v>
      </c>
      <c r="M42">
        <f>STDEV(H38:H45)</f>
        <v>0.15526475085202987</v>
      </c>
    </row>
    <row r="43" spans="1:14" x14ac:dyDescent="0.2">
      <c r="A43" s="1">
        <v>0.51736111111111105</v>
      </c>
      <c r="B43" s="2">
        <v>34</v>
      </c>
      <c r="C43" s="2">
        <f t="shared" si="8"/>
        <v>34.9</v>
      </c>
      <c r="D43" s="2">
        <f t="shared" si="8"/>
        <v>35</v>
      </c>
      <c r="E43">
        <v>5</v>
      </c>
      <c r="F43">
        <v>5</v>
      </c>
      <c r="G43">
        <v>2</v>
      </c>
      <c r="H43">
        <v>34.5</v>
      </c>
      <c r="I43">
        <v>36</v>
      </c>
      <c r="J43">
        <v>21524292</v>
      </c>
      <c r="K43" s="3">
        <v>35</v>
      </c>
    </row>
    <row r="44" spans="1:14" x14ac:dyDescent="0.2">
      <c r="A44" s="1">
        <v>0.51736111111111105</v>
      </c>
      <c r="B44" s="2">
        <v>34</v>
      </c>
      <c r="C44" s="2">
        <f t="shared" si="8"/>
        <v>34.9</v>
      </c>
      <c r="D44" s="2">
        <f t="shared" si="8"/>
        <v>35</v>
      </c>
      <c r="E44">
        <v>5</v>
      </c>
      <c r="F44">
        <v>5</v>
      </c>
      <c r="G44">
        <v>3</v>
      </c>
      <c r="H44">
        <v>34.5</v>
      </c>
      <c r="I44">
        <v>37</v>
      </c>
      <c r="J44">
        <v>21524293</v>
      </c>
      <c r="K44" s="3">
        <v>34.92</v>
      </c>
    </row>
    <row r="45" spans="1:14" x14ac:dyDescent="0.2">
      <c r="A45" s="1">
        <v>0.51736111111111105</v>
      </c>
      <c r="B45" s="2">
        <v>34</v>
      </c>
      <c r="C45" s="2">
        <f t="shared" si="8"/>
        <v>34.9</v>
      </c>
      <c r="D45" s="2">
        <f t="shared" si="8"/>
        <v>35</v>
      </c>
      <c r="E45">
        <v>5</v>
      </c>
      <c r="F45">
        <v>5</v>
      </c>
      <c r="G45">
        <v>4</v>
      </c>
      <c r="H45">
        <v>34.5</v>
      </c>
      <c r="I45">
        <v>38</v>
      </c>
      <c r="J45">
        <v>21524294</v>
      </c>
      <c r="K45" s="3">
        <v>34.659999999999997</v>
      </c>
    </row>
    <row r="46" spans="1:14" x14ac:dyDescent="0.2">
      <c r="A46" s="1">
        <v>0.51736111111111105</v>
      </c>
      <c r="B46" s="2">
        <v>34</v>
      </c>
      <c r="C46" s="2">
        <f t="shared" si="8"/>
        <v>34.9</v>
      </c>
      <c r="D46" s="2">
        <f t="shared" si="8"/>
        <v>35</v>
      </c>
      <c r="I46" t="s">
        <v>9</v>
      </c>
      <c r="J46">
        <v>20834982</v>
      </c>
      <c r="K46" s="3">
        <v>34.83</v>
      </c>
    </row>
    <row r="47" spans="1:14" x14ac:dyDescent="0.2">
      <c r="A47" s="1">
        <v>0.52638888888888891</v>
      </c>
      <c r="B47" s="2">
        <v>36</v>
      </c>
      <c r="C47" s="2">
        <v>37.299999999999997</v>
      </c>
      <c r="D47" s="2">
        <v>37.5</v>
      </c>
      <c r="E47">
        <v>4</v>
      </c>
      <c r="F47">
        <v>6</v>
      </c>
      <c r="G47">
        <v>1</v>
      </c>
      <c r="H47">
        <v>36.9</v>
      </c>
      <c r="I47">
        <v>30</v>
      </c>
      <c r="J47">
        <v>20835039</v>
      </c>
      <c r="K47" s="3">
        <v>36.81</v>
      </c>
      <c r="L47" t="s">
        <v>10</v>
      </c>
      <c r="M47">
        <f>AVERAGE(K47:K55)</f>
        <v>36.986666666666665</v>
      </c>
    </row>
    <row r="48" spans="1:14" x14ac:dyDescent="0.2">
      <c r="A48" s="1">
        <v>0.52638888888888891</v>
      </c>
      <c r="B48" s="2">
        <f>B47</f>
        <v>36</v>
      </c>
      <c r="C48" s="2">
        <f>C47</f>
        <v>37.299999999999997</v>
      </c>
      <c r="D48" s="2">
        <f>D47</f>
        <v>37.5</v>
      </c>
      <c r="E48">
        <v>4</v>
      </c>
      <c r="F48">
        <v>6</v>
      </c>
      <c r="G48">
        <v>2</v>
      </c>
      <c r="H48">
        <v>36.6</v>
      </c>
      <c r="I48">
        <v>32</v>
      </c>
      <c r="J48">
        <v>20850765</v>
      </c>
      <c r="K48" s="3">
        <v>36.979999999999997</v>
      </c>
      <c r="L48" t="s">
        <v>11</v>
      </c>
      <c r="M48">
        <f>STDEV(K47:K55)</f>
        <v>0.15475787540542107</v>
      </c>
    </row>
    <row r="49" spans="1:15" x14ac:dyDescent="0.2">
      <c r="A49" s="1">
        <v>0.52638888888888891</v>
      </c>
      <c r="B49" s="2">
        <f t="shared" ref="B49:B55" si="9">B48</f>
        <v>36</v>
      </c>
      <c r="C49" s="2">
        <f t="shared" ref="C49:C55" si="10">C48</f>
        <v>37.299999999999997</v>
      </c>
      <c r="D49" s="2">
        <f t="shared" ref="D49:D55" si="11">D48</f>
        <v>37.5</v>
      </c>
      <c r="E49">
        <v>4</v>
      </c>
      <c r="F49">
        <v>6</v>
      </c>
      <c r="G49">
        <v>3</v>
      </c>
      <c r="H49">
        <v>36.799999999999997</v>
      </c>
      <c r="I49">
        <v>33</v>
      </c>
      <c r="J49">
        <v>21074723</v>
      </c>
      <c r="K49" s="3">
        <v>36.76</v>
      </c>
      <c r="N49">
        <f>M47-M50</f>
        <v>9.9166666666668846E-2</v>
      </c>
      <c r="O49" t="s">
        <v>39</v>
      </c>
    </row>
    <row r="50" spans="1:15" x14ac:dyDescent="0.2">
      <c r="A50" s="1">
        <v>0.52638888888888891</v>
      </c>
      <c r="B50" s="2">
        <f t="shared" si="9"/>
        <v>36</v>
      </c>
      <c r="C50" s="2">
        <f t="shared" si="10"/>
        <v>37.299999999999997</v>
      </c>
      <c r="D50" s="2">
        <f t="shared" si="11"/>
        <v>37.5</v>
      </c>
      <c r="E50">
        <v>4</v>
      </c>
      <c r="F50">
        <v>6</v>
      </c>
      <c r="G50">
        <v>4</v>
      </c>
      <c r="H50">
        <v>36.9</v>
      </c>
      <c r="I50">
        <v>34</v>
      </c>
      <c r="J50">
        <v>21524290</v>
      </c>
      <c r="K50" s="3">
        <v>37.020000000000003</v>
      </c>
      <c r="L50" t="s">
        <v>13</v>
      </c>
      <c r="M50">
        <f>AVERAGE(H47:H54)</f>
        <v>36.887499999999996</v>
      </c>
    </row>
    <row r="51" spans="1:15" x14ac:dyDescent="0.2">
      <c r="A51" s="1">
        <v>0.52638888888888891</v>
      </c>
      <c r="B51" s="2">
        <f t="shared" si="9"/>
        <v>36</v>
      </c>
      <c r="C51" s="2">
        <f t="shared" si="10"/>
        <v>37.299999999999997</v>
      </c>
      <c r="D51" s="2">
        <f t="shared" si="11"/>
        <v>37.5</v>
      </c>
      <c r="E51">
        <v>5</v>
      </c>
      <c r="F51">
        <v>5</v>
      </c>
      <c r="G51">
        <v>1</v>
      </c>
      <c r="H51">
        <v>37</v>
      </c>
      <c r="I51">
        <v>35</v>
      </c>
      <c r="J51">
        <v>21524291</v>
      </c>
      <c r="K51" s="3">
        <v>37.19</v>
      </c>
      <c r="L51" t="s">
        <v>14</v>
      </c>
      <c r="M51">
        <f>STDEV(H47:H54)</f>
        <v>0.13562026818605352</v>
      </c>
    </row>
    <row r="52" spans="1:15" x14ac:dyDescent="0.2">
      <c r="A52" s="1">
        <v>0.52638888888888891</v>
      </c>
      <c r="B52" s="2">
        <f t="shared" si="9"/>
        <v>36</v>
      </c>
      <c r="C52" s="2">
        <f t="shared" si="10"/>
        <v>37.299999999999997</v>
      </c>
      <c r="D52" s="2">
        <f t="shared" si="11"/>
        <v>37.5</v>
      </c>
      <c r="E52">
        <v>5</v>
      </c>
      <c r="F52">
        <v>5</v>
      </c>
      <c r="G52">
        <v>2</v>
      </c>
      <c r="H52">
        <v>37</v>
      </c>
      <c r="I52">
        <v>36</v>
      </c>
      <c r="J52">
        <v>21524292</v>
      </c>
      <c r="K52" s="3">
        <v>37.19</v>
      </c>
    </row>
    <row r="53" spans="1:15" x14ac:dyDescent="0.2">
      <c r="A53" s="1">
        <v>0.52638888888888891</v>
      </c>
      <c r="B53" s="2">
        <f t="shared" si="9"/>
        <v>36</v>
      </c>
      <c r="C53" s="2">
        <f t="shared" si="10"/>
        <v>37.299999999999997</v>
      </c>
      <c r="D53" s="2">
        <f t="shared" si="11"/>
        <v>37.5</v>
      </c>
      <c r="E53">
        <v>5</v>
      </c>
      <c r="F53">
        <v>5</v>
      </c>
      <c r="G53">
        <v>3</v>
      </c>
      <c r="H53">
        <v>36.9</v>
      </c>
      <c r="I53">
        <v>37</v>
      </c>
      <c r="J53">
        <v>21524293</v>
      </c>
      <c r="K53" s="3">
        <v>37.06</v>
      </c>
    </row>
    <row r="54" spans="1:15" x14ac:dyDescent="0.2">
      <c r="A54" s="1">
        <v>0.52638888888888891</v>
      </c>
      <c r="B54" s="2">
        <f t="shared" si="9"/>
        <v>36</v>
      </c>
      <c r="C54" s="2">
        <f t="shared" si="10"/>
        <v>37.299999999999997</v>
      </c>
      <c r="D54" s="2">
        <f t="shared" si="11"/>
        <v>37.5</v>
      </c>
      <c r="E54">
        <v>5</v>
      </c>
      <c r="F54">
        <v>5</v>
      </c>
      <c r="G54">
        <v>4</v>
      </c>
      <c r="H54">
        <v>37</v>
      </c>
      <c r="I54">
        <v>38</v>
      </c>
      <c r="J54">
        <v>21524294</v>
      </c>
      <c r="K54" s="3">
        <v>37.020000000000003</v>
      </c>
    </row>
    <row r="55" spans="1:15" x14ac:dyDescent="0.2">
      <c r="A55" s="1">
        <v>0.52638888888888891</v>
      </c>
      <c r="B55" s="2">
        <f t="shared" si="9"/>
        <v>36</v>
      </c>
      <c r="C55" s="2">
        <f t="shared" si="10"/>
        <v>37.299999999999997</v>
      </c>
      <c r="D55" s="2">
        <f t="shared" si="11"/>
        <v>37.5</v>
      </c>
      <c r="I55" t="s">
        <v>9</v>
      </c>
      <c r="J55">
        <v>20834982</v>
      </c>
      <c r="K55" s="3">
        <v>36.85</v>
      </c>
    </row>
    <row r="56" spans="1:15" x14ac:dyDescent="0.2">
      <c r="A56" s="1">
        <v>0.53333333333333333</v>
      </c>
      <c r="B56" s="2">
        <v>36</v>
      </c>
      <c r="C56" s="2">
        <v>37.200000000000003</v>
      </c>
      <c r="D56" s="2">
        <v>37.4</v>
      </c>
      <c r="E56">
        <v>4</v>
      </c>
      <c r="F56">
        <v>6</v>
      </c>
      <c r="G56">
        <v>1</v>
      </c>
      <c r="H56">
        <v>36.799999999999997</v>
      </c>
      <c r="I56">
        <v>30</v>
      </c>
      <c r="J56">
        <v>20835039</v>
      </c>
      <c r="K56" s="3">
        <v>37.15</v>
      </c>
      <c r="L56" t="s">
        <v>10</v>
      </c>
      <c r="M56">
        <f>AVERAGE(K56:K64)</f>
        <v>37.218888888888891</v>
      </c>
    </row>
    <row r="57" spans="1:15" x14ac:dyDescent="0.2">
      <c r="A57" s="1">
        <v>0.53333333333333333</v>
      </c>
      <c r="B57" s="2">
        <v>36</v>
      </c>
      <c r="C57" s="2">
        <f>C56</f>
        <v>37.200000000000003</v>
      </c>
      <c r="D57" s="2">
        <f>D56</f>
        <v>37.4</v>
      </c>
      <c r="E57">
        <v>4</v>
      </c>
      <c r="F57">
        <v>6</v>
      </c>
      <c r="G57">
        <v>2</v>
      </c>
      <c r="H57">
        <v>36.5</v>
      </c>
      <c r="I57">
        <v>32</v>
      </c>
      <c r="J57">
        <v>20850765</v>
      </c>
      <c r="K57" s="3">
        <v>37.06</v>
      </c>
      <c r="L57" t="s">
        <v>11</v>
      </c>
      <c r="M57">
        <f>STDEV(K56:K64)</f>
        <v>9.3333333333333129E-2</v>
      </c>
    </row>
    <row r="58" spans="1:15" x14ac:dyDescent="0.2">
      <c r="A58" s="1">
        <v>0.53333333333333333</v>
      </c>
      <c r="B58" s="2">
        <v>36</v>
      </c>
      <c r="C58" s="2">
        <f t="shared" ref="C58:C64" si="12">C57</f>
        <v>37.200000000000003</v>
      </c>
      <c r="D58" s="2">
        <f t="shared" ref="D58:D64" si="13">D57</f>
        <v>37.4</v>
      </c>
      <c r="E58">
        <v>4</v>
      </c>
      <c r="F58">
        <v>6</v>
      </c>
      <c r="G58">
        <v>3</v>
      </c>
      <c r="H58">
        <v>36.799999999999997</v>
      </c>
      <c r="I58">
        <v>33</v>
      </c>
      <c r="J58">
        <v>21074723</v>
      </c>
      <c r="K58" s="3">
        <v>37.15</v>
      </c>
      <c r="N58">
        <f>M56-M59</f>
        <v>0.40638888888889824</v>
      </c>
    </row>
    <row r="59" spans="1:15" x14ac:dyDescent="0.2">
      <c r="A59" s="1">
        <v>0.53333333333333333</v>
      </c>
      <c r="B59" s="2">
        <v>36</v>
      </c>
      <c r="C59" s="2">
        <f t="shared" si="12"/>
        <v>37.200000000000003</v>
      </c>
      <c r="D59" s="2">
        <f t="shared" si="13"/>
        <v>37.4</v>
      </c>
      <c r="E59">
        <v>4</v>
      </c>
      <c r="F59">
        <v>6</v>
      </c>
      <c r="G59">
        <v>4</v>
      </c>
      <c r="H59">
        <v>36.799999999999997</v>
      </c>
      <c r="I59">
        <v>34</v>
      </c>
      <c r="J59">
        <v>21524290</v>
      </c>
      <c r="K59" s="3">
        <v>37.28</v>
      </c>
      <c r="L59" t="s">
        <v>13</v>
      </c>
      <c r="M59">
        <f>AVERAGE(H56:H63)</f>
        <v>36.812499999999993</v>
      </c>
    </row>
    <row r="60" spans="1:15" x14ac:dyDescent="0.2">
      <c r="A60" s="1">
        <v>0.53333333333333333</v>
      </c>
      <c r="B60" s="2">
        <v>36</v>
      </c>
      <c r="C60" s="2">
        <f t="shared" si="12"/>
        <v>37.200000000000003</v>
      </c>
      <c r="D60" s="2">
        <f t="shared" si="13"/>
        <v>37.4</v>
      </c>
      <c r="E60">
        <v>5</v>
      </c>
      <c r="F60">
        <v>5</v>
      </c>
      <c r="G60">
        <v>1</v>
      </c>
      <c r="H60">
        <v>36.9</v>
      </c>
      <c r="I60">
        <v>35</v>
      </c>
      <c r="J60">
        <v>21524291</v>
      </c>
      <c r="K60" s="3">
        <v>37.229999999999997</v>
      </c>
      <c r="L60" t="s">
        <v>14</v>
      </c>
      <c r="M60">
        <f>STDEV(H56:H63)</f>
        <v>0.13562026818605336</v>
      </c>
    </row>
    <row r="61" spans="1:15" x14ac:dyDescent="0.2">
      <c r="A61" s="1">
        <v>0.53333333333333333</v>
      </c>
      <c r="B61" s="2">
        <v>36</v>
      </c>
      <c r="C61" s="2">
        <f t="shared" si="12"/>
        <v>37.200000000000003</v>
      </c>
      <c r="D61" s="2">
        <f t="shared" si="13"/>
        <v>37.4</v>
      </c>
      <c r="E61">
        <v>5</v>
      </c>
      <c r="F61">
        <v>5</v>
      </c>
      <c r="G61">
        <v>2</v>
      </c>
      <c r="H61">
        <v>36.9</v>
      </c>
      <c r="I61">
        <v>36</v>
      </c>
      <c r="J61">
        <v>21524292</v>
      </c>
      <c r="K61" s="3">
        <v>37.36</v>
      </c>
    </row>
    <row r="62" spans="1:15" x14ac:dyDescent="0.2">
      <c r="A62" s="1">
        <v>0.53333333333333333</v>
      </c>
      <c r="B62" s="2">
        <v>36</v>
      </c>
      <c r="C62" s="2">
        <f t="shared" si="12"/>
        <v>37.200000000000003</v>
      </c>
      <c r="D62" s="2">
        <f t="shared" si="13"/>
        <v>37.4</v>
      </c>
      <c r="E62">
        <v>5</v>
      </c>
      <c r="F62">
        <v>5</v>
      </c>
      <c r="G62">
        <v>3</v>
      </c>
      <c r="H62">
        <v>36.9</v>
      </c>
      <c r="I62">
        <v>37</v>
      </c>
      <c r="J62">
        <v>21524293</v>
      </c>
      <c r="K62" s="3">
        <v>37.32</v>
      </c>
    </row>
    <row r="63" spans="1:15" x14ac:dyDescent="0.2">
      <c r="A63" s="1">
        <v>0.53333333333333333</v>
      </c>
      <c r="B63" s="2">
        <v>36</v>
      </c>
      <c r="C63" s="2">
        <f t="shared" si="12"/>
        <v>37.200000000000003</v>
      </c>
      <c r="D63" s="2">
        <f t="shared" si="13"/>
        <v>37.4</v>
      </c>
      <c r="E63">
        <v>5</v>
      </c>
      <c r="F63">
        <v>5</v>
      </c>
      <c r="G63">
        <v>4</v>
      </c>
      <c r="H63">
        <v>36.9</v>
      </c>
      <c r="I63">
        <v>38</v>
      </c>
      <c r="J63">
        <v>21524294</v>
      </c>
      <c r="K63" s="3">
        <v>37.19</v>
      </c>
    </row>
    <row r="64" spans="1:15" x14ac:dyDescent="0.2">
      <c r="A64" s="1">
        <v>0.53333333333333333</v>
      </c>
      <c r="B64" s="2">
        <v>36</v>
      </c>
      <c r="C64" s="2">
        <f t="shared" si="12"/>
        <v>37.200000000000003</v>
      </c>
      <c r="D64" s="2">
        <f t="shared" si="13"/>
        <v>37.4</v>
      </c>
      <c r="I64" t="s">
        <v>9</v>
      </c>
      <c r="J64">
        <v>20834982</v>
      </c>
      <c r="K64" s="3">
        <v>37.229999999999997</v>
      </c>
    </row>
    <row r="65" spans="1:14" x14ac:dyDescent="0.2">
      <c r="A65" s="1">
        <v>0.54513888888888895</v>
      </c>
      <c r="B65" s="2">
        <v>36</v>
      </c>
      <c r="C65" s="2">
        <v>37.1</v>
      </c>
      <c r="D65" s="2">
        <v>37.25</v>
      </c>
      <c r="E65">
        <v>4</v>
      </c>
      <c r="F65">
        <v>6</v>
      </c>
      <c r="G65">
        <v>1</v>
      </c>
      <c r="H65">
        <v>36.799999999999997</v>
      </c>
      <c r="I65">
        <v>30</v>
      </c>
      <c r="J65">
        <v>20835039</v>
      </c>
      <c r="K65" s="3">
        <v>37.11</v>
      </c>
      <c r="L65" t="s">
        <v>10</v>
      </c>
      <c r="M65">
        <f>AVERAGE(K65:K73)</f>
        <v>37.129999999999995</v>
      </c>
    </row>
    <row r="66" spans="1:14" x14ac:dyDescent="0.2">
      <c r="A66" s="1">
        <v>0.54513888888888895</v>
      </c>
      <c r="B66" s="2">
        <v>36</v>
      </c>
      <c r="C66" s="2">
        <f>C65</f>
        <v>37.1</v>
      </c>
      <c r="D66" s="2">
        <f>D65</f>
        <v>37.25</v>
      </c>
      <c r="E66">
        <v>4</v>
      </c>
      <c r="F66">
        <v>6</v>
      </c>
      <c r="G66">
        <v>2</v>
      </c>
      <c r="H66">
        <v>36.5</v>
      </c>
      <c r="I66">
        <v>32</v>
      </c>
      <c r="J66">
        <v>20850765</v>
      </c>
      <c r="K66" s="3">
        <v>37.11</v>
      </c>
      <c r="L66" t="s">
        <v>11</v>
      </c>
      <c r="M66">
        <f>STDEV(K65:K73)</f>
        <v>0.17797471730557643</v>
      </c>
    </row>
    <row r="67" spans="1:14" x14ac:dyDescent="0.2">
      <c r="A67" s="1">
        <v>0.54513888888888895</v>
      </c>
      <c r="B67" s="2">
        <v>36</v>
      </c>
      <c r="C67" s="2">
        <f t="shared" ref="C67:C73" si="14">C66</f>
        <v>37.1</v>
      </c>
      <c r="D67" s="2">
        <f t="shared" ref="D67:D73" si="15">D66</f>
        <v>37.25</v>
      </c>
      <c r="E67">
        <v>4</v>
      </c>
      <c r="F67">
        <v>6</v>
      </c>
      <c r="G67">
        <v>3</v>
      </c>
      <c r="H67">
        <v>36.700000000000003</v>
      </c>
      <c r="I67">
        <v>33</v>
      </c>
      <c r="J67">
        <v>21074723</v>
      </c>
      <c r="K67" s="3">
        <v>37.19</v>
      </c>
      <c r="N67">
        <f>M65-M68</f>
        <v>0.34249999999999403</v>
      </c>
    </row>
    <row r="68" spans="1:14" x14ac:dyDescent="0.2">
      <c r="A68" s="1">
        <v>0.54513888888888895</v>
      </c>
      <c r="B68" s="2">
        <v>36</v>
      </c>
      <c r="C68" s="2">
        <f t="shared" si="14"/>
        <v>37.1</v>
      </c>
      <c r="D68" s="2">
        <f t="shared" si="15"/>
        <v>37.25</v>
      </c>
      <c r="E68">
        <v>4</v>
      </c>
      <c r="F68">
        <v>6</v>
      </c>
      <c r="G68">
        <v>4</v>
      </c>
      <c r="H68">
        <v>36.799999999999997</v>
      </c>
      <c r="I68">
        <v>34</v>
      </c>
      <c r="J68">
        <v>21524290</v>
      </c>
      <c r="K68" s="3">
        <v>37.229999999999997</v>
      </c>
      <c r="L68" t="s">
        <v>13</v>
      </c>
      <c r="M68">
        <f>AVERAGE(H65:H72)</f>
        <v>36.787500000000001</v>
      </c>
    </row>
    <row r="69" spans="1:14" x14ac:dyDescent="0.2">
      <c r="A69" s="1">
        <v>0.54513888888888895</v>
      </c>
      <c r="B69" s="2">
        <v>36</v>
      </c>
      <c r="C69" s="2">
        <f t="shared" si="14"/>
        <v>37.1</v>
      </c>
      <c r="D69" s="2">
        <f t="shared" si="15"/>
        <v>37.25</v>
      </c>
      <c r="E69">
        <v>5</v>
      </c>
      <c r="F69">
        <v>5</v>
      </c>
      <c r="G69">
        <v>1</v>
      </c>
      <c r="H69">
        <v>36.9</v>
      </c>
      <c r="I69">
        <v>35</v>
      </c>
      <c r="J69">
        <v>21524291</v>
      </c>
      <c r="K69" s="3">
        <v>37.28</v>
      </c>
      <c r="L69" t="s">
        <v>14</v>
      </c>
      <c r="M69">
        <f>STDEV(H65:H72)</f>
        <v>0.13562026818605288</v>
      </c>
    </row>
    <row r="70" spans="1:14" x14ac:dyDescent="0.2">
      <c r="A70" s="1">
        <v>0.54513888888888895</v>
      </c>
      <c r="B70" s="2">
        <v>36</v>
      </c>
      <c r="C70" s="2">
        <f t="shared" si="14"/>
        <v>37.1</v>
      </c>
      <c r="D70" s="2">
        <f t="shared" si="15"/>
        <v>37.25</v>
      </c>
      <c r="E70">
        <v>5</v>
      </c>
      <c r="F70">
        <v>5</v>
      </c>
      <c r="G70">
        <v>2</v>
      </c>
      <c r="H70">
        <v>36.9</v>
      </c>
      <c r="I70">
        <v>36</v>
      </c>
      <c r="J70">
        <v>21524292</v>
      </c>
      <c r="K70" s="3">
        <v>36.68</v>
      </c>
    </row>
    <row r="71" spans="1:14" x14ac:dyDescent="0.2">
      <c r="A71" s="1">
        <v>0.54513888888888895</v>
      </c>
      <c r="B71" s="2">
        <v>36</v>
      </c>
      <c r="C71" s="2">
        <f t="shared" si="14"/>
        <v>37.1</v>
      </c>
      <c r="D71" s="2">
        <f t="shared" si="15"/>
        <v>37.25</v>
      </c>
      <c r="E71">
        <v>5</v>
      </c>
      <c r="F71">
        <v>5</v>
      </c>
      <c r="G71">
        <v>3</v>
      </c>
      <c r="H71">
        <v>36.799999999999997</v>
      </c>
      <c r="I71">
        <v>37</v>
      </c>
      <c r="J71">
        <v>21524293</v>
      </c>
      <c r="K71" s="3">
        <v>37.19</v>
      </c>
    </row>
    <row r="72" spans="1:14" x14ac:dyDescent="0.2">
      <c r="A72" s="1">
        <v>0.54513888888888895</v>
      </c>
      <c r="B72" s="2">
        <v>36</v>
      </c>
      <c r="C72" s="2">
        <f t="shared" si="14"/>
        <v>37.1</v>
      </c>
      <c r="D72" s="2">
        <f t="shared" si="15"/>
        <v>37.25</v>
      </c>
      <c r="E72">
        <v>5</v>
      </c>
      <c r="F72">
        <v>5</v>
      </c>
      <c r="G72">
        <v>4</v>
      </c>
      <c r="H72">
        <v>36.9</v>
      </c>
      <c r="I72">
        <v>38</v>
      </c>
      <c r="J72">
        <v>21524294</v>
      </c>
      <c r="K72" s="3">
        <v>37.229999999999997</v>
      </c>
    </row>
    <row r="73" spans="1:14" x14ac:dyDescent="0.2">
      <c r="A73" s="1">
        <v>0.54513888888888895</v>
      </c>
      <c r="B73" s="2">
        <v>36</v>
      </c>
      <c r="C73" s="2">
        <f t="shared" si="14"/>
        <v>37.1</v>
      </c>
      <c r="D73" s="2">
        <f t="shared" si="15"/>
        <v>37.25</v>
      </c>
      <c r="I73" t="s">
        <v>9</v>
      </c>
      <c r="J73">
        <v>20834982</v>
      </c>
      <c r="K73" s="3">
        <v>37.15</v>
      </c>
    </row>
    <row r="74" spans="1:14" x14ac:dyDescent="0.2">
      <c r="A74" s="1">
        <v>0.55555555555555558</v>
      </c>
      <c r="B74" s="2">
        <v>38</v>
      </c>
      <c r="C74" s="2">
        <v>38.4</v>
      </c>
      <c r="D74" s="2">
        <v>38.6</v>
      </c>
      <c r="E74">
        <v>4</v>
      </c>
      <c r="F74">
        <v>6</v>
      </c>
      <c r="G74">
        <v>1</v>
      </c>
      <c r="H74">
        <v>38.1</v>
      </c>
      <c r="I74">
        <v>30</v>
      </c>
      <c r="J74">
        <v>20835039</v>
      </c>
      <c r="K74" s="3">
        <v>38.35</v>
      </c>
      <c r="L74" t="s">
        <v>10</v>
      </c>
      <c r="M74">
        <f>AVERAGE(K74:K82)</f>
        <v>38.445555555555558</v>
      </c>
    </row>
    <row r="75" spans="1:14" x14ac:dyDescent="0.2">
      <c r="A75" s="1">
        <v>0.55555555555555558</v>
      </c>
      <c r="B75" s="2">
        <v>38</v>
      </c>
      <c r="C75" s="2">
        <f>C74</f>
        <v>38.4</v>
      </c>
      <c r="D75" s="2">
        <f>D74</f>
        <v>38.6</v>
      </c>
      <c r="E75">
        <v>4</v>
      </c>
      <c r="F75">
        <v>6</v>
      </c>
      <c r="G75">
        <v>2</v>
      </c>
      <c r="H75">
        <v>37.9</v>
      </c>
      <c r="I75">
        <v>32</v>
      </c>
      <c r="J75">
        <v>20850765</v>
      </c>
      <c r="K75" s="3">
        <v>38.22</v>
      </c>
      <c r="L75" t="s">
        <v>11</v>
      </c>
      <c r="M75">
        <f>STDEV(K74:K82)</f>
        <v>0.10748384891590861</v>
      </c>
    </row>
    <row r="76" spans="1:14" x14ac:dyDescent="0.2">
      <c r="A76" s="1">
        <v>0.55555555555555558</v>
      </c>
      <c r="B76" s="2">
        <v>38</v>
      </c>
      <c r="C76" s="2">
        <f t="shared" ref="C76:C82" si="16">C75</f>
        <v>38.4</v>
      </c>
      <c r="D76" s="2">
        <f t="shared" ref="D76:D82" si="17">D75</f>
        <v>38.6</v>
      </c>
      <c r="E76">
        <v>4</v>
      </c>
      <c r="F76">
        <v>6</v>
      </c>
      <c r="G76">
        <v>3</v>
      </c>
      <c r="H76">
        <v>38</v>
      </c>
      <c r="I76">
        <v>33</v>
      </c>
      <c r="J76">
        <v>21074723</v>
      </c>
      <c r="K76" s="3">
        <v>38.39</v>
      </c>
      <c r="N76">
        <f>M74-M77</f>
        <v>0.32055555555556481</v>
      </c>
    </row>
    <row r="77" spans="1:14" x14ac:dyDescent="0.2">
      <c r="A77" s="1">
        <v>0.55555555555555558</v>
      </c>
      <c r="B77" s="2">
        <v>38</v>
      </c>
      <c r="C77" s="2">
        <f t="shared" si="16"/>
        <v>38.4</v>
      </c>
      <c r="D77" s="2">
        <f t="shared" si="17"/>
        <v>38.6</v>
      </c>
      <c r="E77">
        <v>4</v>
      </c>
      <c r="F77">
        <v>6</v>
      </c>
      <c r="G77">
        <v>4</v>
      </c>
      <c r="H77">
        <v>38.1</v>
      </c>
      <c r="I77">
        <v>34</v>
      </c>
      <c r="J77">
        <v>21524290</v>
      </c>
      <c r="K77" s="3">
        <v>38.479999999999997</v>
      </c>
      <c r="L77" t="s">
        <v>13</v>
      </c>
      <c r="M77">
        <f>AVERAGE(H74:H81)</f>
        <v>38.124999999999993</v>
      </c>
    </row>
    <row r="78" spans="1:14" x14ac:dyDescent="0.2">
      <c r="A78" s="1">
        <v>0.55555555555555558</v>
      </c>
      <c r="B78" s="2">
        <v>38</v>
      </c>
      <c r="C78" s="2">
        <f t="shared" si="16"/>
        <v>38.4</v>
      </c>
      <c r="D78" s="2">
        <f t="shared" si="17"/>
        <v>38.6</v>
      </c>
      <c r="E78">
        <v>5</v>
      </c>
      <c r="F78">
        <v>5</v>
      </c>
      <c r="G78">
        <v>1</v>
      </c>
      <c r="H78">
        <v>38.299999999999997</v>
      </c>
      <c r="I78">
        <v>35</v>
      </c>
      <c r="J78">
        <v>21524291</v>
      </c>
      <c r="K78" s="3">
        <v>38.56</v>
      </c>
      <c r="L78" t="s">
        <v>14</v>
      </c>
      <c r="M78">
        <f>STDEV(H74:H81)</f>
        <v>0.12817398889233159</v>
      </c>
    </row>
    <row r="79" spans="1:14" x14ac:dyDescent="0.2">
      <c r="A79" s="1">
        <v>0.55555555555555558</v>
      </c>
      <c r="B79" s="2">
        <v>38</v>
      </c>
      <c r="C79" s="2">
        <f t="shared" si="16"/>
        <v>38.4</v>
      </c>
      <c r="D79" s="2">
        <f t="shared" si="17"/>
        <v>38.6</v>
      </c>
      <c r="E79">
        <v>5</v>
      </c>
      <c r="F79">
        <v>5</v>
      </c>
      <c r="G79">
        <v>2</v>
      </c>
      <c r="H79">
        <v>38.200000000000003</v>
      </c>
      <c r="I79">
        <v>36</v>
      </c>
      <c r="J79">
        <v>21524292</v>
      </c>
      <c r="K79" s="3">
        <v>38.520000000000003</v>
      </c>
    </row>
    <row r="80" spans="1:14" x14ac:dyDescent="0.2">
      <c r="A80" s="1">
        <v>0.55555555555555558</v>
      </c>
      <c r="B80" s="2">
        <v>38</v>
      </c>
      <c r="C80" s="2">
        <f t="shared" si="16"/>
        <v>38.4</v>
      </c>
      <c r="D80" s="2">
        <f t="shared" si="17"/>
        <v>38.6</v>
      </c>
      <c r="E80">
        <v>5</v>
      </c>
      <c r="F80">
        <v>5</v>
      </c>
      <c r="G80">
        <v>3</v>
      </c>
      <c r="H80">
        <v>38.200000000000003</v>
      </c>
      <c r="I80">
        <v>37</v>
      </c>
      <c r="J80">
        <v>21524293</v>
      </c>
      <c r="K80" s="3">
        <v>38.53</v>
      </c>
    </row>
    <row r="81" spans="1:14" x14ac:dyDescent="0.2">
      <c r="A81" s="1">
        <v>0.55555555555555558</v>
      </c>
      <c r="B81" s="2">
        <v>38</v>
      </c>
      <c r="C81" s="2">
        <f t="shared" si="16"/>
        <v>38.4</v>
      </c>
      <c r="D81" s="2">
        <f t="shared" si="17"/>
        <v>38.6</v>
      </c>
      <c r="E81">
        <v>5</v>
      </c>
      <c r="F81">
        <v>5</v>
      </c>
      <c r="G81">
        <v>4</v>
      </c>
      <c r="H81">
        <v>38.200000000000003</v>
      </c>
      <c r="I81">
        <v>38</v>
      </c>
      <c r="J81">
        <v>21524294</v>
      </c>
      <c r="K81" s="3">
        <v>38.479999999999997</v>
      </c>
    </row>
    <row r="82" spans="1:14" x14ac:dyDescent="0.2">
      <c r="A82" s="1">
        <v>0.55555555555555558</v>
      </c>
      <c r="B82" s="2">
        <v>38</v>
      </c>
      <c r="C82" s="2">
        <f t="shared" si="16"/>
        <v>38.4</v>
      </c>
      <c r="D82" s="2">
        <f t="shared" si="17"/>
        <v>38.6</v>
      </c>
      <c r="I82" t="s">
        <v>9</v>
      </c>
      <c r="J82">
        <v>20834982</v>
      </c>
      <c r="K82" s="3">
        <v>38.479999999999997</v>
      </c>
    </row>
    <row r="83" spans="1:14" x14ac:dyDescent="0.2">
      <c r="A83" s="1">
        <v>0.56736111111111109</v>
      </c>
      <c r="B83" s="2">
        <v>38</v>
      </c>
      <c r="C83" s="2">
        <v>38.5</v>
      </c>
      <c r="D83" s="2">
        <v>38.700000000000003</v>
      </c>
      <c r="E83">
        <v>4</v>
      </c>
      <c r="F83">
        <v>6</v>
      </c>
      <c r="G83">
        <v>1</v>
      </c>
      <c r="H83">
        <v>38</v>
      </c>
      <c r="I83">
        <v>30</v>
      </c>
      <c r="J83">
        <v>20835039</v>
      </c>
      <c r="K83" s="3">
        <v>39.39</v>
      </c>
      <c r="L83" t="s">
        <v>10</v>
      </c>
      <c r="M83">
        <f>AVERAGE(K83:K91)</f>
        <v>38.588888888888889</v>
      </c>
    </row>
    <row r="84" spans="1:14" x14ac:dyDescent="0.2">
      <c r="A84" s="1">
        <v>0.56736111111111109</v>
      </c>
      <c r="B84" s="2">
        <v>38</v>
      </c>
      <c r="C84" s="2">
        <f>C83</f>
        <v>38.5</v>
      </c>
      <c r="D84" s="2">
        <f>D83</f>
        <v>38.700000000000003</v>
      </c>
      <c r="E84">
        <v>4</v>
      </c>
      <c r="F84">
        <v>6</v>
      </c>
      <c r="G84">
        <v>2</v>
      </c>
      <c r="H84">
        <v>37.799999999999997</v>
      </c>
      <c r="I84">
        <v>32</v>
      </c>
      <c r="J84">
        <v>20850765</v>
      </c>
      <c r="K84" s="3">
        <v>38.31</v>
      </c>
      <c r="L84" t="s">
        <v>11</v>
      </c>
      <c r="M84">
        <f>STDEV(K83:K91)</f>
        <v>0.31013885778971817</v>
      </c>
    </row>
    <row r="85" spans="1:14" x14ac:dyDescent="0.2">
      <c r="A85" s="1">
        <v>0.56736111111111109</v>
      </c>
      <c r="B85" s="2">
        <v>38</v>
      </c>
      <c r="C85" s="2">
        <f t="shared" ref="C85:C91" si="18">C84</f>
        <v>38.5</v>
      </c>
      <c r="D85" s="2">
        <f t="shared" ref="D85:D91" si="19">D84</f>
        <v>38.700000000000003</v>
      </c>
      <c r="E85">
        <v>4</v>
      </c>
      <c r="F85">
        <v>6</v>
      </c>
      <c r="G85">
        <v>3</v>
      </c>
      <c r="H85">
        <v>37.9</v>
      </c>
      <c r="I85">
        <v>33</v>
      </c>
      <c r="J85">
        <v>21074723</v>
      </c>
      <c r="K85" s="3">
        <v>38.479999999999997</v>
      </c>
      <c r="N85">
        <f>M83-M86</f>
        <v>0.56388888888888999</v>
      </c>
    </row>
    <row r="86" spans="1:14" x14ac:dyDescent="0.2">
      <c r="A86" s="1">
        <v>0.56736111111111109</v>
      </c>
      <c r="B86" s="2">
        <v>38</v>
      </c>
      <c r="C86" s="2">
        <f t="shared" si="18"/>
        <v>38.5</v>
      </c>
      <c r="D86" s="2">
        <f t="shared" si="19"/>
        <v>38.700000000000003</v>
      </c>
      <c r="E86">
        <v>4</v>
      </c>
      <c r="F86">
        <v>6</v>
      </c>
      <c r="G86">
        <v>4</v>
      </c>
      <c r="H86">
        <v>38.1</v>
      </c>
      <c r="I86">
        <v>34</v>
      </c>
      <c r="J86">
        <v>21524290</v>
      </c>
      <c r="K86" s="3">
        <v>38.520000000000003</v>
      </c>
      <c r="L86" t="s">
        <v>13</v>
      </c>
      <c r="M86">
        <f>AVERAGE(H83:H90)</f>
        <v>38.024999999999999</v>
      </c>
    </row>
    <row r="87" spans="1:14" x14ac:dyDescent="0.2">
      <c r="A87" s="1">
        <v>0.56736111111111109</v>
      </c>
      <c r="B87" s="2">
        <v>38</v>
      </c>
      <c r="C87" s="2">
        <f t="shared" si="18"/>
        <v>38.5</v>
      </c>
      <c r="D87" s="2">
        <f t="shared" si="19"/>
        <v>38.700000000000003</v>
      </c>
      <c r="E87">
        <v>5</v>
      </c>
      <c r="F87">
        <v>5</v>
      </c>
      <c r="G87">
        <v>1</v>
      </c>
      <c r="H87">
        <v>38.1</v>
      </c>
      <c r="I87">
        <v>35</v>
      </c>
      <c r="J87">
        <v>21524291</v>
      </c>
      <c r="K87" s="3">
        <v>38.56</v>
      </c>
      <c r="L87" t="s">
        <v>14</v>
      </c>
      <c r="M87">
        <f>STDEV(H83:H90)</f>
        <v>0.11649647450214515</v>
      </c>
    </row>
    <row r="88" spans="1:14" x14ac:dyDescent="0.2">
      <c r="A88" s="1">
        <v>0.56736111111111109</v>
      </c>
      <c r="B88" s="2">
        <v>38</v>
      </c>
      <c r="C88" s="2">
        <f t="shared" si="18"/>
        <v>38.5</v>
      </c>
      <c r="D88" s="2">
        <f t="shared" si="19"/>
        <v>38.700000000000003</v>
      </c>
      <c r="E88">
        <v>5</v>
      </c>
      <c r="F88">
        <v>5</v>
      </c>
      <c r="G88">
        <v>2</v>
      </c>
      <c r="H88">
        <v>38.1</v>
      </c>
      <c r="I88">
        <v>36</v>
      </c>
      <c r="J88">
        <v>21524292</v>
      </c>
      <c r="K88" s="3">
        <v>38.56</v>
      </c>
    </row>
    <row r="89" spans="1:14" x14ac:dyDescent="0.2">
      <c r="A89" s="1">
        <v>0.56736111111111109</v>
      </c>
      <c r="B89" s="2">
        <v>38</v>
      </c>
      <c r="C89" s="2">
        <f t="shared" si="18"/>
        <v>38.5</v>
      </c>
      <c r="D89" s="2">
        <f t="shared" si="19"/>
        <v>38.700000000000003</v>
      </c>
      <c r="E89">
        <v>5</v>
      </c>
      <c r="F89">
        <v>5</v>
      </c>
      <c r="G89">
        <v>3</v>
      </c>
      <c r="H89">
        <v>38.1</v>
      </c>
      <c r="I89">
        <v>37</v>
      </c>
      <c r="J89">
        <v>21524293</v>
      </c>
      <c r="K89" s="3">
        <v>38.520000000000003</v>
      </c>
    </row>
    <row r="90" spans="1:14" x14ac:dyDescent="0.2">
      <c r="A90" s="1">
        <v>0.56736111111111109</v>
      </c>
      <c r="B90" s="2">
        <v>38</v>
      </c>
      <c r="C90" s="2">
        <f t="shared" si="18"/>
        <v>38.5</v>
      </c>
      <c r="D90" s="2">
        <f t="shared" si="19"/>
        <v>38.700000000000003</v>
      </c>
      <c r="E90">
        <v>5</v>
      </c>
      <c r="F90">
        <v>5</v>
      </c>
      <c r="G90">
        <v>4</v>
      </c>
      <c r="H90">
        <v>38.1</v>
      </c>
      <c r="I90">
        <v>38</v>
      </c>
      <c r="J90">
        <v>21524294</v>
      </c>
      <c r="K90" s="3">
        <v>38.520000000000003</v>
      </c>
    </row>
    <row r="91" spans="1:14" x14ac:dyDescent="0.2">
      <c r="A91" s="1">
        <v>0.56736111111111109</v>
      </c>
      <c r="B91" s="2">
        <v>38</v>
      </c>
      <c r="C91" s="2">
        <f t="shared" si="18"/>
        <v>38.5</v>
      </c>
      <c r="D91" s="2">
        <f t="shared" si="19"/>
        <v>38.700000000000003</v>
      </c>
      <c r="I91" t="s">
        <v>9</v>
      </c>
      <c r="J91">
        <v>20834982</v>
      </c>
      <c r="K91" s="3">
        <v>38.44</v>
      </c>
    </row>
    <row r="92" spans="1:14" x14ac:dyDescent="0.2">
      <c r="A92" s="1">
        <v>0.57430555555555551</v>
      </c>
      <c r="B92" s="2">
        <v>38</v>
      </c>
      <c r="C92" s="2">
        <v>38.299999999999997</v>
      </c>
      <c r="D92" s="2">
        <v>38.5</v>
      </c>
      <c r="E92">
        <v>4</v>
      </c>
      <c r="F92">
        <v>6</v>
      </c>
      <c r="G92">
        <v>1</v>
      </c>
      <c r="H92">
        <v>38.1</v>
      </c>
      <c r="I92">
        <v>30</v>
      </c>
      <c r="J92">
        <v>20835039</v>
      </c>
      <c r="K92" s="3">
        <v>38.39</v>
      </c>
      <c r="L92" t="s">
        <v>10</v>
      </c>
      <c r="M92">
        <f>AVERAGE(K92:K100)</f>
        <v>38.421111111111117</v>
      </c>
    </row>
    <row r="93" spans="1:14" x14ac:dyDescent="0.2">
      <c r="A93" s="1">
        <v>0.57430555555555551</v>
      </c>
      <c r="B93" s="2">
        <v>38</v>
      </c>
      <c r="C93" s="2">
        <f>C92</f>
        <v>38.299999999999997</v>
      </c>
      <c r="D93" s="2">
        <f>D92</f>
        <v>38.5</v>
      </c>
      <c r="E93">
        <v>4</v>
      </c>
      <c r="F93">
        <v>6</v>
      </c>
      <c r="G93">
        <v>2</v>
      </c>
      <c r="H93">
        <v>37.799999999999997</v>
      </c>
      <c r="I93">
        <v>32</v>
      </c>
      <c r="J93">
        <v>20850765</v>
      </c>
      <c r="K93" s="3">
        <v>38.39</v>
      </c>
      <c r="L93" t="s">
        <v>11</v>
      </c>
      <c r="M93">
        <f>STDEV(K92:K100)</f>
        <v>0.16714099171391641</v>
      </c>
    </row>
    <row r="94" spans="1:14" x14ac:dyDescent="0.2">
      <c r="A94" s="1">
        <v>0.57430555555555551</v>
      </c>
      <c r="B94" s="2">
        <v>38</v>
      </c>
      <c r="C94" s="2">
        <f t="shared" ref="C94:C100" si="20">C93</f>
        <v>38.299999999999997</v>
      </c>
      <c r="D94" s="2">
        <f t="shared" ref="D94:D100" si="21">D93</f>
        <v>38.5</v>
      </c>
      <c r="E94">
        <v>4</v>
      </c>
      <c r="F94">
        <v>6</v>
      </c>
      <c r="G94">
        <v>3</v>
      </c>
      <c r="H94">
        <v>38</v>
      </c>
      <c r="I94">
        <v>33</v>
      </c>
      <c r="J94">
        <v>21074723</v>
      </c>
      <c r="K94" s="3">
        <v>38.44</v>
      </c>
      <c r="N94">
        <f>M92-M95</f>
        <v>0.2836111111111137</v>
      </c>
    </row>
    <row r="95" spans="1:14" x14ac:dyDescent="0.2">
      <c r="A95" s="1">
        <v>0.57430555555555551</v>
      </c>
      <c r="B95" s="2">
        <v>38</v>
      </c>
      <c r="C95" s="2">
        <f t="shared" si="20"/>
        <v>38.299999999999997</v>
      </c>
      <c r="D95" s="2">
        <f t="shared" si="21"/>
        <v>38.5</v>
      </c>
      <c r="E95">
        <v>4</v>
      </c>
      <c r="F95">
        <v>6</v>
      </c>
      <c r="G95">
        <v>4</v>
      </c>
      <c r="H95">
        <v>38.200000000000003</v>
      </c>
      <c r="I95">
        <v>34</v>
      </c>
      <c r="J95">
        <v>21524290</v>
      </c>
      <c r="K95" s="3">
        <v>38.520000000000003</v>
      </c>
      <c r="L95" t="s">
        <v>13</v>
      </c>
      <c r="M95">
        <f>AVERAGE(H92:H99)</f>
        <v>38.137500000000003</v>
      </c>
    </row>
    <row r="96" spans="1:14" x14ac:dyDescent="0.2">
      <c r="A96" s="1">
        <v>0.57430555555555551</v>
      </c>
      <c r="B96" s="2">
        <v>38</v>
      </c>
      <c r="C96" s="2">
        <f t="shared" si="20"/>
        <v>38.299999999999997</v>
      </c>
      <c r="D96" s="2">
        <f t="shared" si="21"/>
        <v>38.5</v>
      </c>
      <c r="E96">
        <v>5</v>
      </c>
      <c r="F96">
        <v>5</v>
      </c>
      <c r="G96">
        <v>1</v>
      </c>
      <c r="H96">
        <v>38.299999999999997</v>
      </c>
      <c r="I96">
        <v>35</v>
      </c>
      <c r="J96">
        <v>21524291</v>
      </c>
      <c r="K96" s="3">
        <v>38.56</v>
      </c>
      <c r="L96" t="s">
        <v>14</v>
      </c>
      <c r="M96">
        <f>STDEV(H92:H99)</f>
        <v>0.16850180160122114</v>
      </c>
    </row>
    <row r="97" spans="1:13" x14ac:dyDescent="0.2">
      <c r="A97" s="1">
        <v>0.57430555555555551</v>
      </c>
      <c r="B97" s="2">
        <v>38</v>
      </c>
      <c r="C97" s="2">
        <f t="shared" si="20"/>
        <v>38.299999999999997</v>
      </c>
      <c r="D97" s="2">
        <f t="shared" si="21"/>
        <v>38.5</v>
      </c>
      <c r="E97">
        <v>5</v>
      </c>
      <c r="F97">
        <v>5</v>
      </c>
      <c r="G97">
        <v>2</v>
      </c>
      <c r="H97">
        <v>38.200000000000003</v>
      </c>
      <c r="I97">
        <v>36</v>
      </c>
      <c r="J97">
        <v>21524292</v>
      </c>
      <c r="K97" s="3">
        <v>38.56</v>
      </c>
    </row>
    <row r="98" spans="1:13" x14ac:dyDescent="0.2">
      <c r="A98" s="1">
        <v>0.57430555555555551</v>
      </c>
      <c r="B98" s="2">
        <v>38</v>
      </c>
      <c r="C98" s="2">
        <f t="shared" si="20"/>
        <v>38.299999999999997</v>
      </c>
      <c r="D98" s="2">
        <f t="shared" si="21"/>
        <v>38.5</v>
      </c>
      <c r="E98">
        <v>5</v>
      </c>
      <c r="F98">
        <v>5</v>
      </c>
      <c r="G98">
        <v>3</v>
      </c>
      <c r="H98">
        <v>38.200000000000003</v>
      </c>
      <c r="I98">
        <v>37</v>
      </c>
      <c r="J98">
        <v>21524293</v>
      </c>
      <c r="K98" s="3">
        <v>38.01</v>
      </c>
    </row>
    <row r="99" spans="1:13" x14ac:dyDescent="0.2">
      <c r="A99" s="1">
        <v>0.57430555555555551</v>
      </c>
      <c r="B99" s="2">
        <v>38</v>
      </c>
      <c r="C99" s="2">
        <f t="shared" si="20"/>
        <v>38.299999999999997</v>
      </c>
      <c r="D99" s="2">
        <f t="shared" si="21"/>
        <v>38.5</v>
      </c>
      <c r="E99">
        <v>5</v>
      </c>
      <c r="F99">
        <v>5</v>
      </c>
      <c r="G99">
        <v>4</v>
      </c>
      <c r="H99">
        <v>38.299999999999997</v>
      </c>
      <c r="I99">
        <v>38</v>
      </c>
      <c r="J99">
        <v>21524294</v>
      </c>
      <c r="K99" s="3">
        <v>38.479999999999997</v>
      </c>
    </row>
    <row r="100" spans="1:13" x14ac:dyDescent="0.2">
      <c r="A100" s="1">
        <v>0.57430555555555551</v>
      </c>
      <c r="B100" s="2">
        <v>38</v>
      </c>
      <c r="C100" s="2">
        <f t="shared" si="20"/>
        <v>38.299999999999997</v>
      </c>
      <c r="D100" s="2">
        <f t="shared" si="21"/>
        <v>38.5</v>
      </c>
      <c r="I100" t="s">
        <v>9</v>
      </c>
      <c r="J100">
        <v>20834982</v>
      </c>
      <c r="K100" s="3">
        <v>38.44</v>
      </c>
    </row>
    <row r="101" spans="1:13" x14ac:dyDescent="0.2">
      <c r="A101" s="1">
        <v>0.58680555555555558</v>
      </c>
      <c r="B101" s="2">
        <v>38</v>
      </c>
      <c r="C101" s="2">
        <v>38.6</v>
      </c>
      <c r="D101" s="2">
        <v>38.5</v>
      </c>
      <c r="E101">
        <v>4</v>
      </c>
      <c r="F101">
        <v>6</v>
      </c>
      <c r="G101">
        <v>1</v>
      </c>
      <c r="H101">
        <v>38.1</v>
      </c>
      <c r="I101">
        <v>30</v>
      </c>
      <c r="J101">
        <v>20835039</v>
      </c>
      <c r="L101" t="s">
        <v>10</v>
      </c>
      <c r="M101">
        <f>AVERAGE(K101:K109)</f>
        <v>38.414999999999999</v>
      </c>
    </row>
    <row r="102" spans="1:13" x14ac:dyDescent="0.2">
      <c r="A102" s="1">
        <v>0.58680555555555558</v>
      </c>
      <c r="B102" s="2">
        <v>38</v>
      </c>
      <c r="C102" s="2">
        <v>38.6</v>
      </c>
      <c r="D102" s="2">
        <v>38.5</v>
      </c>
      <c r="E102">
        <v>4</v>
      </c>
      <c r="F102">
        <v>6</v>
      </c>
      <c r="G102">
        <v>2</v>
      </c>
      <c r="H102">
        <v>37.799999999999997</v>
      </c>
      <c r="I102">
        <v>32</v>
      </c>
      <c r="J102">
        <v>20850765</v>
      </c>
      <c r="L102" t="s">
        <v>11</v>
      </c>
      <c r="M102">
        <f>STDEV(K101:K109)</f>
        <v>9.1923881554247966E-2</v>
      </c>
    </row>
    <row r="103" spans="1:13" x14ac:dyDescent="0.2">
      <c r="A103" s="1">
        <v>0.58680555555555558</v>
      </c>
      <c r="B103" s="2">
        <v>38</v>
      </c>
      <c r="C103" s="2">
        <v>38.6</v>
      </c>
      <c r="D103" s="2">
        <v>38.5</v>
      </c>
      <c r="E103">
        <v>4</v>
      </c>
      <c r="F103">
        <v>6</v>
      </c>
      <c r="G103">
        <v>3</v>
      </c>
      <c r="H103">
        <v>37.9</v>
      </c>
      <c r="I103">
        <v>33</v>
      </c>
      <c r="J103">
        <v>21074723</v>
      </c>
    </row>
    <row r="104" spans="1:13" x14ac:dyDescent="0.2">
      <c r="A104" s="1">
        <v>0.58680555555555558</v>
      </c>
      <c r="B104" s="2">
        <v>38</v>
      </c>
      <c r="C104" s="2">
        <v>38.6</v>
      </c>
      <c r="D104" s="2">
        <v>38.5</v>
      </c>
      <c r="E104">
        <v>4</v>
      </c>
      <c r="F104">
        <v>6</v>
      </c>
      <c r="G104">
        <v>4</v>
      </c>
      <c r="H104">
        <v>38.1</v>
      </c>
      <c r="I104">
        <v>34</v>
      </c>
      <c r="J104">
        <v>21524290</v>
      </c>
      <c r="L104" t="s">
        <v>13</v>
      </c>
      <c r="M104">
        <f>AVERAGE(H101:H108)</f>
        <v>38.025000000000006</v>
      </c>
    </row>
    <row r="105" spans="1:13" x14ac:dyDescent="0.2">
      <c r="A105" s="1">
        <v>0.58680555555555558</v>
      </c>
      <c r="B105" s="2">
        <v>38</v>
      </c>
      <c r="C105" s="2">
        <v>38.6</v>
      </c>
      <c r="D105" s="2">
        <v>38.5</v>
      </c>
      <c r="E105">
        <v>5</v>
      </c>
      <c r="F105">
        <v>5</v>
      </c>
      <c r="G105">
        <v>1</v>
      </c>
      <c r="H105">
        <v>38.1</v>
      </c>
      <c r="I105">
        <v>35</v>
      </c>
      <c r="J105">
        <v>21524291</v>
      </c>
      <c r="L105" t="s">
        <v>14</v>
      </c>
      <c r="M105">
        <f>STDEV(H101:H108)</f>
        <v>0.11649647450214516</v>
      </c>
    </row>
    <row r="106" spans="1:13" x14ac:dyDescent="0.2">
      <c r="A106" s="1">
        <v>0.58680555555555558</v>
      </c>
      <c r="B106" s="2">
        <v>38</v>
      </c>
      <c r="C106" s="2">
        <v>38.6</v>
      </c>
      <c r="D106" s="2">
        <v>38.5</v>
      </c>
      <c r="E106">
        <v>5</v>
      </c>
      <c r="F106">
        <v>5</v>
      </c>
      <c r="G106">
        <v>2</v>
      </c>
      <c r="H106">
        <v>38.1</v>
      </c>
      <c r="I106">
        <v>36</v>
      </c>
      <c r="J106">
        <v>21524292</v>
      </c>
    </row>
    <row r="107" spans="1:13" x14ac:dyDescent="0.2">
      <c r="A107" s="1">
        <v>0.58680555555555558</v>
      </c>
      <c r="B107" s="2">
        <v>38</v>
      </c>
      <c r="C107" s="2">
        <v>38.6</v>
      </c>
      <c r="D107" s="2">
        <v>38.5</v>
      </c>
      <c r="E107">
        <v>5</v>
      </c>
      <c r="F107">
        <v>5</v>
      </c>
      <c r="G107">
        <v>3</v>
      </c>
      <c r="H107">
        <v>38</v>
      </c>
      <c r="I107">
        <v>37</v>
      </c>
      <c r="J107">
        <v>21524293</v>
      </c>
    </row>
    <row r="108" spans="1:13" x14ac:dyDescent="0.2">
      <c r="A108" s="1">
        <v>0.58680555555555558</v>
      </c>
      <c r="B108" s="2">
        <v>38</v>
      </c>
      <c r="C108" s="2">
        <v>38.6</v>
      </c>
      <c r="D108" s="2">
        <v>38.5</v>
      </c>
      <c r="E108">
        <v>5</v>
      </c>
      <c r="F108">
        <v>5</v>
      </c>
      <c r="G108">
        <v>4</v>
      </c>
      <c r="H108">
        <v>38.1</v>
      </c>
      <c r="I108">
        <v>38</v>
      </c>
      <c r="J108">
        <v>21524294</v>
      </c>
      <c r="K108" s="3">
        <v>38.35</v>
      </c>
    </row>
    <row r="109" spans="1:13" x14ac:dyDescent="0.2">
      <c r="A109" s="1">
        <v>0.58680555555555558</v>
      </c>
      <c r="B109" s="2">
        <v>38</v>
      </c>
      <c r="C109" s="2">
        <v>38.6</v>
      </c>
      <c r="D109" s="2">
        <v>38.5</v>
      </c>
      <c r="I109" t="s">
        <v>9</v>
      </c>
      <c r="J109">
        <v>20834982</v>
      </c>
      <c r="K109" s="3">
        <v>38.479999999999997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A0283-BC3C-C246-8ED3-D0521636FC34}">
  <dimension ref="A1:O234"/>
  <sheetViews>
    <sheetView workbookViewId="0">
      <pane ySplit="1" topLeftCell="A200" activePane="bottomLeft" state="frozen"/>
      <selection pane="bottomLeft" activeCell="B183" sqref="B183:B189"/>
    </sheetView>
  </sheetViews>
  <sheetFormatPr baseColWidth="10" defaultRowHeight="16" x14ac:dyDescent="0.2"/>
  <cols>
    <col min="2" max="2" width="10.83203125" style="3"/>
    <col min="3" max="4" width="10.83203125" style="2"/>
    <col min="12" max="12" width="10.83203125" style="3"/>
  </cols>
  <sheetData>
    <row r="1" spans="1:15" x14ac:dyDescent="0.2">
      <c r="A1" t="s">
        <v>0</v>
      </c>
      <c r="B1" s="3" t="s">
        <v>3</v>
      </c>
      <c r="C1" s="2" t="s">
        <v>4</v>
      </c>
      <c r="D1" s="2" t="s">
        <v>5</v>
      </c>
      <c r="E1" t="s">
        <v>6</v>
      </c>
      <c r="F1" t="s">
        <v>12</v>
      </c>
      <c r="G1" t="s">
        <v>1</v>
      </c>
      <c r="H1" t="s">
        <v>16</v>
      </c>
      <c r="I1" t="s">
        <v>2</v>
      </c>
      <c r="J1" t="s">
        <v>15</v>
      </c>
      <c r="K1" t="s">
        <v>7</v>
      </c>
      <c r="L1" s="3" t="s">
        <v>8</v>
      </c>
      <c r="M1" t="s">
        <v>17</v>
      </c>
      <c r="N1" t="s">
        <v>18</v>
      </c>
    </row>
    <row r="2" spans="1:15" x14ac:dyDescent="0.2">
      <c r="A2" s="1">
        <v>0.4861111111111111</v>
      </c>
      <c r="B2" s="3">
        <v>32</v>
      </c>
      <c r="C2" s="2">
        <v>32.700000000000003</v>
      </c>
      <c r="D2" s="2">
        <v>32.799999999999997</v>
      </c>
      <c r="E2">
        <v>4</v>
      </c>
      <c r="F2">
        <v>6</v>
      </c>
      <c r="G2">
        <v>1</v>
      </c>
      <c r="H2" t="str">
        <f>F2&amp;"_"&amp;G2</f>
        <v>6_1</v>
      </c>
      <c r="I2">
        <v>32.4</v>
      </c>
      <c r="J2" s="2">
        <f>I2-AVERAGE(C2:D2)</f>
        <v>-0.35000000000000142</v>
      </c>
      <c r="K2">
        <v>30</v>
      </c>
      <c r="L2" s="3">
        <v>32.69</v>
      </c>
      <c r="M2" t="s">
        <v>10</v>
      </c>
      <c r="N2">
        <f>AVERAGE(L2:L10)</f>
        <v>32.735555555555557</v>
      </c>
    </row>
    <row r="3" spans="1:15" x14ac:dyDescent="0.2">
      <c r="A3" s="1">
        <v>0.4861111111111111</v>
      </c>
      <c r="B3" s="3">
        <v>32</v>
      </c>
      <c r="C3" s="2">
        <f>C2</f>
        <v>32.700000000000003</v>
      </c>
      <c r="D3" s="2">
        <f>D2</f>
        <v>32.799999999999997</v>
      </c>
      <c r="E3">
        <v>4</v>
      </c>
      <c r="F3">
        <v>6</v>
      </c>
      <c r="G3">
        <v>2</v>
      </c>
      <c r="H3" t="str">
        <f t="shared" ref="H3:H66" si="0">F3&amp;"_"&amp;G3</f>
        <v>6_2</v>
      </c>
      <c r="I3">
        <v>32.1</v>
      </c>
      <c r="J3" s="2">
        <f t="shared" ref="J3:J66" si="1">I3-AVERAGE(C3:D3)</f>
        <v>-0.64999999999999858</v>
      </c>
      <c r="K3">
        <v>32</v>
      </c>
      <c r="L3" s="3">
        <v>32.729999999999997</v>
      </c>
      <c r="M3" t="s">
        <v>11</v>
      </c>
      <c r="N3">
        <f>STDEV(L2:L10)</f>
        <v>0.12104865871945007</v>
      </c>
    </row>
    <row r="4" spans="1:15" x14ac:dyDescent="0.2">
      <c r="A4" s="1">
        <v>0.4861111111111111</v>
      </c>
      <c r="B4" s="3">
        <v>32</v>
      </c>
      <c r="C4" s="2">
        <f t="shared" ref="C4:D10" si="2">C3</f>
        <v>32.700000000000003</v>
      </c>
      <c r="D4" s="2">
        <f t="shared" si="2"/>
        <v>32.799999999999997</v>
      </c>
      <c r="E4">
        <v>4</v>
      </c>
      <c r="F4">
        <v>6</v>
      </c>
      <c r="G4">
        <v>3</v>
      </c>
      <c r="H4" t="str">
        <f t="shared" si="0"/>
        <v>6_3</v>
      </c>
      <c r="I4">
        <v>32.299999999999997</v>
      </c>
      <c r="J4" s="2">
        <f t="shared" si="1"/>
        <v>-0.45000000000000284</v>
      </c>
      <c r="K4">
        <v>33</v>
      </c>
      <c r="L4" s="3">
        <v>32.47</v>
      </c>
      <c r="O4">
        <f>N2-N5</f>
        <v>0.37305555555555969</v>
      </c>
    </row>
    <row r="5" spans="1:15" x14ac:dyDescent="0.2">
      <c r="A5" s="1">
        <v>0.4861111111111111</v>
      </c>
      <c r="B5" s="3">
        <v>32</v>
      </c>
      <c r="C5" s="2">
        <f t="shared" si="2"/>
        <v>32.700000000000003</v>
      </c>
      <c r="D5" s="2">
        <f t="shared" si="2"/>
        <v>32.799999999999997</v>
      </c>
      <c r="E5">
        <v>4</v>
      </c>
      <c r="F5">
        <v>6</v>
      </c>
      <c r="G5">
        <v>4</v>
      </c>
      <c r="H5" t="str">
        <f t="shared" si="0"/>
        <v>6_4</v>
      </c>
      <c r="I5">
        <v>32.4</v>
      </c>
      <c r="J5" s="2">
        <f t="shared" si="1"/>
        <v>-0.35000000000000142</v>
      </c>
      <c r="K5">
        <v>34</v>
      </c>
      <c r="L5" s="3">
        <v>32.9</v>
      </c>
      <c r="M5" t="s">
        <v>13</v>
      </c>
      <c r="N5">
        <f>AVERAGE(I2:I9)</f>
        <v>32.362499999999997</v>
      </c>
    </row>
    <row r="6" spans="1:15" x14ac:dyDescent="0.2">
      <c r="A6" s="1">
        <v>0.4861111111111111</v>
      </c>
      <c r="B6" s="3">
        <v>32</v>
      </c>
      <c r="C6" s="2">
        <f t="shared" si="2"/>
        <v>32.700000000000003</v>
      </c>
      <c r="D6" s="2">
        <f t="shared" si="2"/>
        <v>32.799999999999997</v>
      </c>
      <c r="E6">
        <v>5</v>
      </c>
      <c r="F6">
        <v>5</v>
      </c>
      <c r="G6">
        <v>1</v>
      </c>
      <c r="H6" t="str">
        <f t="shared" si="0"/>
        <v>5_1</v>
      </c>
      <c r="I6">
        <v>32.5</v>
      </c>
      <c r="J6" s="2">
        <f t="shared" si="1"/>
        <v>-0.25</v>
      </c>
      <c r="K6">
        <v>35</v>
      </c>
      <c r="L6" s="3">
        <v>32.770000000000003</v>
      </c>
      <c r="M6" t="s">
        <v>14</v>
      </c>
      <c r="N6">
        <f>STDEV(I2:I9)</f>
        <v>0.11877349391654152</v>
      </c>
    </row>
    <row r="7" spans="1:15" x14ac:dyDescent="0.2">
      <c r="A7" s="1">
        <v>0.4861111111111111</v>
      </c>
      <c r="B7" s="3">
        <v>32</v>
      </c>
      <c r="C7" s="2">
        <f t="shared" si="2"/>
        <v>32.700000000000003</v>
      </c>
      <c r="D7" s="2">
        <f t="shared" si="2"/>
        <v>32.799999999999997</v>
      </c>
      <c r="E7">
        <v>5</v>
      </c>
      <c r="F7">
        <v>5</v>
      </c>
      <c r="G7">
        <v>2</v>
      </c>
      <c r="H7" t="str">
        <f t="shared" si="0"/>
        <v>5_2</v>
      </c>
      <c r="I7">
        <v>32.4</v>
      </c>
      <c r="J7" s="2">
        <f t="shared" si="1"/>
        <v>-0.35000000000000142</v>
      </c>
      <c r="K7">
        <v>36</v>
      </c>
      <c r="L7" s="3">
        <v>32.82</v>
      </c>
    </row>
    <row r="8" spans="1:15" x14ac:dyDescent="0.2">
      <c r="A8" s="1">
        <v>0.4861111111111111</v>
      </c>
      <c r="B8" s="3">
        <v>32</v>
      </c>
      <c r="C8" s="2">
        <f t="shared" si="2"/>
        <v>32.700000000000003</v>
      </c>
      <c r="D8" s="2">
        <f t="shared" si="2"/>
        <v>32.799999999999997</v>
      </c>
      <c r="E8">
        <v>5</v>
      </c>
      <c r="F8">
        <v>5</v>
      </c>
      <c r="G8">
        <v>3</v>
      </c>
      <c r="H8" t="str">
        <f t="shared" si="0"/>
        <v>5_3</v>
      </c>
      <c r="I8">
        <v>32.4</v>
      </c>
      <c r="J8" s="2">
        <f t="shared" si="1"/>
        <v>-0.35000000000000142</v>
      </c>
      <c r="K8">
        <v>37</v>
      </c>
      <c r="L8" s="3">
        <v>32.82</v>
      </c>
    </row>
    <row r="9" spans="1:15" x14ac:dyDescent="0.2">
      <c r="A9" s="1">
        <v>0.4861111111111111</v>
      </c>
      <c r="B9" s="3">
        <v>32</v>
      </c>
      <c r="C9" s="2">
        <f t="shared" si="2"/>
        <v>32.700000000000003</v>
      </c>
      <c r="D9" s="2">
        <f t="shared" si="2"/>
        <v>32.799999999999997</v>
      </c>
      <c r="E9">
        <v>5</v>
      </c>
      <c r="F9">
        <v>5</v>
      </c>
      <c r="G9">
        <v>4</v>
      </c>
      <c r="H9" t="str">
        <f t="shared" si="0"/>
        <v>5_4</v>
      </c>
      <c r="I9">
        <v>32.4</v>
      </c>
      <c r="J9" s="2">
        <f t="shared" si="1"/>
        <v>-0.35000000000000142</v>
      </c>
      <c r="K9">
        <v>38</v>
      </c>
      <c r="L9" s="3">
        <v>32.69</v>
      </c>
    </row>
    <row r="10" spans="1:15" x14ac:dyDescent="0.2">
      <c r="A10" s="1">
        <v>0.4861111111111111</v>
      </c>
      <c r="B10" s="3">
        <v>32</v>
      </c>
      <c r="C10" s="2">
        <f t="shared" si="2"/>
        <v>32.700000000000003</v>
      </c>
      <c r="D10" s="2">
        <f t="shared" si="2"/>
        <v>32.799999999999997</v>
      </c>
      <c r="H10" t="str">
        <f t="shared" si="0"/>
        <v>_</v>
      </c>
      <c r="J10" s="2">
        <f t="shared" si="1"/>
        <v>-32.75</v>
      </c>
      <c r="K10" t="s">
        <v>9</v>
      </c>
      <c r="L10" s="3">
        <v>32.729999999999997</v>
      </c>
    </row>
    <row r="11" spans="1:15" x14ac:dyDescent="0.2">
      <c r="A11" s="1">
        <v>0.49513888888888885</v>
      </c>
      <c r="B11" s="3">
        <v>32</v>
      </c>
      <c r="C11" s="2">
        <v>32.799999999999997</v>
      </c>
      <c r="D11" s="2">
        <v>32.9</v>
      </c>
      <c r="E11">
        <v>4</v>
      </c>
      <c r="F11">
        <v>6</v>
      </c>
      <c r="G11">
        <v>1</v>
      </c>
      <c r="H11" t="str">
        <f t="shared" si="0"/>
        <v>6_1</v>
      </c>
      <c r="I11">
        <v>32.299999999999997</v>
      </c>
      <c r="J11" s="2">
        <f t="shared" si="1"/>
        <v>-0.54999999999999716</v>
      </c>
      <c r="K11">
        <v>30</v>
      </c>
      <c r="L11" s="3">
        <v>32.729999999999997</v>
      </c>
      <c r="M11" t="s">
        <v>10</v>
      </c>
      <c r="N11">
        <f>AVERAGE(L11:L19)</f>
        <v>32.801111111111112</v>
      </c>
    </row>
    <row r="12" spans="1:15" x14ac:dyDescent="0.2">
      <c r="A12" s="1">
        <v>0.49513888888888885</v>
      </c>
      <c r="B12" s="3">
        <v>32</v>
      </c>
      <c r="C12" s="2">
        <f>C11</f>
        <v>32.799999999999997</v>
      </c>
      <c r="D12" s="2">
        <f>D11</f>
        <v>32.9</v>
      </c>
      <c r="E12">
        <v>4</v>
      </c>
      <c r="F12">
        <v>6</v>
      </c>
      <c r="G12">
        <v>2</v>
      </c>
      <c r="H12" t="str">
        <f t="shared" si="0"/>
        <v>6_2</v>
      </c>
      <c r="I12">
        <v>32</v>
      </c>
      <c r="J12" s="2">
        <f t="shared" si="1"/>
        <v>-0.84999999999999432</v>
      </c>
      <c r="K12">
        <v>32</v>
      </c>
      <c r="L12" s="3">
        <v>32.729999999999997</v>
      </c>
      <c r="M12" t="s">
        <v>11</v>
      </c>
      <c r="N12">
        <f>STDEV(L11:L19)</f>
        <v>6.1327898309913559E-2</v>
      </c>
    </row>
    <row r="13" spans="1:15" x14ac:dyDescent="0.2">
      <c r="A13" s="1">
        <v>0.49513888888888885</v>
      </c>
      <c r="B13" s="3">
        <v>32</v>
      </c>
      <c r="C13" s="2">
        <f t="shared" ref="C13:D19" si="3">C12</f>
        <v>32.799999999999997</v>
      </c>
      <c r="D13" s="2">
        <f t="shared" si="3"/>
        <v>32.9</v>
      </c>
      <c r="E13">
        <v>4</v>
      </c>
      <c r="F13">
        <v>6</v>
      </c>
      <c r="G13">
        <v>3</v>
      </c>
      <c r="H13" t="str">
        <f t="shared" si="0"/>
        <v>6_3</v>
      </c>
      <c r="I13">
        <v>32.200000000000003</v>
      </c>
      <c r="J13" s="2">
        <f t="shared" si="1"/>
        <v>-0.64999999999999147</v>
      </c>
      <c r="K13">
        <v>33</v>
      </c>
      <c r="L13" s="3">
        <v>32.770000000000003</v>
      </c>
      <c r="O13">
        <f>N11-N14</f>
        <v>0.50111111111110773</v>
      </c>
    </row>
    <row r="14" spans="1:15" x14ac:dyDescent="0.2">
      <c r="A14" s="1">
        <v>0.49513888888888885</v>
      </c>
      <c r="B14" s="3">
        <v>32</v>
      </c>
      <c r="C14" s="2">
        <f t="shared" si="3"/>
        <v>32.799999999999997</v>
      </c>
      <c r="D14" s="2">
        <f t="shared" si="3"/>
        <v>32.9</v>
      </c>
      <c r="E14">
        <v>4</v>
      </c>
      <c r="F14">
        <v>6</v>
      </c>
      <c r="G14">
        <v>4</v>
      </c>
      <c r="H14" t="str">
        <f t="shared" si="0"/>
        <v>6_4</v>
      </c>
      <c r="I14">
        <v>32.299999999999997</v>
      </c>
      <c r="J14" s="2">
        <f t="shared" si="1"/>
        <v>-0.54999999999999716</v>
      </c>
      <c r="K14">
        <v>34</v>
      </c>
      <c r="L14" s="3">
        <v>32.86</v>
      </c>
      <c r="M14" t="s">
        <v>13</v>
      </c>
      <c r="N14">
        <f>AVERAGE(I11:I18)</f>
        <v>32.300000000000004</v>
      </c>
    </row>
    <row r="15" spans="1:15" x14ac:dyDescent="0.2">
      <c r="A15" s="1">
        <v>0.49513888888888885</v>
      </c>
      <c r="B15" s="3">
        <v>32</v>
      </c>
      <c r="C15" s="2">
        <f t="shared" si="3"/>
        <v>32.799999999999997</v>
      </c>
      <c r="D15" s="2">
        <f t="shared" si="3"/>
        <v>32.9</v>
      </c>
      <c r="E15">
        <v>5</v>
      </c>
      <c r="F15">
        <v>5</v>
      </c>
      <c r="G15">
        <v>1</v>
      </c>
      <c r="H15" t="str">
        <f t="shared" si="0"/>
        <v>5_1</v>
      </c>
      <c r="I15">
        <v>32.4</v>
      </c>
      <c r="J15" s="2">
        <f t="shared" si="1"/>
        <v>-0.44999999999999574</v>
      </c>
      <c r="K15">
        <v>35</v>
      </c>
      <c r="L15" s="3">
        <v>32.86</v>
      </c>
      <c r="M15" t="s">
        <v>14</v>
      </c>
      <c r="N15">
        <f>STDEV(I11:I18)</f>
        <v>0.14142135623730867</v>
      </c>
    </row>
    <row r="16" spans="1:15" x14ac:dyDescent="0.2">
      <c r="A16" s="1">
        <v>0.49513888888888885</v>
      </c>
      <c r="B16" s="3">
        <v>32</v>
      </c>
      <c r="C16" s="2">
        <f t="shared" si="3"/>
        <v>32.799999999999997</v>
      </c>
      <c r="D16" s="2">
        <f t="shared" si="3"/>
        <v>32.9</v>
      </c>
      <c r="E16">
        <v>5</v>
      </c>
      <c r="F16">
        <v>5</v>
      </c>
      <c r="G16">
        <v>2</v>
      </c>
      <c r="H16" t="str">
        <f t="shared" si="0"/>
        <v>5_2</v>
      </c>
      <c r="I16">
        <v>32.4</v>
      </c>
      <c r="J16" s="2">
        <f t="shared" si="1"/>
        <v>-0.44999999999999574</v>
      </c>
      <c r="K16">
        <v>36</v>
      </c>
      <c r="L16" s="3">
        <v>32.9</v>
      </c>
    </row>
    <row r="17" spans="1:15" x14ac:dyDescent="0.2">
      <c r="A17" s="1">
        <v>0.49513888888888885</v>
      </c>
      <c r="B17" s="3">
        <v>32</v>
      </c>
      <c r="C17" s="2">
        <f t="shared" si="3"/>
        <v>32.799999999999997</v>
      </c>
      <c r="D17" s="2">
        <f t="shared" si="3"/>
        <v>32.9</v>
      </c>
      <c r="E17">
        <v>5</v>
      </c>
      <c r="F17">
        <v>5</v>
      </c>
      <c r="G17">
        <v>3</v>
      </c>
      <c r="H17" t="str">
        <f t="shared" si="0"/>
        <v>5_3</v>
      </c>
      <c r="I17">
        <v>32.4</v>
      </c>
      <c r="J17" s="2">
        <f t="shared" si="1"/>
        <v>-0.44999999999999574</v>
      </c>
      <c r="K17">
        <v>37</v>
      </c>
      <c r="L17" s="3">
        <v>32.82</v>
      </c>
    </row>
    <row r="18" spans="1:15" x14ac:dyDescent="0.2">
      <c r="A18" s="1">
        <v>0.49513888888888885</v>
      </c>
      <c r="B18" s="3">
        <v>32</v>
      </c>
      <c r="C18" s="2">
        <f t="shared" si="3"/>
        <v>32.799999999999997</v>
      </c>
      <c r="D18" s="2">
        <f t="shared" si="3"/>
        <v>32.9</v>
      </c>
      <c r="E18">
        <v>5</v>
      </c>
      <c r="F18">
        <v>5</v>
      </c>
      <c r="G18">
        <v>4</v>
      </c>
      <c r="H18" t="str">
        <f t="shared" si="0"/>
        <v>5_4</v>
      </c>
      <c r="I18">
        <v>32.4</v>
      </c>
      <c r="J18" s="2">
        <f t="shared" si="1"/>
        <v>-0.44999999999999574</v>
      </c>
      <c r="K18">
        <v>38</v>
      </c>
      <c r="L18" s="3">
        <v>32.770000000000003</v>
      </c>
    </row>
    <row r="19" spans="1:15" x14ac:dyDescent="0.2">
      <c r="A19" s="1">
        <v>0.49513888888888885</v>
      </c>
      <c r="B19" s="3">
        <v>32</v>
      </c>
      <c r="C19" s="2">
        <f t="shared" si="3"/>
        <v>32.799999999999997</v>
      </c>
      <c r="D19" s="2">
        <f t="shared" si="3"/>
        <v>32.9</v>
      </c>
      <c r="H19" t="str">
        <f t="shared" si="0"/>
        <v>_</v>
      </c>
      <c r="J19" s="2">
        <f t="shared" si="1"/>
        <v>-32.849999999999994</v>
      </c>
      <c r="K19" t="s">
        <v>9</v>
      </c>
      <c r="L19" s="3">
        <v>32.770000000000003</v>
      </c>
    </row>
    <row r="20" spans="1:15" x14ac:dyDescent="0.2">
      <c r="A20" s="1">
        <v>0.50486111111111109</v>
      </c>
      <c r="B20" s="3">
        <v>34</v>
      </c>
      <c r="C20" s="2">
        <v>34.9</v>
      </c>
      <c r="D20" s="2">
        <v>35</v>
      </c>
      <c r="E20">
        <v>4</v>
      </c>
      <c r="F20">
        <v>6</v>
      </c>
      <c r="G20">
        <v>1</v>
      </c>
      <c r="H20" t="str">
        <f t="shared" si="0"/>
        <v>6_1</v>
      </c>
      <c r="I20">
        <v>34.4</v>
      </c>
      <c r="J20" s="2">
        <f t="shared" si="1"/>
        <v>-0.55000000000000426</v>
      </c>
      <c r="K20">
        <v>30</v>
      </c>
      <c r="L20" s="3">
        <v>34.700000000000003</v>
      </c>
      <c r="M20" t="s">
        <v>10</v>
      </c>
      <c r="N20">
        <f>AVERAGE(L20:L28)</f>
        <v>34.79</v>
      </c>
    </row>
    <row r="21" spans="1:15" x14ac:dyDescent="0.2">
      <c r="A21" s="1">
        <v>0.50486111111111109</v>
      </c>
      <c r="B21" s="3">
        <v>34</v>
      </c>
      <c r="C21" s="2">
        <f>C20</f>
        <v>34.9</v>
      </c>
      <c r="D21" s="2">
        <f>D20</f>
        <v>35</v>
      </c>
      <c r="E21">
        <v>4</v>
      </c>
      <c r="F21">
        <v>6</v>
      </c>
      <c r="G21">
        <v>2</v>
      </c>
      <c r="H21" t="str">
        <f t="shared" si="0"/>
        <v>6_2</v>
      </c>
      <c r="I21">
        <v>34.1</v>
      </c>
      <c r="J21" s="2">
        <f t="shared" si="1"/>
        <v>-0.85000000000000142</v>
      </c>
      <c r="K21">
        <v>32</v>
      </c>
      <c r="L21" s="3">
        <v>34.700000000000003</v>
      </c>
      <c r="M21" t="s">
        <v>11</v>
      </c>
      <c r="N21">
        <f>STDEV(L20:L28)</f>
        <v>6.9641941385920267E-2</v>
      </c>
    </row>
    <row r="22" spans="1:15" x14ac:dyDescent="0.2">
      <c r="A22" s="1">
        <v>0.50486111111111109</v>
      </c>
      <c r="B22" s="3">
        <v>34</v>
      </c>
      <c r="C22" s="2">
        <f t="shared" ref="C22:D28" si="4">C21</f>
        <v>34.9</v>
      </c>
      <c r="D22" s="2">
        <f t="shared" si="4"/>
        <v>35</v>
      </c>
      <c r="E22">
        <v>4</v>
      </c>
      <c r="F22">
        <v>6</v>
      </c>
      <c r="G22">
        <v>3</v>
      </c>
      <c r="H22" t="str">
        <f t="shared" si="0"/>
        <v>6_3</v>
      </c>
      <c r="I22">
        <v>34.299999999999997</v>
      </c>
      <c r="J22" s="2">
        <f t="shared" si="1"/>
        <v>-0.65000000000000568</v>
      </c>
      <c r="K22">
        <v>33</v>
      </c>
      <c r="L22" s="3">
        <v>34.75</v>
      </c>
      <c r="O22">
        <f>N20-N23</f>
        <v>0.37750000000000483</v>
      </c>
    </row>
    <row r="23" spans="1:15" x14ac:dyDescent="0.2">
      <c r="A23" s="1">
        <v>0.50486111111111109</v>
      </c>
      <c r="B23" s="3">
        <v>34</v>
      </c>
      <c r="C23" s="2">
        <f t="shared" si="4"/>
        <v>34.9</v>
      </c>
      <c r="D23" s="2">
        <f t="shared" si="4"/>
        <v>35</v>
      </c>
      <c r="E23">
        <v>4</v>
      </c>
      <c r="F23">
        <v>6</v>
      </c>
      <c r="G23">
        <v>4</v>
      </c>
      <c r="H23" t="str">
        <f t="shared" si="0"/>
        <v>6_4</v>
      </c>
      <c r="I23">
        <v>34.4</v>
      </c>
      <c r="J23" s="2">
        <f t="shared" si="1"/>
        <v>-0.55000000000000426</v>
      </c>
      <c r="K23">
        <v>34</v>
      </c>
      <c r="L23" s="3">
        <v>34.83</v>
      </c>
      <c r="M23" t="s">
        <v>13</v>
      </c>
      <c r="N23">
        <f>AVERAGE(I20:I27)</f>
        <v>34.412499999999994</v>
      </c>
    </row>
    <row r="24" spans="1:15" x14ac:dyDescent="0.2">
      <c r="A24" s="1">
        <v>0.50486111111111109</v>
      </c>
      <c r="B24" s="3">
        <v>34</v>
      </c>
      <c r="C24" s="2">
        <f t="shared" si="4"/>
        <v>34.9</v>
      </c>
      <c r="D24" s="2">
        <f t="shared" si="4"/>
        <v>35</v>
      </c>
      <c r="E24">
        <v>5</v>
      </c>
      <c r="F24">
        <v>5</v>
      </c>
      <c r="G24">
        <v>1</v>
      </c>
      <c r="H24" t="str">
        <f t="shared" si="0"/>
        <v>5_1</v>
      </c>
      <c r="I24">
        <v>34.6</v>
      </c>
      <c r="J24" s="2">
        <f t="shared" si="1"/>
        <v>-0.35000000000000142</v>
      </c>
      <c r="K24">
        <v>35</v>
      </c>
      <c r="L24" s="3">
        <v>34.880000000000003</v>
      </c>
      <c r="M24" t="s">
        <v>14</v>
      </c>
      <c r="N24">
        <f>STDEV(I20:I27)</f>
        <v>0.15526475085202987</v>
      </c>
    </row>
    <row r="25" spans="1:15" x14ac:dyDescent="0.2">
      <c r="A25" s="1">
        <v>0.50486111111111109</v>
      </c>
      <c r="B25" s="3">
        <v>34</v>
      </c>
      <c r="C25" s="2">
        <f t="shared" si="4"/>
        <v>34.9</v>
      </c>
      <c r="D25" s="2">
        <f t="shared" si="4"/>
        <v>35</v>
      </c>
      <c r="E25">
        <v>5</v>
      </c>
      <c r="F25">
        <v>5</v>
      </c>
      <c r="G25">
        <v>2</v>
      </c>
      <c r="H25" t="str">
        <f t="shared" si="0"/>
        <v>5_2</v>
      </c>
      <c r="I25">
        <v>34.5</v>
      </c>
      <c r="J25" s="2">
        <f t="shared" si="1"/>
        <v>-0.45000000000000284</v>
      </c>
      <c r="K25">
        <v>36</v>
      </c>
      <c r="L25" s="3">
        <v>34.880000000000003</v>
      </c>
    </row>
    <row r="26" spans="1:15" x14ac:dyDescent="0.2">
      <c r="A26" s="1">
        <v>0.50486111111111109</v>
      </c>
      <c r="B26" s="3">
        <v>34</v>
      </c>
      <c r="C26" s="2">
        <f t="shared" si="4"/>
        <v>34.9</v>
      </c>
      <c r="D26" s="2">
        <f t="shared" si="4"/>
        <v>35</v>
      </c>
      <c r="E26">
        <v>5</v>
      </c>
      <c r="F26">
        <v>5</v>
      </c>
      <c r="G26">
        <v>3</v>
      </c>
      <c r="H26" t="str">
        <f t="shared" si="0"/>
        <v>5_3</v>
      </c>
      <c r="I26">
        <v>34.5</v>
      </c>
      <c r="J26" s="2">
        <f t="shared" si="1"/>
        <v>-0.45000000000000284</v>
      </c>
      <c r="K26">
        <v>37</v>
      </c>
      <c r="L26" s="3">
        <v>34.83</v>
      </c>
    </row>
    <row r="27" spans="1:15" x14ac:dyDescent="0.2">
      <c r="A27" s="1">
        <v>0.50486111111111109</v>
      </c>
      <c r="B27" s="3">
        <v>34</v>
      </c>
      <c r="C27" s="2">
        <f t="shared" si="4"/>
        <v>34.9</v>
      </c>
      <c r="D27" s="2">
        <f t="shared" si="4"/>
        <v>35</v>
      </c>
      <c r="E27">
        <v>5</v>
      </c>
      <c r="F27">
        <v>5</v>
      </c>
      <c r="G27">
        <v>4</v>
      </c>
      <c r="H27" t="str">
        <f t="shared" si="0"/>
        <v>5_4</v>
      </c>
      <c r="I27">
        <v>34.5</v>
      </c>
      <c r="J27" s="2">
        <f t="shared" si="1"/>
        <v>-0.45000000000000284</v>
      </c>
      <c r="K27">
        <v>38</v>
      </c>
      <c r="L27" s="3">
        <v>34.79</v>
      </c>
    </row>
    <row r="28" spans="1:15" x14ac:dyDescent="0.2">
      <c r="A28" s="1">
        <v>0.50486111111111109</v>
      </c>
      <c r="B28" s="3">
        <v>34</v>
      </c>
      <c r="C28" s="2">
        <f t="shared" si="4"/>
        <v>34.9</v>
      </c>
      <c r="D28" s="2">
        <f t="shared" si="4"/>
        <v>35</v>
      </c>
      <c r="H28" t="str">
        <f t="shared" si="0"/>
        <v>_</v>
      </c>
      <c r="J28" s="2">
        <f t="shared" si="1"/>
        <v>-34.950000000000003</v>
      </c>
      <c r="K28" t="s">
        <v>9</v>
      </c>
      <c r="L28" s="3">
        <v>34.75</v>
      </c>
    </row>
    <row r="29" spans="1:15" x14ac:dyDescent="0.2">
      <c r="A29" s="1">
        <v>0.51111111111111118</v>
      </c>
      <c r="B29" s="3">
        <v>34</v>
      </c>
      <c r="C29" s="2">
        <v>34.9</v>
      </c>
      <c r="D29" s="2">
        <v>35.1</v>
      </c>
      <c r="E29">
        <v>4</v>
      </c>
      <c r="F29">
        <v>6</v>
      </c>
      <c r="G29">
        <v>1</v>
      </c>
      <c r="H29" t="str">
        <f t="shared" si="0"/>
        <v>6_1</v>
      </c>
      <c r="I29">
        <v>34.4</v>
      </c>
      <c r="J29" s="2">
        <f t="shared" si="1"/>
        <v>-0.60000000000000142</v>
      </c>
      <c r="K29">
        <v>30</v>
      </c>
      <c r="L29" s="3">
        <v>34.75</v>
      </c>
      <c r="M29" t="s">
        <v>10</v>
      </c>
      <c r="N29">
        <f>AVERAGE(L29:L37)</f>
        <v>34.831111111111113</v>
      </c>
    </row>
    <row r="30" spans="1:15" x14ac:dyDescent="0.2">
      <c r="A30" s="1">
        <v>0.51111111111111118</v>
      </c>
      <c r="B30" s="3">
        <v>34</v>
      </c>
      <c r="C30" s="2">
        <f>C29</f>
        <v>34.9</v>
      </c>
      <c r="D30" s="2">
        <f>D29</f>
        <v>35.1</v>
      </c>
      <c r="E30">
        <v>4</v>
      </c>
      <c r="F30">
        <v>6</v>
      </c>
      <c r="G30">
        <v>2</v>
      </c>
      <c r="H30" t="str">
        <f t="shared" si="0"/>
        <v>6_2</v>
      </c>
      <c r="I30">
        <v>34.1</v>
      </c>
      <c r="J30" s="2">
        <f t="shared" si="1"/>
        <v>-0.89999999999999858</v>
      </c>
      <c r="K30">
        <v>32</v>
      </c>
      <c r="L30" s="3">
        <v>34.75</v>
      </c>
      <c r="M30" t="s">
        <v>11</v>
      </c>
      <c r="N30">
        <f>STDEV(L29:L37)</f>
        <v>7.8492745595445196E-2</v>
      </c>
    </row>
    <row r="31" spans="1:15" x14ac:dyDescent="0.2">
      <c r="A31" s="1">
        <v>0.51111111111111118</v>
      </c>
      <c r="B31" s="3">
        <v>34</v>
      </c>
      <c r="C31" s="2">
        <f t="shared" ref="C31:D37" si="5">C30</f>
        <v>34.9</v>
      </c>
      <c r="D31" s="2">
        <f t="shared" si="5"/>
        <v>35.1</v>
      </c>
      <c r="E31">
        <v>4</v>
      </c>
      <c r="F31">
        <v>6</v>
      </c>
      <c r="G31">
        <v>3</v>
      </c>
      <c r="H31" t="str">
        <f t="shared" si="0"/>
        <v>6_3</v>
      </c>
      <c r="I31">
        <v>34.299999999999997</v>
      </c>
      <c r="J31" s="2">
        <f t="shared" si="1"/>
        <v>-0.70000000000000284</v>
      </c>
      <c r="K31">
        <v>33</v>
      </c>
      <c r="L31" s="3">
        <v>34.75</v>
      </c>
      <c r="O31">
        <f>N29-N32</f>
        <v>0.44361111111111029</v>
      </c>
    </row>
    <row r="32" spans="1:15" x14ac:dyDescent="0.2">
      <c r="A32" s="1">
        <v>0.51111111111111118</v>
      </c>
      <c r="B32" s="3">
        <v>34</v>
      </c>
      <c r="C32" s="2">
        <f t="shared" si="5"/>
        <v>34.9</v>
      </c>
      <c r="D32" s="2">
        <f t="shared" si="5"/>
        <v>35.1</v>
      </c>
      <c r="E32">
        <v>4</v>
      </c>
      <c r="F32">
        <v>6</v>
      </c>
      <c r="G32">
        <v>4</v>
      </c>
      <c r="H32" t="str">
        <f t="shared" si="0"/>
        <v>6_4</v>
      </c>
      <c r="I32">
        <v>34.4</v>
      </c>
      <c r="J32" s="2">
        <f t="shared" si="1"/>
        <v>-0.60000000000000142</v>
      </c>
      <c r="K32">
        <v>34</v>
      </c>
      <c r="L32" s="3">
        <v>34.880000000000003</v>
      </c>
      <c r="M32" t="s">
        <v>13</v>
      </c>
      <c r="N32">
        <f>AVERAGE(I29:I36)</f>
        <v>34.387500000000003</v>
      </c>
    </row>
    <row r="33" spans="1:15" x14ac:dyDescent="0.2">
      <c r="A33" s="1">
        <v>0.51111111111111118</v>
      </c>
      <c r="B33" s="3">
        <v>34</v>
      </c>
      <c r="C33" s="2">
        <f t="shared" si="5"/>
        <v>34.9</v>
      </c>
      <c r="D33" s="2">
        <f t="shared" si="5"/>
        <v>35.1</v>
      </c>
      <c r="E33">
        <v>5</v>
      </c>
      <c r="F33">
        <v>5</v>
      </c>
      <c r="G33">
        <v>1</v>
      </c>
      <c r="H33" t="str">
        <f t="shared" si="0"/>
        <v>5_1</v>
      </c>
      <c r="I33">
        <v>34.5</v>
      </c>
      <c r="J33" s="2">
        <f t="shared" si="1"/>
        <v>-0.5</v>
      </c>
      <c r="K33">
        <v>35</v>
      </c>
      <c r="L33" s="3">
        <v>34.880000000000003</v>
      </c>
      <c r="M33" t="s">
        <v>14</v>
      </c>
      <c r="N33">
        <f>STDEV(I29:I36)</f>
        <v>0.13562026818605352</v>
      </c>
    </row>
    <row r="34" spans="1:15" x14ac:dyDescent="0.2">
      <c r="A34" s="1">
        <v>0.51111111111111118</v>
      </c>
      <c r="B34" s="3">
        <v>34</v>
      </c>
      <c r="C34" s="2">
        <f t="shared" si="5"/>
        <v>34.9</v>
      </c>
      <c r="D34" s="2">
        <f t="shared" si="5"/>
        <v>35.1</v>
      </c>
      <c r="E34">
        <v>5</v>
      </c>
      <c r="F34">
        <v>5</v>
      </c>
      <c r="G34">
        <v>2</v>
      </c>
      <c r="H34" t="str">
        <f t="shared" si="0"/>
        <v>5_2</v>
      </c>
      <c r="I34">
        <v>34.5</v>
      </c>
      <c r="J34" s="2">
        <f t="shared" si="1"/>
        <v>-0.5</v>
      </c>
      <c r="K34">
        <v>36</v>
      </c>
      <c r="L34" s="3">
        <v>34.92</v>
      </c>
    </row>
    <row r="35" spans="1:15" x14ac:dyDescent="0.2">
      <c r="A35" s="1">
        <v>0.51111111111111118</v>
      </c>
      <c r="B35" s="3">
        <v>34</v>
      </c>
      <c r="C35" s="2">
        <f t="shared" si="5"/>
        <v>34.9</v>
      </c>
      <c r="D35" s="2">
        <f t="shared" si="5"/>
        <v>35.1</v>
      </c>
      <c r="E35">
        <v>5</v>
      </c>
      <c r="F35">
        <v>5</v>
      </c>
      <c r="G35">
        <v>3</v>
      </c>
      <c r="H35" t="str">
        <f t="shared" si="0"/>
        <v>5_3</v>
      </c>
      <c r="I35">
        <v>34.4</v>
      </c>
      <c r="J35" s="2">
        <f t="shared" si="1"/>
        <v>-0.60000000000000142</v>
      </c>
      <c r="K35">
        <v>37</v>
      </c>
      <c r="L35" s="3">
        <v>34.92</v>
      </c>
    </row>
    <row r="36" spans="1:15" x14ac:dyDescent="0.2">
      <c r="A36" s="1">
        <v>0.51111111111111118</v>
      </c>
      <c r="B36" s="3">
        <v>34</v>
      </c>
      <c r="C36" s="2">
        <f t="shared" si="5"/>
        <v>34.9</v>
      </c>
      <c r="D36" s="2">
        <f t="shared" si="5"/>
        <v>35.1</v>
      </c>
      <c r="E36">
        <v>5</v>
      </c>
      <c r="F36">
        <v>5</v>
      </c>
      <c r="G36">
        <v>4</v>
      </c>
      <c r="H36" t="str">
        <f t="shared" si="0"/>
        <v>5_4</v>
      </c>
      <c r="I36">
        <v>34.5</v>
      </c>
      <c r="J36" s="2">
        <f t="shared" si="1"/>
        <v>-0.5</v>
      </c>
      <c r="K36">
        <v>38</v>
      </c>
      <c r="L36" s="3">
        <v>34.880000000000003</v>
      </c>
    </row>
    <row r="37" spans="1:15" x14ac:dyDescent="0.2">
      <c r="A37" s="1">
        <v>0.51111111111111118</v>
      </c>
      <c r="B37" s="3">
        <v>34</v>
      </c>
      <c r="C37" s="2">
        <f t="shared" si="5"/>
        <v>34.9</v>
      </c>
      <c r="D37" s="2">
        <f t="shared" si="5"/>
        <v>35.1</v>
      </c>
      <c r="H37" t="str">
        <f t="shared" si="0"/>
        <v>_</v>
      </c>
      <c r="J37" s="2">
        <f t="shared" si="1"/>
        <v>-35</v>
      </c>
      <c r="K37" t="s">
        <v>9</v>
      </c>
      <c r="L37" s="3">
        <v>34.75</v>
      </c>
    </row>
    <row r="38" spans="1:15" x14ac:dyDescent="0.2">
      <c r="A38" s="1">
        <v>0.51736111111111105</v>
      </c>
      <c r="B38" s="3">
        <v>34</v>
      </c>
      <c r="C38" s="2">
        <v>34.9</v>
      </c>
      <c r="D38" s="2">
        <v>35</v>
      </c>
      <c r="E38">
        <v>4</v>
      </c>
      <c r="F38">
        <v>6</v>
      </c>
      <c r="G38">
        <v>1</v>
      </c>
      <c r="H38" t="str">
        <f t="shared" si="0"/>
        <v>6_1</v>
      </c>
      <c r="I38">
        <v>34.4</v>
      </c>
      <c r="J38" s="2">
        <f t="shared" si="1"/>
        <v>-0.55000000000000426</v>
      </c>
      <c r="K38">
        <v>30</v>
      </c>
      <c r="L38" s="3">
        <v>34.79</v>
      </c>
      <c r="M38" t="s">
        <v>10</v>
      </c>
      <c r="N38">
        <f>AVERAGE(L38:L46)</f>
        <v>34.855555555555554</v>
      </c>
    </row>
    <row r="39" spans="1:15" x14ac:dyDescent="0.2">
      <c r="A39" s="1">
        <v>0.51736111111111105</v>
      </c>
      <c r="B39" s="3">
        <v>34</v>
      </c>
      <c r="C39" s="2">
        <f>C38</f>
        <v>34.9</v>
      </c>
      <c r="D39" s="2">
        <f>D38</f>
        <v>35</v>
      </c>
      <c r="E39">
        <v>4</v>
      </c>
      <c r="F39">
        <v>6</v>
      </c>
      <c r="G39">
        <v>2</v>
      </c>
      <c r="H39" t="str">
        <f t="shared" si="0"/>
        <v>6_2</v>
      </c>
      <c r="I39">
        <v>34.1</v>
      </c>
      <c r="J39" s="2">
        <f t="shared" si="1"/>
        <v>-0.85000000000000142</v>
      </c>
      <c r="K39">
        <v>32</v>
      </c>
      <c r="L39" s="3">
        <v>34.83</v>
      </c>
      <c r="M39" t="s">
        <v>11</v>
      </c>
      <c r="N39">
        <f>STDEV(L38:L46)</f>
        <v>9.8629497503424771E-2</v>
      </c>
    </row>
    <row r="40" spans="1:15" x14ac:dyDescent="0.2">
      <c r="A40" s="1">
        <v>0.51736111111111105</v>
      </c>
      <c r="B40" s="3">
        <v>34</v>
      </c>
      <c r="C40" s="2">
        <f t="shared" ref="C40:D46" si="6">C39</f>
        <v>34.9</v>
      </c>
      <c r="D40" s="2">
        <f t="shared" si="6"/>
        <v>35</v>
      </c>
      <c r="E40">
        <v>4</v>
      </c>
      <c r="F40">
        <v>6</v>
      </c>
      <c r="G40">
        <v>3</v>
      </c>
      <c r="H40" t="str">
        <f t="shared" si="0"/>
        <v>6_3</v>
      </c>
      <c r="I40">
        <v>34.299999999999997</v>
      </c>
      <c r="J40" s="2">
        <f t="shared" si="1"/>
        <v>-0.65000000000000568</v>
      </c>
      <c r="K40">
        <v>33</v>
      </c>
      <c r="L40" s="3">
        <v>34.83</v>
      </c>
      <c r="O40">
        <f>N38-N41</f>
        <v>0.44305555555555998</v>
      </c>
    </row>
    <row r="41" spans="1:15" x14ac:dyDescent="0.2">
      <c r="A41" s="1">
        <v>0.51736111111111105</v>
      </c>
      <c r="B41" s="3">
        <v>34</v>
      </c>
      <c r="C41" s="2">
        <f t="shared" si="6"/>
        <v>34.9</v>
      </c>
      <c r="D41" s="2">
        <f t="shared" si="6"/>
        <v>35</v>
      </c>
      <c r="E41">
        <v>4</v>
      </c>
      <c r="F41">
        <v>6</v>
      </c>
      <c r="G41">
        <v>4</v>
      </c>
      <c r="H41" t="str">
        <f t="shared" si="0"/>
        <v>6_4</v>
      </c>
      <c r="I41">
        <v>34.4</v>
      </c>
      <c r="J41" s="2">
        <f t="shared" si="1"/>
        <v>-0.55000000000000426</v>
      </c>
      <c r="K41">
        <v>34</v>
      </c>
      <c r="L41" s="3">
        <v>34.92</v>
      </c>
      <c r="M41" t="s">
        <v>13</v>
      </c>
      <c r="N41">
        <f>AVERAGE(I38:I45)</f>
        <v>34.412499999999994</v>
      </c>
    </row>
    <row r="42" spans="1:15" x14ac:dyDescent="0.2">
      <c r="A42" s="1">
        <v>0.51736111111111105</v>
      </c>
      <c r="B42" s="3">
        <v>34</v>
      </c>
      <c r="C42" s="2">
        <f t="shared" si="6"/>
        <v>34.9</v>
      </c>
      <c r="D42" s="2">
        <f t="shared" si="6"/>
        <v>35</v>
      </c>
      <c r="E42">
        <v>5</v>
      </c>
      <c r="F42">
        <v>5</v>
      </c>
      <c r="G42">
        <v>1</v>
      </c>
      <c r="H42" t="str">
        <f t="shared" si="0"/>
        <v>5_1</v>
      </c>
      <c r="I42">
        <v>34.6</v>
      </c>
      <c r="J42" s="2">
        <f t="shared" si="1"/>
        <v>-0.35000000000000142</v>
      </c>
      <c r="K42">
        <v>35</v>
      </c>
      <c r="L42" s="3">
        <v>34.92</v>
      </c>
      <c r="M42" t="s">
        <v>14</v>
      </c>
      <c r="N42">
        <f>STDEV(I38:I45)</f>
        <v>0.15526475085202987</v>
      </c>
    </row>
    <row r="43" spans="1:15" x14ac:dyDescent="0.2">
      <c r="A43" s="1">
        <v>0.51736111111111105</v>
      </c>
      <c r="B43" s="3">
        <v>34</v>
      </c>
      <c r="C43" s="2">
        <f t="shared" si="6"/>
        <v>34.9</v>
      </c>
      <c r="D43" s="2">
        <f t="shared" si="6"/>
        <v>35</v>
      </c>
      <c r="E43">
        <v>5</v>
      </c>
      <c r="F43">
        <v>5</v>
      </c>
      <c r="G43">
        <v>2</v>
      </c>
      <c r="H43" t="str">
        <f t="shared" si="0"/>
        <v>5_2</v>
      </c>
      <c r="I43">
        <v>34.5</v>
      </c>
      <c r="J43" s="2">
        <f t="shared" si="1"/>
        <v>-0.45000000000000284</v>
      </c>
      <c r="K43">
        <v>36</v>
      </c>
      <c r="L43" s="3">
        <v>35</v>
      </c>
    </row>
    <row r="44" spans="1:15" x14ac:dyDescent="0.2">
      <c r="A44" s="1">
        <v>0.51736111111111105</v>
      </c>
      <c r="B44" s="3">
        <v>34</v>
      </c>
      <c r="C44" s="2">
        <f t="shared" si="6"/>
        <v>34.9</v>
      </c>
      <c r="D44" s="2">
        <f t="shared" si="6"/>
        <v>35</v>
      </c>
      <c r="E44">
        <v>5</v>
      </c>
      <c r="F44">
        <v>5</v>
      </c>
      <c r="G44">
        <v>3</v>
      </c>
      <c r="H44" t="str">
        <f t="shared" si="0"/>
        <v>5_3</v>
      </c>
      <c r="I44">
        <v>34.5</v>
      </c>
      <c r="J44" s="2">
        <f t="shared" si="1"/>
        <v>-0.45000000000000284</v>
      </c>
      <c r="K44">
        <v>37</v>
      </c>
      <c r="L44" s="3">
        <v>34.92</v>
      </c>
    </row>
    <row r="45" spans="1:15" x14ac:dyDescent="0.2">
      <c r="A45" s="1">
        <v>0.51736111111111105</v>
      </c>
      <c r="B45" s="3">
        <v>34</v>
      </c>
      <c r="C45" s="2">
        <f t="shared" si="6"/>
        <v>34.9</v>
      </c>
      <c r="D45" s="2">
        <f t="shared" si="6"/>
        <v>35</v>
      </c>
      <c r="E45">
        <v>5</v>
      </c>
      <c r="F45">
        <v>5</v>
      </c>
      <c r="G45">
        <v>4</v>
      </c>
      <c r="H45" t="str">
        <f t="shared" si="0"/>
        <v>5_4</v>
      </c>
      <c r="I45">
        <v>34.5</v>
      </c>
      <c r="J45" s="2">
        <f t="shared" si="1"/>
        <v>-0.45000000000000284</v>
      </c>
      <c r="K45">
        <v>38</v>
      </c>
      <c r="L45" s="3">
        <v>34.659999999999997</v>
      </c>
    </row>
    <row r="46" spans="1:15" x14ac:dyDescent="0.2">
      <c r="A46" s="1">
        <v>0.51736111111111105</v>
      </c>
      <c r="B46" s="3">
        <v>34</v>
      </c>
      <c r="C46" s="2">
        <f t="shared" si="6"/>
        <v>34.9</v>
      </c>
      <c r="D46" s="2">
        <f t="shared" si="6"/>
        <v>35</v>
      </c>
      <c r="H46" t="str">
        <f t="shared" si="0"/>
        <v>_</v>
      </c>
      <c r="J46" s="2">
        <f t="shared" si="1"/>
        <v>-34.950000000000003</v>
      </c>
      <c r="K46" t="s">
        <v>9</v>
      </c>
      <c r="L46" s="3">
        <v>34.83</v>
      </c>
    </row>
    <row r="47" spans="1:15" x14ac:dyDescent="0.2">
      <c r="A47" s="1">
        <v>0.4861111111111111</v>
      </c>
      <c r="B47" s="3">
        <v>32</v>
      </c>
      <c r="C47" s="2">
        <v>32.700000000000003</v>
      </c>
      <c r="D47" s="2">
        <v>32.799999999999997</v>
      </c>
      <c r="F47" t="s">
        <v>8</v>
      </c>
      <c r="G47">
        <v>30</v>
      </c>
      <c r="H47" t="str">
        <f t="shared" si="0"/>
        <v>hobo_30</v>
      </c>
      <c r="I47" s="3">
        <v>32.69</v>
      </c>
      <c r="J47" s="2">
        <f t="shared" si="1"/>
        <v>-6.0000000000002274E-2</v>
      </c>
    </row>
    <row r="48" spans="1:15" x14ac:dyDescent="0.2">
      <c r="A48" s="1">
        <v>0.4861111111111111</v>
      </c>
      <c r="B48" s="3">
        <v>32</v>
      </c>
      <c r="C48" s="2">
        <f>C47</f>
        <v>32.700000000000003</v>
      </c>
      <c r="D48" s="2">
        <f>D47</f>
        <v>32.799999999999997</v>
      </c>
      <c r="F48" t="s">
        <v>8</v>
      </c>
      <c r="G48">
        <v>32</v>
      </c>
      <c r="H48" t="str">
        <f t="shared" si="0"/>
        <v>hobo_32</v>
      </c>
      <c r="I48" s="3">
        <v>32.729999999999997</v>
      </c>
      <c r="J48" s="2">
        <f t="shared" si="1"/>
        <v>-2.0000000000003126E-2</v>
      </c>
    </row>
    <row r="49" spans="1:10" x14ac:dyDescent="0.2">
      <c r="A49" s="1">
        <v>0.4861111111111111</v>
      </c>
      <c r="B49" s="3">
        <v>32</v>
      </c>
      <c r="C49" s="2">
        <f t="shared" ref="C49:C55" si="7">C48</f>
        <v>32.700000000000003</v>
      </c>
      <c r="D49" s="2">
        <f t="shared" ref="D49:D55" si="8">D48</f>
        <v>32.799999999999997</v>
      </c>
      <c r="F49" t="s">
        <v>8</v>
      </c>
      <c r="G49">
        <v>33</v>
      </c>
      <c r="H49" t="str">
        <f t="shared" si="0"/>
        <v>hobo_33</v>
      </c>
      <c r="I49" s="3">
        <v>32.47</v>
      </c>
      <c r="J49" s="2">
        <f t="shared" si="1"/>
        <v>-0.28000000000000114</v>
      </c>
    </row>
    <row r="50" spans="1:10" x14ac:dyDescent="0.2">
      <c r="A50" s="1">
        <v>0.4861111111111111</v>
      </c>
      <c r="B50" s="3">
        <v>32</v>
      </c>
      <c r="C50" s="2">
        <f t="shared" si="7"/>
        <v>32.700000000000003</v>
      </c>
      <c r="D50" s="2">
        <f t="shared" si="8"/>
        <v>32.799999999999997</v>
      </c>
      <c r="F50" t="s">
        <v>8</v>
      </c>
      <c r="G50">
        <v>34</v>
      </c>
      <c r="H50" t="str">
        <f t="shared" si="0"/>
        <v>hobo_34</v>
      </c>
      <c r="I50" s="3">
        <v>32.9</v>
      </c>
      <c r="J50" s="2">
        <f t="shared" si="1"/>
        <v>0.14999999999999858</v>
      </c>
    </row>
    <row r="51" spans="1:10" x14ac:dyDescent="0.2">
      <c r="A51" s="1">
        <v>0.4861111111111111</v>
      </c>
      <c r="B51" s="3">
        <v>32</v>
      </c>
      <c r="C51" s="2">
        <f t="shared" si="7"/>
        <v>32.700000000000003</v>
      </c>
      <c r="D51" s="2">
        <f t="shared" si="8"/>
        <v>32.799999999999997</v>
      </c>
      <c r="F51" t="s">
        <v>8</v>
      </c>
      <c r="G51">
        <v>35</v>
      </c>
      <c r="H51" t="str">
        <f t="shared" si="0"/>
        <v>hobo_35</v>
      </c>
      <c r="I51" s="3">
        <v>32.770000000000003</v>
      </c>
      <c r="J51" s="2">
        <f t="shared" si="1"/>
        <v>2.0000000000003126E-2</v>
      </c>
    </row>
    <row r="52" spans="1:10" x14ac:dyDescent="0.2">
      <c r="A52" s="1">
        <v>0.4861111111111111</v>
      </c>
      <c r="B52" s="3">
        <v>32</v>
      </c>
      <c r="C52" s="2">
        <f t="shared" si="7"/>
        <v>32.700000000000003</v>
      </c>
      <c r="D52" s="2">
        <f t="shared" si="8"/>
        <v>32.799999999999997</v>
      </c>
      <c r="F52" t="s">
        <v>8</v>
      </c>
      <c r="G52">
        <v>36</v>
      </c>
      <c r="H52" t="str">
        <f t="shared" si="0"/>
        <v>hobo_36</v>
      </c>
      <c r="I52" s="3">
        <v>32.82</v>
      </c>
      <c r="J52" s="2">
        <f t="shared" si="1"/>
        <v>7.0000000000000284E-2</v>
      </c>
    </row>
    <row r="53" spans="1:10" x14ac:dyDescent="0.2">
      <c r="A53" s="1">
        <v>0.4861111111111111</v>
      </c>
      <c r="B53" s="3">
        <v>32</v>
      </c>
      <c r="C53" s="2">
        <f t="shared" si="7"/>
        <v>32.700000000000003</v>
      </c>
      <c r="D53" s="2">
        <f t="shared" si="8"/>
        <v>32.799999999999997</v>
      </c>
      <c r="F53" t="s">
        <v>8</v>
      </c>
      <c r="G53">
        <v>37</v>
      </c>
      <c r="H53" t="str">
        <f t="shared" si="0"/>
        <v>hobo_37</v>
      </c>
      <c r="I53" s="3">
        <v>32.82</v>
      </c>
      <c r="J53" s="2">
        <f t="shared" si="1"/>
        <v>7.0000000000000284E-2</v>
      </c>
    </row>
    <row r="54" spans="1:10" x14ac:dyDescent="0.2">
      <c r="A54" s="1">
        <v>0.4861111111111111</v>
      </c>
      <c r="B54" s="3">
        <v>32</v>
      </c>
      <c r="C54" s="2">
        <f t="shared" si="7"/>
        <v>32.700000000000003</v>
      </c>
      <c r="D54" s="2">
        <f t="shared" si="8"/>
        <v>32.799999999999997</v>
      </c>
      <c r="F54" t="s">
        <v>8</v>
      </c>
      <c r="G54">
        <v>38</v>
      </c>
      <c r="H54" t="str">
        <f t="shared" si="0"/>
        <v>hobo_38</v>
      </c>
      <c r="I54" s="3">
        <v>32.69</v>
      </c>
      <c r="J54" s="2">
        <f t="shared" si="1"/>
        <v>-6.0000000000002274E-2</v>
      </c>
    </row>
    <row r="55" spans="1:10" x14ac:dyDescent="0.2">
      <c r="A55" s="1">
        <v>0.4861111111111111</v>
      </c>
      <c r="B55" s="3">
        <v>32</v>
      </c>
      <c r="C55" s="2">
        <f t="shared" si="7"/>
        <v>32.700000000000003</v>
      </c>
      <c r="D55" s="2">
        <f t="shared" si="8"/>
        <v>32.799999999999997</v>
      </c>
      <c r="F55" t="s">
        <v>8</v>
      </c>
      <c r="G55" t="s">
        <v>9</v>
      </c>
      <c r="H55" t="str">
        <f t="shared" si="0"/>
        <v>hobo_Spare</v>
      </c>
      <c r="I55" s="3">
        <v>32.729999999999997</v>
      </c>
      <c r="J55" s="2">
        <f t="shared" si="1"/>
        <v>-2.0000000000003126E-2</v>
      </c>
    </row>
    <row r="56" spans="1:10" x14ac:dyDescent="0.2">
      <c r="A56" s="1">
        <v>0.49513888888888885</v>
      </c>
      <c r="B56" s="3">
        <v>32</v>
      </c>
      <c r="C56" s="2">
        <v>32.799999999999997</v>
      </c>
      <c r="D56" s="2">
        <v>32.9</v>
      </c>
      <c r="F56" t="s">
        <v>8</v>
      </c>
      <c r="G56">
        <v>30</v>
      </c>
      <c r="H56" t="str">
        <f t="shared" si="0"/>
        <v>hobo_30</v>
      </c>
      <c r="I56" s="3">
        <v>32.729999999999997</v>
      </c>
      <c r="J56" s="2">
        <f t="shared" si="1"/>
        <v>-0.11999999999999744</v>
      </c>
    </row>
    <row r="57" spans="1:10" x14ac:dyDescent="0.2">
      <c r="A57" s="1">
        <v>0.49513888888888885</v>
      </c>
      <c r="B57" s="3">
        <v>32</v>
      </c>
      <c r="C57" s="2">
        <f>C56</f>
        <v>32.799999999999997</v>
      </c>
      <c r="D57" s="2">
        <f>D56</f>
        <v>32.9</v>
      </c>
      <c r="F57" t="s">
        <v>8</v>
      </c>
      <c r="G57">
        <v>32</v>
      </c>
      <c r="H57" t="str">
        <f t="shared" si="0"/>
        <v>hobo_32</v>
      </c>
      <c r="I57" s="3">
        <v>32.729999999999997</v>
      </c>
      <c r="J57" s="2">
        <f t="shared" si="1"/>
        <v>-0.11999999999999744</v>
      </c>
    </row>
    <row r="58" spans="1:10" x14ac:dyDescent="0.2">
      <c r="A58" s="1">
        <v>0.49513888888888885</v>
      </c>
      <c r="B58" s="3">
        <v>32</v>
      </c>
      <c r="C58" s="2">
        <f t="shared" ref="C58:C64" si="9">C57</f>
        <v>32.799999999999997</v>
      </c>
      <c r="D58" s="2">
        <f t="shared" ref="D58:D64" si="10">D57</f>
        <v>32.9</v>
      </c>
      <c r="F58" t="s">
        <v>8</v>
      </c>
      <c r="G58">
        <v>33</v>
      </c>
      <c r="H58" t="str">
        <f t="shared" si="0"/>
        <v>hobo_33</v>
      </c>
      <c r="I58" s="3">
        <v>32.770000000000003</v>
      </c>
      <c r="J58" s="2">
        <f t="shared" si="1"/>
        <v>-7.9999999999991189E-2</v>
      </c>
    </row>
    <row r="59" spans="1:10" x14ac:dyDescent="0.2">
      <c r="A59" s="1">
        <v>0.49513888888888885</v>
      </c>
      <c r="B59" s="3">
        <v>32</v>
      </c>
      <c r="C59" s="2">
        <f t="shared" si="9"/>
        <v>32.799999999999997</v>
      </c>
      <c r="D59" s="2">
        <f t="shared" si="10"/>
        <v>32.9</v>
      </c>
      <c r="F59" t="s">
        <v>8</v>
      </c>
      <c r="G59">
        <v>34</v>
      </c>
      <c r="H59" t="str">
        <f t="shared" si="0"/>
        <v>hobo_34</v>
      </c>
      <c r="I59" s="3">
        <v>32.86</v>
      </c>
      <c r="J59" s="2">
        <f t="shared" si="1"/>
        <v>1.0000000000005116E-2</v>
      </c>
    </row>
    <row r="60" spans="1:10" x14ac:dyDescent="0.2">
      <c r="A60" s="1">
        <v>0.49513888888888885</v>
      </c>
      <c r="B60" s="3">
        <v>32</v>
      </c>
      <c r="C60" s="2">
        <f t="shared" si="9"/>
        <v>32.799999999999997</v>
      </c>
      <c r="D60" s="2">
        <f t="shared" si="10"/>
        <v>32.9</v>
      </c>
      <c r="F60" t="s">
        <v>8</v>
      </c>
      <c r="G60">
        <v>35</v>
      </c>
      <c r="H60" t="str">
        <f t="shared" si="0"/>
        <v>hobo_35</v>
      </c>
      <c r="I60" s="3">
        <v>32.86</v>
      </c>
      <c r="J60" s="2">
        <f t="shared" si="1"/>
        <v>1.0000000000005116E-2</v>
      </c>
    </row>
    <row r="61" spans="1:10" x14ac:dyDescent="0.2">
      <c r="A61" s="1">
        <v>0.49513888888888885</v>
      </c>
      <c r="B61" s="3">
        <v>32</v>
      </c>
      <c r="C61" s="2">
        <f t="shared" si="9"/>
        <v>32.799999999999997</v>
      </c>
      <c r="D61" s="2">
        <f t="shared" si="10"/>
        <v>32.9</v>
      </c>
      <c r="F61" t="s">
        <v>8</v>
      </c>
      <c r="G61">
        <v>36</v>
      </c>
      <c r="H61" t="str">
        <f t="shared" si="0"/>
        <v>hobo_36</v>
      </c>
      <c r="I61" s="3">
        <v>32.9</v>
      </c>
      <c r="J61" s="2">
        <f t="shared" si="1"/>
        <v>5.0000000000004263E-2</v>
      </c>
    </row>
    <row r="62" spans="1:10" x14ac:dyDescent="0.2">
      <c r="A62" s="1">
        <v>0.49513888888888885</v>
      </c>
      <c r="B62" s="3">
        <v>32</v>
      </c>
      <c r="C62" s="2">
        <f t="shared" si="9"/>
        <v>32.799999999999997</v>
      </c>
      <c r="D62" s="2">
        <f t="shared" si="10"/>
        <v>32.9</v>
      </c>
      <c r="F62" t="s">
        <v>8</v>
      </c>
      <c r="G62">
        <v>37</v>
      </c>
      <c r="H62" t="str">
        <f t="shared" si="0"/>
        <v>hobo_37</v>
      </c>
      <c r="I62" s="3">
        <v>32.82</v>
      </c>
      <c r="J62" s="2">
        <f t="shared" si="1"/>
        <v>-2.9999999999994031E-2</v>
      </c>
    </row>
    <row r="63" spans="1:10" x14ac:dyDescent="0.2">
      <c r="A63" s="1">
        <v>0.49513888888888885</v>
      </c>
      <c r="B63" s="3">
        <v>32</v>
      </c>
      <c r="C63" s="2">
        <f t="shared" si="9"/>
        <v>32.799999999999997</v>
      </c>
      <c r="D63" s="2">
        <f t="shared" si="10"/>
        <v>32.9</v>
      </c>
      <c r="F63" t="s">
        <v>8</v>
      </c>
      <c r="G63">
        <v>38</v>
      </c>
      <c r="H63" t="str">
        <f t="shared" si="0"/>
        <v>hobo_38</v>
      </c>
      <c r="I63" s="3">
        <v>32.770000000000003</v>
      </c>
      <c r="J63" s="2">
        <f t="shared" si="1"/>
        <v>-7.9999999999991189E-2</v>
      </c>
    </row>
    <row r="64" spans="1:10" x14ac:dyDescent="0.2">
      <c r="A64" s="1">
        <v>0.49513888888888885</v>
      </c>
      <c r="B64" s="3">
        <v>32</v>
      </c>
      <c r="C64" s="2">
        <f t="shared" si="9"/>
        <v>32.799999999999997</v>
      </c>
      <c r="D64" s="2">
        <f t="shared" si="10"/>
        <v>32.9</v>
      </c>
      <c r="F64" t="s">
        <v>8</v>
      </c>
      <c r="G64" t="s">
        <v>9</v>
      </c>
      <c r="H64" t="str">
        <f t="shared" si="0"/>
        <v>hobo_Spare</v>
      </c>
      <c r="I64" s="3">
        <v>32.770000000000003</v>
      </c>
      <c r="J64" s="2">
        <f t="shared" si="1"/>
        <v>-7.9999999999991189E-2</v>
      </c>
    </row>
    <row r="65" spans="1:10" x14ac:dyDescent="0.2">
      <c r="A65" s="1">
        <v>0.50486111111111109</v>
      </c>
      <c r="B65" s="3">
        <v>34</v>
      </c>
      <c r="C65" s="2">
        <v>34.9</v>
      </c>
      <c r="D65" s="2">
        <v>35</v>
      </c>
      <c r="F65" t="s">
        <v>8</v>
      </c>
      <c r="G65">
        <v>30</v>
      </c>
      <c r="H65" t="str">
        <f t="shared" si="0"/>
        <v>hobo_30</v>
      </c>
      <c r="I65" s="3">
        <v>34.700000000000003</v>
      </c>
      <c r="J65" s="2">
        <f t="shared" si="1"/>
        <v>-0.25</v>
      </c>
    </row>
    <row r="66" spans="1:10" x14ac:dyDescent="0.2">
      <c r="A66" s="1">
        <v>0.50486111111111109</v>
      </c>
      <c r="B66" s="3">
        <v>34</v>
      </c>
      <c r="C66" s="2">
        <f>C65</f>
        <v>34.9</v>
      </c>
      <c r="D66" s="2">
        <f>D65</f>
        <v>35</v>
      </c>
      <c r="F66" t="s">
        <v>8</v>
      </c>
      <c r="G66">
        <v>32</v>
      </c>
      <c r="H66" t="str">
        <f t="shared" si="0"/>
        <v>hobo_32</v>
      </c>
      <c r="I66" s="3">
        <v>34.700000000000003</v>
      </c>
      <c r="J66" s="2">
        <f t="shared" si="1"/>
        <v>-0.25</v>
      </c>
    </row>
    <row r="67" spans="1:10" x14ac:dyDescent="0.2">
      <c r="A67" s="1">
        <v>0.50486111111111109</v>
      </c>
      <c r="B67" s="3">
        <v>34</v>
      </c>
      <c r="C67" s="2">
        <f t="shared" ref="C67:C73" si="11">C66</f>
        <v>34.9</v>
      </c>
      <c r="D67" s="2">
        <f t="shared" ref="D67:D73" si="12">D66</f>
        <v>35</v>
      </c>
      <c r="F67" t="s">
        <v>8</v>
      </c>
      <c r="G67">
        <v>33</v>
      </c>
      <c r="H67" t="str">
        <f t="shared" ref="H67:H130" si="13">F67&amp;"_"&amp;G67</f>
        <v>hobo_33</v>
      </c>
      <c r="I67" s="3">
        <v>34.75</v>
      </c>
      <c r="J67" s="2">
        <f t="shared" ref="J67:J91" si="14">I67-AVERAGE(C67:D67)</f>
        <v>-0.20000000000000284</v>
      </c>
    </row>
    <row r="68" spans="1:10" x14ac:dyDescent="0.2">
      <c r="A68" s="1">
        <v>0.50486111111111109</v>
      </c>
      <c r="B68" s="3">
        <v>34</v>
      </c>
      <c r="C68" s="2">
        <f t="shared" si="11"/>
        <v>34.9</v>
      </c>
      <c r="D68" s="2">
        <f t="shared" si="12"/>
        <v>35</v>
      </c>
      <c r="F68" t="s">
        <v>8</v>
      </c>
      <c r="G68">
        <v>34</v>
      </c>
      <c r="H68" t="str">
        <f t="shared" si="13"/>
        <v>hobo_34</v>
      </c>
      <c r="I68" s="3">
        <v>34.83</v>
      </c>
      <c r="J68" s="2">
        <f t="shared" si="14"/>
        <v>-0.12000000000000455</v>
      </c>
    </row>
    <row r="69" spans="1:10" x14ac:dyDescent="0.2">
      <c r="A69" s="1">
        <v>0.50486111111111109</v>
      </c>
      <c r="B69" s="3">
        <v>34</v>
      </c>
      <c r="C69" s="2">
        <f t="shared" si="11"/>
        <v>34.9</v>
      </c>
      <c r="D69" s="2">
        <f t="shared" si="12"/>
        <v>35</v>
      </c>
      <c r="F69" t="s">
        <v>8</v>
      </c>
      <c r="G69">
        <v>35</v>
      </c>
      <c r="H69" t="str">
        <f t="shared" si="13"/>
        <v>hobo_35</v>
      </c>
      <c r="I69" s="3">
        <v>34.880000000000003</v>
      </c>
      <c r="J69" s="2">
        <f t="shared" si="14"/>
        <v>-7.0000000000000284E-2</v>
      </c>
    </row>
    <row r="70" spans="1:10" x14ac:dyDescent="0.2">
      <c r="A70" s="1">
        <v>0.50486111111111109</v>
      </c>
      <c r="B70" s="3">
        <v>34</v>
      </c>
      <c r="C70" s="2">
        <f t="shared" si="11"/>
        <v>34.9</v>
      </c>
      <c r="D70" s="2">
        <f t="shared" si="12"/>
        <v>35</v>
      </c>
      <c r="F70" t="s">
        <v>8</v>
      </c>
      <c r="G70">
        <v>36</v>
      </c>
      <c r="H70" t="str">
        <f t="shared" si="13"/>
        <v>hobo_36</v>
      </c>
      <c r="I70" s="3">
        <v>34.880000000000003</v>
      </c>
      <c r="J70" s="2">
        <f t="shared" si="14"/>
        <v>-7.0000000000000284E-2</v>
      </c>
    </row>
    <row r="71" spans="1:10" x14ac:dyDescent="0.2">
      <c r="A71" s="1">
        <v>0.50486111111111109</v>
      </c>
      <c r="B71" s="3">
        <v>34</v>
      </c>
      <c r="C71" s="2">
        <f t="shared" si="11"/>
        <v>34.9</v>
      </c>
      <c r="D71" s="2">
        <f t="shared" si="12"/>
        <v>35</v>
      </c>
      <c r="F71" t="s">
        <v>8</v>
      </c>
      <c r="G71">
        <v>37</v>
      </c>
      <c r="H71" t="str">
        <f t="shared" si="13"/>
        <v>hobo_37</v>
      </c>
      <c r="I71" s="3">
        <v>34.83</v>
      </c>
      <c r="J71" s="2">
        <f t="shared" si="14"/>
        <v>-0.12000000000000455</v>
      </c>
    </row>
    <row r="72" spans="1:10" x14ac:dyDescent="0.2">
      <c r="A72" s="1">
        <v>0.50486111111111109</v>
      </c>
      <c r="B72" s="3">
        <v>34</v>
      </c>
      <c r="C72" s="2">
        <f t="shared" si="11"/>
        <v>34.9</v>
      </c>
      <c r="D72" s="2">
        <f t="shared" si="12"/>
        <v>35</v>
      </c>
      <c r="F72" t="s">
        <v>8</v>
      </c>
      <c r="G72">
        <v>38</v>
      </c>
      <c r="H72" t="str">
        <f t="shared" si="13"/>
        <v>hobo_38</v>
      </c>
      <c r="I72" s="3">
        <v>34.79</v>
      </c>
      <c r="J72" s="2">
        <f t="shared" si="14"/>
        <v>-0.16000000000000369</v>
      </c>
    </row>
    <row r="73" spans="1:10" x14ac:dyDescent="0.2">
      <c r="A73" s="1">
        <v>0.50486111111111109</v>
      </c>
      <c r="B73" s="3">
        <v>34</v>
      </c>
      <c r="C73" s="2">
        <f t="shared" si="11"/>
        <v>34.9</v>
      </c>
      <c r="D73" s="2">
        <f t="shared" si="12"/>
        <v>35</v>
      </c>
      <c r="F73" t="s">
        <v>8</v>
      </c>
      <c r="G73" t="s">
        <v>9</v>
      </c>
      <c r="H73" t="str">
        <f t="shared" si="13"/>
        <v>hobo_Spare</v>
      </c>
      <c r="I73" s="3">
        <v>34.75</v>
      </c>
      <c r="J73" s="2">
        <f t="shared" si="14"/>
        <v>-0.20000000000000284</v>
      </c>
    </row>
    <row r="74" spans="1:10" x14ac:dyDescent="0.2">
      <c r="A74" s="1">
        <v>0.51111111111111118</v>
      </c>
      <c r="B74" s="3">
        <v>34</v>
      </c>
      <c r="C74" s="2">
        <v>34.9</v>
      </c>
      <c r="D74" s="2">
        <v>35.1</v>
      </c>
      <c r="F74" t="s">
        <v>8</v>
      </c>
      <c r="G74">
        <v>30</v>
      </c>
      <c r="H74" t="str">
        <f t="shared" si="13"/>
        <v>hobo_30</v>
      </c>
      <c r="I74" s="3">
        <v>34.75</v>
      </c>
      <c r="J74" s="2">
        <f t="shared" si="14"/>
        <v>-0.25</v>
      </c>
    </row>
    <row r="75" spans="1:10" x14ac:dyDescent="0.2">
      <c r="A75" s="1">
        <v>0.51111111111111118</v>
      </c>
      <c r="B75" s="3">
        <v>34</v>
      </c>
      <c r="C75" s="2">
        <f>C74</f>
        <v>34.9</v>
      </c>
      <c r="D75" s="2">
        <f>D74</f>
        <v>35.1</v>
      </c>
      <c r="F75" t="s">
        <v>8</v>
      </c>
      <c r="G75">
        <v>32</v>
      </c>
      <c r="H75" t="str">
        <f t="shared" si="13"/>
        <v>hobo_32</v>
      </c>
      <c r="I75" s="3">
        <v>34.75</v>
      </c>
      <c r="J75" s="2">
        <f t="shared" si="14"/>
        <v>-0.25</v>
      </c>
    </row>
    <row r="76" spans="1:10" x14ac:dyDescent="0.2">
      <c r="A76" s="1">
        <v>0.51111111111111118</v>
      </c>
      <c r="B76" s="3">
        <v>34</v>
      </c>
      <c r="C76" s="2">
        <f t="shared" ref="C76:C82" si="15">C75</f>
        <v>34.9</v>
      </c>
      <c r="D76" s="2">
        <f t="shared" ref="D76:D82" si="16">D75</f>
        <v>35.1</v>
      </c>
      <c r="F76" t="s">
        <v>8</v>
      </c>
      <c r="G76">
        <v>33</v>
      </c>
      <c r="H76" t="str">
        <f t="shared" si="13"/>
        <v>hobo_33</v>
      </c>
      <c r="I76" s="3">
        <v>34.75</v>
      </c>
      <c r="J76" s="2">
        <f t="shared" si="14"/>
        <v>-0.25</v>
      </c>
    </row>
    <row r="77" spans="1:10" x14ac:dyDescent="0.2">
      <c r="A77" s="1">
        <v>0.51111111111111118</v>
      </c>
      <c r="B77" s="3">
        <v>34</v>
      </c>
      <c r="C77" s="2">
        <f t="shared" si="15"/>
        <v>34.9</v>
      </c>
      <c r="D77" s="2">
        <f t="shared" si="16"/>
        <v>35.1</v>
      </c>
      <c r="F77" t="s">
        <v>8</v>
      </c>
      <c r="G77">
        <v>34</v>
      </c>
      <c r="H77" t="str">
        <f t="shared" si="13"/>
        <v>hobo_34</v>
      </c>
      <c r="I77" s="3">
        <v>34.880000000000003</v>
      </c>
      <c r="J77" s="2">
        <f t="shared" si="14"/>
        <v>-0.11999999999999744</v>
      </c>
    </row>
    <row r="78" spans="1:10" x14ac:dyDescent="0.2">
      <c r="A78" s="1">
        <v>0.51111111111111118</v>
      </c>
      <c r="B78" s="3">
        <v>34</v>
      </c>
      <c r="C78" s="2">
        <f t="shared" si="15"/>
        <v>34.9</v>
      </c>
      <c r="D78" s="2">
        <f t="shared" si="16"/>
        <v>35.1</v>
      </c>
      <c r="F78" t="s">
        <v>8</v>
      </c>
      <c r="G78">
        <v>35</v>
      </c>
      <c r="H78" t="str">
        <f t="shared" si="13"/>
        <v>hobo_35</v>
      </c>
      <c r="I78" s="3">
        <v>34.880000000000003</v>
      </c>
      <c r="J78" s="2">
        <f t="shared" si="14"/>
        <v>-0.11999999999999744</v>
      </c>
    </row>
    <row r="79" spans="1:10" x14ac:dyDescent="0.2">
      <c r="A79" s="1">
        <v>0.51111111111111118</v>
      </c>
      <c r="B79" s="3">
        <v>34</v>
      </c>
      <c r="C79" s="2">
        <f t="shared" si="15"/>
        <v>34.9</v>
      </c>
      <c r="D79" s="2">
        <f t="shared" si="16"/>
        <v>35.1</v>
      </c>
      <c r="F79" t="s">
        <v>8</v>
      </c>
      <c r="G79">
        <v>36</v>
      </c>
      <c r="H79" t="str">
        <f t="shared" si="13"/>
        <v>hobo_36</v>
      </c>
      <c r="I79" s="3">
        <v>34.92</v>
      </c>
      <c r="J79" s="2">
        <f t="shared" si="14"/>
        <v>-7.9999999999998295E-2</v>
      </c>
    </row>
    <row r="80" spans="1:10" x14ac:dyDescent="0.2">
      <c r="A80" s="1">
        <v>0.51111111111111118</v>
      </c>
      <c r="B80" s="3">
        <v>34</v>
      </c>
      <c r="C80" s="2">
        <f t="shared" si="15"/>
        <v>34.9</v>
      </c>
      <c r="D80" s="2">
        <f t="shared" si="16"/>
        <v>35.1</v>
      </c>
      <c r="F80" t="s">
        <v>8</v>
      </c>
      <c r="G80">
        <v>37</v>
      </c>
      <c r="H80" t="str">
        <f t="shared" si="13"/>
        <v>hobo_37</v>
      </c>
      <c r="I80" s="3">
        <v>34.92</v>
      </c>
      <c r="J80" s="2">
        <f t="shared" si="14"/>
        <v>-7.9999999999998295E-2</v>
      </c>
    </row>
    <row r="81" spans="1:10" x14ac:dyDescent="0.2">
      <c r="A81" s="1">
        <v>0.51111111111111118</v>
      </c>
      <c r="B81" s="3">
        <v>34</v>
      </c>
      <c r="C81" s="2">
        <f t="shared" si="15"/>
        <v>34.9</v>
      </c>
      <c r="D81" s="2">
        <f t="shared" si="16"/>
        <v>35.1</v>
      </c>
      <c r="F81" t="s">
        <v>8</v>
      </c>
      <c r="G81">
        <v>38</v>
      </c>
      <c r="H81" t="str">
        <f t="shared" si="13"/>
        <v>hobo_38</v>
      </c>
      <c r="I81" s="3">
        <v>34.880000000000003</v>
      </c>
      <c r="J81" s="2">
        <f t="shared" si="14"/>
        <v>-0.11999999999999744</v>
      </c>
    </row>
    <row r="82" spans="1:10" x14ac:dyDescent="0.2">
      <c r="A82" s="1">
        <v>0.51111111111111118</v>
      </c>
      <c r="B82" s="3">
        <v>34</v>
      </c>
      <c r="C82" s="2">
        <f t="shared" si="15"/>
        <v>34.9</v>
      </c>
      <c r="D82" s="2">
        <f t="shared" si="16"/>
        <v>35.1</v>
      </c>
      <c r="F82" t="s">
        <v>8</v>
      </c>
      <c r="G82" t="s">
        <v>9</v>
      </c>
      <c r="H82" t="str">
        <f t="shared" si="13"/>
        <v>hobo_Spare</v>
      </c>
      <c r="I82" s="3">
        <v>34.75</v>
      </c>
      <c r="J82" s="2">
        <f t="shared" si="14"/>
        <v>-0.25</v>
      </c>
    </row>
    <row r="83" spans="1:10" x14ac:dyDescent="0.2">
      <c r="A83" s="1">
        <v>0.51736111111111105</v>
      </c>
      <c r="B83" s="3">
        <v>34</v>
      </c>
      <c r="C83" s="2">
        <v>34.9</v>
      </c>
      <c r="D83" s="2">
        <v>35</v>
      </c>
      <c r="F83" t="s">
        <v>8</v>
      </c>
      <c r="G83">
        <v>30</v>
      </c>
      <c r="H83" t="str">
        <f t="shared" si="13"/>
        <v>hobo_30</v>
      </c>
      <c r="I83" s="3">
        <v>34.79</v>
      </c>
      <c r="J83" s="2">
        <f t="shared" si="14"/>
        <v>-0.16000000000000369</v>
      </c>
    </row>
    <row r="84" spans="1:10" x14ac:dyDescent="0.2">
      <c r="A84" s="1">
        <v>0.51736111111111105</v>
      </c>
      <c r="B84" s="3">
        <v>34</v>
      </c>
      <c r="C84" s="2">
        <f>C83</f>
        <v>34.9</v>
      </c>
      <c r="D84" s="2">
        <f>D83</f>
        <v>35</v>
      </c>
      <c r="F84" t="s">
        <v>8</v>
      </c>
      <c r="G84">
        <v>32</v>
      </c>
      <c r="H84" t="str">
        <f t="shared" si="13"/>
        <v>hobo_32</v>
      </c>
      <c r="I84" s="3">
        <v>34.83</v>
      </c>
      <c r="J84" s="2">
        <f t="shared" si="14"/>
        <v>-0.12000000000000455</v>
      </c>
    </row>
    <row r="85" spans="1:10" x14ac:dyDescent="0.2">
      <c r="A85" s="1">
        <v>0.51736111111111105</v>
      </c>
      <c r="B85" s="3">
        <v>34</v>
      </c>
      <c r="C85" s="2">
        <f t="shared" ref="C85:C91" si="17">C84</f>
        <v>34.9</v>
      </c>
      <c r="D85" s="2">
        <f t="shared" ref="D85:D91" si="18">D84</f>
        <v>35</v>
      </c>
      <c r="F85" t="s">
        <v>8</v>
      </c>
      <c r="G85">
        <v>33</v>
      </c>
      <c r="H85" t="str">
        <f t="shared" si="13"/>
        <v>hobo_33</v>
      </c>
      <c r="I85" s="3">
        <v>34.83</v>
      </c>
      <c r="J85" s="2">
        <f t="shared" si="14"/>
        <v>-0.12000000000000455</v>
      </c>
    </row>
    <row r="86" spans="1:10" x14ac:dyDescent="0.2">
      <c r="A86" s="1">
        <v>0.51736111111111105</v>
      </c>
      <c r="B86" s="3">
        <v>34</v>
      </c>
      <c r="C86" s="2">
        <f t="shared" si="17"/>
        <v>34.9</v>
      </c>
      <c r="D86" s="2">
        <f t="shared" si="18"/>
        <v>35</v>
      </c>
      <c r="F86" t="s">
        <v>8</v>
      </c>
      <c r="G86">
        <v>34</v>
      </c>
      <c r="H86" t="str">
        <f t="shared" si="13"/>
        <v>hobo_34</v>
      </c>
      <c r="I86" s="3">
        <v>34.92</v>
      </c>
      <c r="J86" s="2">
        <f t="shared" si="14"/>
        <v>-3.0000000000001137E-2</v>
      </c>
    </row>
    <row r="87" spans="1:10" x14ac:dyDescent="0.2">
      <c r="A87" s="1">
        <v>0.51736111111111105</v>
      </c>
      <c r="B87" s="3">
        <v>34</v>
      </c>
      <c r="C87" s="2">
        <f t="shared" si="17"/>
        <v>34.9</v>
      </c>
      <c r="D87" s="2">
        <f t="shared" si="18"/>
        <v>35</v>
      </c>
      <c r="F87" t="s">
        <v>8</v>
      </c>
      <c r="G87">
        <v>35</v>
      </c>
      <c r="H87" t="str">
        <f t="shared" si="13"/>
        <v>hobo_35</v>
      </c>
      <c r="I87" s="3">
        <v>34.92</v>
      </c>
      <c r="J87" s="2">
        <f t="shared" si="14"/>
        <v>-3.0000000000001137E-2</v>
      </c>
    </row>
    <row r="88" spans="1:10" x14ac:dyDescent="0.2">
      <c r="A88" s="1">
        <v>0.51736111111111105</v>
      </c>
      <c r="B88" s="3">
        <v>34</v>
      </c>
      <c r="C88" s="2">
        <f t="shared" si="17"/>
        <v>34.9</v>
      </c>
      <c r="D88" s="2">
        <f t="shared" si="18"/>
        <v>35</v>
      </c>
      <c r="F88" t="s">
        <v>8</v>
      </c>
      <c r="G88">
        <v>36</v>
      </c>
      <c r="H88" t="str">
        <f t="shared" si="13"/>
        <v>hobo_36</v>
      </c>
      <c r="I88" s="3">
        <v>35</v>
      </c>
      <c r="J88" s="2">
        <f t="shared" si="14"/>
        <v>4.9999999999997158E-2</v>
      </c>
    </row>
    <row r="89" spans="1:10" x14ac:dyDescent="0.2">
      <c r="A89" s="1">
        <v>0.51736111111111105</v>
      </c>
      <c r="B89" s="3">
        <v>34</v>
      </c>
      <c r="C89" s="2">
        <f t="shared" si="17"/>
        <v>34.9</v>
      </c>
      <c r="D89" s="2">
        <f t="shared" si="18"/>
        <v>35</v>
      </c>
      <c r="F89" t="s">
        <v>8</v>
      </c>
      <c r="G89">
        <v>37</v>
      </c>
      <c r="H89" t="str">
        <f t="shared" si="13"/>
        <v>hobo_37</v>
      </c>
      <c r="I89" s="3">
        <v>34.92</v>
      </c>
      <c r="J89" s="2">
        <f t="shared" si="14"/>
        <v>-3.0000000000001137E-2</v>
      </c>
    </row>
    <row r="90" spans="1:10" x14ac:dyDescent="0.2">
      <c r="A90" s="1">
        <v>0.51736111111111105</v>
      </c>
      <c r="B90" s="3">
        <v>34</v>
      </c>
      <c r="C90" s="2">
        <f t="shared" si="17"/>
        <v>34.9</v>
      </c>
      <c r="D90" s="2">
        <f t="shared" si="18"/>
        <v>35</v>
      </c>
      <c r="F90" t="s">
        <v>8</v>
      </c>
      <c r="G90">
        <v>38</v>
      </c>
      <c r="H90" t="str">
        <f t="shared" si="13"/>
        <v>hobo_38</v>
      </c>
      <c r="I90" s="3">
        <v>34.659999999999997</v>
      </c>
      <c r="J90" s="2">
        <f t="shared" si="14"/>
        <v>-0.29000000000000625</v>
      </c>
    </row>
    <row r="91" spans="1:10" x14ac:dyDescent="0.2">
      <c r="A91" s="1">
        <v>0.51736111111111105</v>
      </c>
      <c r="B91" s="3">
        <v>34</v>
      </c>
      <c r="C91" s="2">
        <f t="shared" si="17"/>
        <v>34.9</v>
      </c>
      <c r="D91" s="2">
        <f t="shared" si="18"/>
        <v>35</v>
      </c>
      <c r="F91" t="s">
        <v>8</v>
      </c>
      <c r="G91" t="s">
        <v>9</v>
      </c>
      <c r="H91" t="str">
        <f t="shared" si="13"/>
        <v>hobo_Spare</v>
      </c>
      <c r="I91" s="3">
        <v>34.83</v>
      </c>
      <c r="J91" s="2">
        <f t="shared" si="14"/>
        <v>-0.12000000000000455</v>
      </c>
    </row>
    <row r="92" spans="1:10" x14ac:dyDescent="0.2">
      <c r="A92" s="1">
        <v>0.51736111111111105</v>
      </c>
      <c r="B92" s="3">
        <v>34</v>
      </c>
      <c r="C92" s="2">
        <v>34.9</v>
      </c>
      <c r="D92" s="2">
        <v>35</v>
      </c>
      <c r="E92">
        <v>4</v>
      </c>
      <c r="F92">
        <v>6</v>
      </c>
      <c r="G92">
        <v>1</v>
      </c>
      <c r="H92" t="str">
        <f t="shared" si="13"/>
        <v>6_1</v>
      </c>
      <c r="I92">
        <v>34.4</v>
      </c>
      <c r="J92" s="2">
        <f t="shared" ref="J92:J155" si="19">I92-AVERAGE(C92:D92)</f>
        <v>-0.55000000000000426</v>
      </c>
    </row>
    <row r="93" spans="1:10" x14ac:dyDescent="0.2">
      <c r="A93" s="1">
        <v>0.51736111111111105</v>
      </c>
      <c r="B93" s="3">
        <v>34</v>
      </c>
      <c r="C93" s="2">
        <f>C92</f>
        <v>34.9</v>
      </c>
      <c r="D93" s="2">
        <f>D92</f>
        <v>35</v>
      </c>
      <c r="E93">
        <v>4</v>
      </c>
      <c r="F93">
        <v>6</v>
      </c>
      <c r="G93">
        <v>2</v>
      </c>
      <c r="H93" t="str">
        <f t="shared" si="13"/>
        <v>6_2</v>
      </c>
      <c r="I93">
        <v>34.1</v>
      </c>
      <c r="J93" s="2">
        <f t="shared" si="19"/>
        <v>-0.85000000000000142</v>
      </c>
    </row>
    <row r="94" spans="1:10" x14ac:dyDescent="0.2">
      <c r="A94" s="1">
        <v>0.51736111111111105</v>
      </c>
      <c r="B94" s="3">
        <v>34</v>
      </c>
      <c r="C94" s="2">
        <f t="shared" ref="C94:D100" si="20">C93</f>
        <v>34.9</v>
      </c>
      <c r="D94" s="2">
        <f t="shared" si="20"/>
        <v>35</v>
      </c>
      <c r="E94">
        <v>4</v>
      </c>
      <c r="F94">
        <v>6</v>
      </c>
      <c r="G94">
        <v>3</v>
      </c>
      <c r="H94" t="str">
        <f t="shared" si="13"/>
        <v>6_3</v>
      </c>
      <c r="I94">
        <v>34.299999999999997</v>
      </c>
      <c r="J94" s="2">
        <f t="shared" si="19"/>
        <v>-0.65000000000000568</v>
      </c>
    </row>
    <row r="95" spans="1:10" x14ac:dyDescent="0.2">
      <c r="A95" s="1">
        <v>0.51736111111111105</v>
      </c>
      <c r="B95" s="3">
        <v>34</v>
      </c>
      <c r="C95" s="2">
        <f t="shared" si="20"/>
        <v>34.9</v>
      </c>
      <c r="D95" s="2">
        <f t="shared" si="20"/>
        <v>35</v>
      </c>
      <c r="E95">
        <v>4</v>
      </c>
      <c r="F95">
        <v>6</v>
      </c>
      <c r="G95">
        <v>4</v>
      </c>
      <c r="H95" t="str">
        <f t="shared" si="13"/>
        <v>6_4</v>
      </c>
      <c r="I95">
        <v>34.4</v>
      </c>
      <c r="J95" s="2">
        <f t="shared" si="19"/>
        <v>-0.55000000000000426</v>
      </c>
    </row>
    <row r="96" spans="1:10" x14ac:dyDescent="0.2">
      <c r="A96" s="1">
        <v>0.51736111111111105</v>
      </c>
      <c r="B96" s="3">
        <v>34</v>
      </c>
      <c r="C96" s="2">
        <f t="shared" si="20"/>
        <v>34.9</v>
      </c>
      <c r="D96" s="2">
        <f t="shared" si="20"/>
        <v>35</v>
      </c>
      <c r="E96">
        <v>5</v>
      </c>
      <c r="F96">
        <v>5</v>
      </c>
      <c r="G96">
        <v>1</v>
      </c>
      <c r="H96" t="str">
        <f t="shared" si="13"/>
        <v>5_1</v>
      </c>
      <c r="I96">
        <v>34.6</v>
      </c>
      <c r="J96" s="2">
        <f t="shared" si="19"/>
        <v>-0.35000000000000142</v>
      </c>
    </row>
    <row r="97" spans="1:10" x14ac:dyDescent="0.2">
      <c r="A97" s="1">
        <v>0.51736111111111105</v>
      </c>
      <c r="B97" s="3">
        <v>34</v>
      </c>
      <c r="C97" s="2">
        <f t="shared" si="20"/>
        <v>34.9</v>
      </c>
      <c r="D97" s="2">
        <f t="shared" si="20"/>
        <v>35</v>
      </c>
      <c r="E97">
        <v>5</v>
      </c>
      <c r="F97">
        <v>5</v>
      </c>
      <c r="G97">
        <v>2</v>
      </c>
      <c r="H97" t="str">
        <f t="shared" si="13"/>
        <v>5_2</v>
      </c>
      <c r="I97">
        <v>34.5</v>
      </c>
      <c r="J97" s="2">
        <f t="shared" si="19"/>
        <v>-0.45000000000000284</v>
      </c>
    </row>
    <row r="98" spans="1:10" x14ac:dyDescent="0.2">
      <c r="A98" s="1">
        <v>0.51736111111111105</v>
      </c>
      <c r="B98" s="3">
        <v>34</v>
      </c>
      <c r="C98" s="2">
        <f t="shared" si="20"/>
        <v>34.9</v>
      </c>
      <c r="D98" s="2">
        <f t="shared" si="20"/>
        <v>35</v>
      </c>
      <c r="E98">
        <v>5</v>
      </c>
      <c r="F98">
        <v>5</v>
      </c>
      <c r="G98">
        <v>3</v>
      </c>
      <c r="H98" t="str">
        <f t="shared" si="13"/>
        <v>5_3</v>
      </c>
      <c r="I98">
        <v>34.5</v>
      </c>
      <c r="J98" s="2">
        <f t="shared" si="19"/>
        <v>-0.45000000000000284</v>
      </c>
    </row>
    <row r="99" spans="1:10" x14ac:dyDescent="0.2">
      <c r="A99" s="1">
        <v>0.51736111111111105</v>
      </c>
      <c r="B99" s="3">
        <v>34</v>
      </c>
      <c r="C99" s="2">
        <f t="shared" si="20"/>
        <v>34.9</v>
      </c>
      <c r="D99" s="2">
        <f t="shared" si="20"/>
        <v>35</v>
      </c>
      <c r="E99">
        <v>5</v>
      </c>
      <c r="F99">
        <v>5</v>
      </c>
      <c r="G99">
        <v>4</v>
      </c>
      <c r="H99" t="str">
        <f t="shared" si="13"/>
        <v>5_4</v>
      </c>
      <c r="I99">
        <v>34.5</v>
      </c>
      <c r="J99" s="2">
        <f t="shared" si="19"/>
        <v>-0.45000000000000284</v>
      </c>
    </row>
    <row r="100" spans="1:10" x14ac:dyDescent="0.2">
      <c r="A100" s="1">
        <v>0.51736111111111105</v>
      </c>
      <c r="B100" s="3">
        <v>34</v>
      </c>
      <c r="C100" s="2">
        <f t="shared" si="20"/>
        <v>34.9</v>
      </c>
      <c r="D100" s="2">
        <f t="shared" si="20"/>
        <v>35</v>
      </c>
      <c r="H100" t="str">
        <f t="shared" si="13"/>
        <v>_</v>
      </c>
      <c r="J100" s="2">
        <f t="shared" si="19"/>
        <v>-34.950000000000003</v>
      </c>
    </row>
    <row r="101" spans="1:10" x14ac:dyDescent="0.2">
      <c r="A101" s="1">
        <v>0.52638888888888891</v>
      </c>
      <c r="B101" s="3">
        <v>36</v>
      </c>
      <c r="C101" s="2">
        <v>37.299999999999997</v>
      </c>
      <c r="D101" s="2">
        <v>37.5</v>
      </c>
      <c r="E101">
        <v>4</v>
      </c>
      <c r="F101">
        <v>6</v>
      </c>
      <c r="G101">
        <v>1</v>
      </c>
      <c r="H101" t="str">
        <f t="shared" si="13"/>
        <v>6_1</v>
      </c>
      <c r="I101">
        <v>36.9</v>
      </c>
      <c r="J101" s="2">
        <f t="shared" si="19"/>
        <v>-0.5</v>
      </c>
    </row>
    <row r="102" spans="1:10" x14ac:dyDescent="0.2">
      <c r="A102" s="1">
        <v>0.52638888888888891</v>
      </c>
      <c r="B102" s="3">
        <f>B101</f>
        <v>36</v>
      </c>
      <c r="C102" s="2">
        <f>C101</f>
        <v>37.299999999999997</v>
      </c>
      <c r="D102" s="2">
        <f>D101</f>
        <v>37.5</v>
      </c>
      <c r="E102">
        <v>4</v>
      </c>
      <c r="F102">
        <v>6</v>
      </c>
      <c r="G102">
        <v>2</v>
      </c>
      <c r="H102" t="str">
        <f t="shared" si="13"/>
        <v>6_2</v>
      </c>
      <c r="I102">
        <v>36.6</v>
      </c>
      <c r="J102" s="2">
        <f t="shared" si="19"/>
        <v>-0.79999999999999716</v>
      </c>
    </row>
    <row r="103" spans="1:10" x14ac:dyDescent="0.2">
      <c r="A103" s="1">
        <v>0.52638888888888891</v>
      </c>
      <c r="B103" s="3">
        <f t="shared" ref="B103:D109" si="21">B102</f>
        <v>36</v>
      </c>
      <c r="C103" s="2">
        <f t="shared" si="21"/>
        <v>37.299999999999997</v>
      </c>
      <c r="D103" s="2">
        <f t="shared" si="21"/>
        <v>37.5</v>
      </c>
      <c r="E103">
        <v>4</v>
      </c>
      <c r="F103">
        <v>6</v>
      </c>
      <c r="G103">
        <v>3</v>
      </c>
      <c r="H103" t="str">
        <f t="shared" si="13"/>
        <v>6_3</v>
      </c>
      <c r="I103">
        <v>36.799999999999997</v>
      </c>
      <c r="J103" s="2">
        <f t="shared" si="19"/>
        <v>-0.60000000000000142</v>
      </c>
    </row>
    <row r="104" spans="1:10" x14ac:dyDescent="0.2">
      <c r="A104" s="1">
        <v>0.52638888888888891</v>
      </c>
      <c r="B104" s="3">
        <f t="shared" si="21"/>
        <v>36</v>
      </c>
      <c r="C104" s="2">
        <f t="shared" si="21"/>
        <v>37.299999999999997</v>
      </c>
      <c r="D104" s="2">
        <f t="shared" si="21"/>
        <v>37.5</v>
      </c>
      <c r="E104">
        <v>4</v>
      </c>
      <c r="F104">
        <v>6</v>
      </c>
      <c r="G104">
        <v>4</v>
      </c>
      <c r="H104" t="str">
        <f t="shared" si="13"/>
        <v>6_4</v>
      </c>
      <c r="I104">
        <v>36.9</v>
      </c>
      <c r="J104" s="2">
        <f t="shared" si="19"/>
        <v>-0.5</v>
      </c>
    </row>
    <row r="105" spans="1:10" x14ac:dyDescent="0.2">
      <c r="A105" s="1">
        <v>0.52638888888888891</v>
      </c>
      <c r="B105" s="3">
        <f t="shared" si="21"/>
        <v>36</v>
      </c>
      <c r="C105" s="2">
        <f t="shared" si="21"/>
        <v>37.299999999999997</v>
      </c>
      <c r="D105" s="2">
        <f t="shared" si="21"/>
        <v>37.5</v>
      </c>
      <c r="E105">
        <v>5</v>
      </c>
      <c r="F105">
        <v>5</v>
      </c>
      <c r="G105">
        <v>1</v>
      </c>
      <c r="H105" t="str">
        <f t="shared" si="13"/>
        <v>5_1</v>
      </c>
      <c r="I105">
        <v>37</v>
      </c>
      <c r="J105" s="2">
        <f t="shared" si="19"/>
        <v>-0.39999999999999858</v>
      </c>
    </row>
    <row r="106" spans="1:10" x14ac:dyDescent="0.2">
      <c r="A106" s="1">
        <v>0.52638888888888891</v>
      </c>
      <c r="B106" s="3">
        <f t="shared" si="21"/>
        <v>36</v>
      </c>
      <c r="C106" s="2">
        <f t="shared" si="21"/>
        <v>37.299999999999997</v>
      </c>
      <c r="D106" s="2">
        <f t="shared" si="21"/>
        <v>37.5</v>
      </c>
      <c r="E106">
        <v>5</v>
      </c>
      <c r="F106">
        <v>5</v>
      </c>
      <c r="G106">
        <v>2</v>
      </c>
      <c r="H106" t="str">
        <f t="shared" si="13"/>
        <v>5_2</v>
      </c>
      <c r="I106">
        <v>37</v>
      </c>
      <c r="J106" s="2">
        <f t="shared" si="19"/>
        <v>-0.39999999999999858</v>
      </c>
    </row>
    <row r="107" spans="1:10" x14ac:dyDescent="0.2">
      <c r="A107" s="1">
        <v>0.52638888888888891</v>
      </c>
      <c r="B107" s="3">
        <f t="shared" si="21"/>
        <v>36</v>
      </c>
      <c r="C107" s="2">
        <f t="shared" si="21"/>
        <v>37.299999999999997</v>
      </c>
      <c r="D107" s="2">
        <f t="shared" si="21"/>
        <v>37.5</v>
      </c>
      <c r="E107">
        <v>5</v>
      </c>
      <c r="F107">
        <v>5</v>
      </c>
      <c r="G107">
        <v>3</v>
      </c>
      <c r="H107" t="str">
        <f t="shared" si="13"/>
        <v>5_3</v>
      </c>
      <c r="I107">
        <v>36.9</v>
      </c>
      <c r="J107" s="2">
        <f t="shared" si="19"/>
        <v>-0.5</v>
      </c>
    </row>
    <row r="108" spans="1:10" x14ac:dyDescent="0.2">
      <c r="A108" s="1">
        <v>0.52638888888888891</v>
      </c>
      <c r="B108" s="3">
        <f t="shared" si="21"/>
        <v>36</v>
      </c>
      <c r="C108" s="2">
        <f t="shared" si="21"/>
        <v>37.299999999999997</v>
      </c>
      <c r="D108" s="2">
        <f t="shared" si="21"/>
        <v>37.5</v>
      </c>
      <c r="E108">
        <v>5</v>
      </c>
      <c r="F108">
        <v>5</v>
      </c>
      <c r="G108">
        <v>4</v>
      </c>
      <c r="H108" t="str">
        <f t="shared" si="13"/>
        <v>5_4</v>
      </c>
      <c r="I108">
        <v>37</v>
      </c>
      <c r="J108" s="2">
        <f t="shared" si="19"/>
        <v>-0.39999999999999858</v>
      </c>
    </row>
    <row r="109" spans="1:10" x14ac:dyDescent="0.2">
      <c r="A109" s="1">
        <v>0.52638888888888891</v>
      </c>
      <c r="B109" s="3">
        <f t="shared" si="21"/>
        <v>36</v>
      </c>
      <c r="C109" s="2">
        <f t="shared" si="21"/>
        <v>37.299999999999997</v>
      </c>
      <c r="D109" s="2">
        <f t="shared" si="21"/>
        <v>37.5</v>
      </c>
      <c r="H109" t="str">
        <f t="shared" si="13"/>
        <v>_</v>
      </c>
      <c r="J109" s="2">
        <f t="shared" si="19"/>
        <v>-37.4</v>
      </c>
    </row>
    <row r="110" spans="1:10" x14ac:dyDescent="0.2">
      <c r="A110" s="1">
        <v>0.53333333333333333</v>
      </c>
      <c r="B110" s="3">
        <v>36</v>
      </c>
      <c r="C110" s="2">
        <v>37.200000000000003</v>
      </c>
      <c r="D110" s="2">
        <v>37.4</v>
      </c>
      <c r="E110">
        <v>4</v>
      </c>
      <c r="F110">
        <v>6</v>
      </c>
      <c r="G110">
        <v>1</v>
      </c>
      <c r="H110" t="str">
        <f t="shared" si="13"/>
        <v>6_1</v>
      </c>
      <c r="I110">
        <v>36.799999999999997</v>
      </c>
      <c r="J110" s="2">
        <f t="shared" si="19"/>
        <v>-0.5</v>
      </c>
    </row>
    <row r="111" spans="1:10" x14ac:dyDescent="0.2">
      <c r="A111" s="1">
        <v>0.53333333333333333</v>
      </c>
      <c r="B111" s="3">
        <v>36</v>
      </c>
      <c r="C111" s="2">
        <f>C110</f>
        <v>37.200000000000003</v>
      </c>
      <c r="D111" s="2">
        <f>D110</f>
        <v>37.4</v>
      </c>
      <c r="E111">
        <v>4</v>
      </c>
      <c r="F111">
        <v>6</v>
      </c>
      <c r="G111">
        <v>2</v>
      </c>
      <c r="H111" t="str">
        <f t="shared" si="13"/>
        <v>6_2</v>
      </c>
      <c r="I111">
        <v>36.5</v>
      </c>
      <c r="J111" s="2">
        <f t="shared" si="19"/>
        <v>-0.79999999999999716</v>
      </c>
    </row>
    <row r="112" spans="1:10" x14ac:dyDescent="0.2">
      <c r="A112" s="1">
        <v>0.53333333333333333</v>
      </c>
      <c r="B112" s="3">
        <v>36</v>
      </c>
      <c r="C112" s="2">
        <f t="shared" ref="C112:D118" si="22">C111</f>
        <v>37.200000000000003</v>
      </c>
      <c r="D112" s="2">
        <f t="shared" si="22"/>
        <v>37.4</v>
      </c>
      <c r="E112">
        <v>4</v>
      </c>
      <c r="F112">
        <v>6</v>
      </c>
      <c r="G112">
        <v>3</v>
      </c>
      <c r="H112" t="str">
        <f t="shared" si="13"/>
        <v>6_3</v>
      </c>
      <c r="I112">
        <v>36.799999999999997</v>
      </c>
      <c r="J112" s="2">
        <f t="shared" si="19"/>
        <v>-0.5</v>
      </c>
    </row>
    <row r="113" spans="1:10" x14ac:dyDescent="0.2">
      <c r="A113" s="1">
        <v>0.53333333333333333</v>
      </c>
      <c r="B113" s="3">
        <v>36</v>
      </c>
      <c r="C113" s="2">
        <f t="shared" si="22"/>
        <v>37.200000000000003</v>
      </c>
      <c r="D113" s="2">
        <f t="shared" si="22"/>
        <v>37.4</v>
      </c>
      <c r="E113">
        <v>4</v>
      </c>
      <c r="F113">
        <v>6</v>
      </c>
      <c r="G113">
        <v>4</v>
      </c>
      <c r="H113" t="str">
        <f t="shared" si="13"/>
        <v>6_4</v>
      </c>
      <c r="I113">
        <v>36.799999999999997</v>
      </c>
      <c r="J113" s="2">
        <f t="shared" si="19"/>
        <v>-0.5</v>
      </c>
    </row>
    <row r="114" spans="1:10" x14ac:dyDescent="0.2">
      <c r="A114" s="1">
        <v>0.53333333333333333</v>
      </c>
      <c r="B114" s="3">
        <v>36</v>
      </c>
      <c r="C114" s="2">
        <f t="shared" si="22"/>
        <v>37.200000000000003</v>
      </c>
      <c r="D114" s="2">
        <f t="shared" si="22"/>
        <v>37.4</v>
      </c>
      <c r="E114">
        <v>5</v>
      </c>
      <c r="F114">
        <v>5</v>
      </c>
      <c r="G114">
        <v>1</v>
      </c>
      <c r="H114" t="str">
        <f t="shared" si="13"/>
        <v>5_1</v>
      </c>
      <c r="I114">
        <v>36.9</v>
      </c>
      <c r="J114" s="2">
        <f t="shared" si="19"/>
        <v>-0.39999999999999858</v>
      </c>
    </row>
    <row r="115" spans="1:10" x14ac:dyDescent="0.2">
      <c r="A115" s="1">
        <v>0.53333333333333333</v>
      </c>
      <c r="B115" s="3">
        <v>36</v>
      </c>
      <c r="C115" s="2">
        <f t="shared" si="22"/>
        <v>37.200000000000003</v>
      </c>
      <c r="D115" s="2">
        <f t="shared" si="22"/>
        <v>37.4</v>
      </c>
      <c r="E115">
        <v>5</v>
      </c>
      <c r="F115">
        <v>5</v>
      </c>
      <c r="G115">
        <v>2</v>
      </c>
      <c r="H115" t="str">
        <f t="shared" si="13"/>
        <v>5_2</v>
      </c>
      <c r="I115">
        <v>36.9</v>
      </c>
      <c r="J115" s="2">
        <f t="shared" si="19"/>
        <v>-0.39999999999999858</v>
      </c>
    </row>
    <row r="116" spans="1:10" x14ac:dyDescent="0.2">
      <c r="A116" s="1">
        <v>0.53333333333333333</v>
      </c>
      <c r="B116" s="3">
        <v>36</v>
      </c>
      <c r="C116" s="2">
        <f t="shared" si="22"/>
        <v>37.200000000000003</v>
      </c>
      <c r="D116" s="2">
        <f t="shared" si="22"/>
        <v>37.4</v>
      </c>
      <c r="E116">
        <v>5</v>
      </c>
      <c r="F116">
        <v>5</v>
      </c>
      <c r="G116">
        <v>3</v>
      </c>
      <c r="H116" t="str">
        <f t="shared" si="13"/>
        <v>5_3</v>
      </c>
      <c r="I116">
        <v>36.9</v>
      </c>
      <c r="J116" s="2">
        <f t="shared" si="19"/>
        <v>-0.39999999999999858</v>
      </c>
    </row>
    <row r="117" spans="1:10" x14ac:dyDescent="0.2">
      <c r="A117" s="1">
        <v>0.53333333333333333</v>
      </c>
      <c r="B117" s="3">
        <v>36</v>
      </c>
      <c r="C117" s="2">
        <f t="shared" si="22"/>
        <v>37.200000000000003</v>
      </c>
      <c r="D117" s="2">
        <f t="shared" si="22"/>
        <v>37.4</v>
      </c>
      <c r="E117">
        <v>5</v>
      </c>
      <c r="F117">
        <v>5</v>
      </c>
      <c r="G117">
        <v>4</v>
      </c>
      <c r="H117" t="str">
        <f t="shared" si="13"/>
        <v>5_4</v>
      </c>
      <c r="I117">
        <v>36.9</v>
      </c>
      <c r="J117" s="2">
        <f t="shared" si="19"/>
        <v>-0.39999999999999858</v>
      </c>
    </row>
    <row r="118" spans="1:10" x14ac:dyDescent="0.2">
      <c r="A118" s="1">
        <v>0.53333333333333333</v>
      </c>
      <c r="B118" s="3">
        <v>36</v>
      </c>
      <c r="C118" s="2">
        <f t="shared" si="22"/>
        <v>37.200000000000003</v>
      </c>
      <c r="D118" s="2">
        <f t="shared" si="22"/>
        <v>37.4</v>
      </c>
      <c r="H118" t="str">
        <f t="shared" si="13"/>
        <v>_</v>
      </c>
      <c r="J118" s="2">
        <f t="shared" si="19"/>
        <v>-37.299999999999997</v>
      </c>
    </row>
    <row r="119" spans="1:10" x14ac:dyDescent="0.2">
      <c r="A119" s="1">
        <v>0.51736111111111105</v>
      </c>
      <c r="B119" s="3">
        <v>34</v>
      </c>
      <c r="C119" s="2">
        <v>34.9</v>
      </c>
      <c r="D119" s="2">
        <v>35</v>
      </c>
      <c r="F119" t="s">
        <v>8</v>
      </c>
      <c r="G119">
        <v>30</v>
      </c>
      <c r="H119" t="str">
        <f t="shared" si="13"/>
        <v>hobo_30</v>
      </c>
      <c r="I119" s="3">
        <v>34.79</v>
      </c>
      <c r="J119" s="2">
        <f t="shared" si="19"/>
        <v>-0.16000000000000369</v>
      </c>
    </row>
    <row r="120" spans="1:10" x14ac:dyDescent="0.2">
      <c r="A120" s="1">
        <v>0.51736111111111105</v>
      </c>
      <c r="B120" s="3">
        <v>34</v>
      </c>
      <c r="C120" s="2">
        <f>C119</f>
        <v>34.9</v>
      </c>
      <c r="D120" s="2">
        <f>D119</f>
        <v>35</v>
      </c>
      <c r="F120" t="s">
        <v>8</v>
      </c>
      <c r="G120">
        <v>32</v>
      </c>
      <c r="H120" t="str">
        <f t="shared" si="13"/>
        <v>hobo_32</v>
      </c>
      <c r="I120" s="3">
        <v>34.83</v>
      </c>
      <c r="J120" s="2">
        <f t="shared" si="19"/>
        <v>-0.12000000000000455</v>
      </c>
    </row>
    <row r="121" spans="1:10" x14ac:dyDescent="0.2">
      <c r="A121" s="1">
        <v>0.51736111111111105</v>
      </c>
      <c r="B121" s="3">
        <v>34</v>
      </c>
      <c r="C121" s="2">
        <f t="shared" ref="C121:C127" si="23">C120</f>
        <v>34.9</v>
      </c>
      <c r="D121" s="2">
        <f t="shared" ref="D121:D127" si="24">D120</f>
        <v>35</v>
      </c>
      <c r="F121" t="s">
        <v>8</v>
      </c>
      <c r="G121">
        <v>33</v>
      </c>
      <c r="H121" t="str">
        <f t="shared" si="13"/>
        <v>hobo_33</v>
      </c>
      <c r="I121" s="3">
        <v>34.83</v>
      </c>
      <c r="J121" s="2">
        <f t="shared" si="19"/>
        <v>-0.12000000000000455</v>
      </c>
    </row>
    <row r="122" spans="1:10" x14ac:dyDescent="0.2">
      <c r="A122" s="1">
        <v>0.51736111111111105</v>
      </c>
      <c r="B122" s="3">
        <v>34</v>
      </c>
      <c r="C122" s="2">
        <f t="shared" si="23"/>
        <v>34.9</v>
      </c>
      <c r="D122" s="2">
        <f t="shared" si="24"/>
        <v>35</v>
      </c>
      <c r="F122" t="s">
        <v>8</v>
      </c>
      <c r="G122">
        <v>34</v>
      </c>
      <c r="H122" t="str">
        <f t="shared" si="13"/>
        <v>hobo_34</v>
      </c>
      <c r="I122" s="3">
        <v>34.92</v>
      </c>
      <c r="J122" s="2">
        <f t="shared" si="19"/>
        <v>-3.0000000000001137E-2</v>
      </c>
    </row>
    <row r="123" spans="1:10" x14ac:dyDescent="0.2">
      <c r="A123" s="1">
        <v>0.51736111111111105</v>
      </c>
      <c r="B123" s="3">
        <v>34</v>
      </c>
      <c r="C123" s="2">
        <f t="shared" si="23"/>
        <v>34.9</v>
      </c>
      <c r="D123" s="2">
        <f t="shared" si="24"/>
        <v>35</v>
      </c>
      <c r="F123" t="s">
        <v>8</v>
      </c>
      <c r="G123">
        <v>35</v>
      </c>
      <c r="H123" t="str">
        <f t="shared" si="13"/>
        <v>hobo_35</v>
      </c>
      <c r="I123" s="3">
        <v>34.92</v>
      </c>
      <c r="J123" s="2">
        <f t="shared" si="19"/>
        <v>-3.0000000000001137E-2</v>
      </c>
    </row>
    <row r="124" spans="1:10" x14ac:dyDescent="0.2">
      <c r="A124" s="1">
        <v>0.51736111111111105</v>
      </c>
      <c r="B124" s="3">
        <v>34</v>
      </c>
      <c r="C124" s="2">
        <f t="shared" si="23"/>
        <v>34.9</v>
      </c>
      <c r="D124" s="2">
        <f t="shared" si="24"/>
        <v>35</v>
      </c>
      <c r="F124" t="s">
        <v>8</v>
      </c>
      <c r="G124">
        <v>36</v>
      </c>
      <c r="H124" t="str">
        <f t="shared" si="13"/>
        <v>hobo_36</v>
      </c>
      <c r="I124" s="3">
        <v>35</v>
      </c>
      <c r="J124" s="2">
        <f t="shared" si="19"/>
        <v>4.9999999999997158E-2</v>
      </c>
    </row>
    <row r="125" spans="1:10" x14ac:dyDescent="0.2">
      <c r="A125" s="1">
        <v>0.51736111111111105</v>
      </c>
      <c r="B125" s="3">
        <v>34</v>
      </c>
      <c r="C125" s="2">
        <f t="shared" si="23"/>
        <v>34.9</v>
      </c>
      <c r="D125" s="2">
        <f t="shared" si="24"/>
        <v>35</v>
      </c>
      <c r="F125" t="s">
        <v>8</v>
      </c>
      <c r="G125">
        <v>37</v>
      </c>
      <c r="H125" t="str">
        <f t="shared" si="13"/>
        <v>hobo_37</v>
      </c>
      <c r="I125" s="3">
        <v>34.92</v>
      </c>
      <c r="J125" s="2">
        <f t="shared" si="19"/>
        <v>-3.0000000000001137E-2</v>
      </c>
    </row>
    <row r="126" spans="1:10" x14ac:dyDescent="0.2">
      <c r="A126" s="1">
        <v>0.51736111111111105</v>
      </c>
      <c r="B126" s="3">
        <v>34</v>
      </c>
      <c r="C126" s="2">
        <f t="shared" si="23"/>
        <v>34.9</v>
      </c>
      <c r="D126" s="2">
        <f t="shared" si="24"/>
        <v>35</v>
      </c>
      <c r="F126" t="s">
        <v>8</v>
      </c>
      <c r="G126">
        <v>38</v>
      </c>
      <c r="H126" t="str">
        <f t="shared" si="13"/>
        <v>hobo_38</v>
      </c>
      <c r="I126" s="3">
        <v>34.659999999999997</v>
      </c>
      <c r="J126" s="2">
        <f t="shared" si="19"/>
        <v>-0.29000000000000625</v>
      </c>
    </row>
    <row r="127" spans="1:10" x14ac:dyDescent="0.2">
      <c r="A127" s="1">
        <v>0.51736111111111105</v>
      </c>
      <c r="B127" s="3">
        <v>34</v>
      </c>
      <c r="C127" s="2">
        <f t="shared" si="23"/>
        <v>34.9</v>
      </c>
      <c r="D127" s="2">
        <f t="shared" si="24"/>
        <v>35</v>
      </c>
      <c r="F127" t="s">
        <v>8</v>
      </c>
      <c r="G127" t="s">
        <v>9</v>
      </c>
      <c r="H127" t="str">
        <f t="shared" si="13"/>
        <v>hobo_Spare</v>
      </c>
      <c r="I127" s="3">
        <v>34.83</v>
      </c>
      <c r="J127" s="2">
        <f t="shared" si="19"/>
        <v>-0.12000000000000455</v>
      </c>
    </row>
    <row r="128" spans="1:10" x14ac:dyDescent="0.2">
      <c r="A128" s="1">
        <v>0.52638888888888891</v>
      </c>
      <c r="B128" s="3">
        <v>36</v>
      </c>
      <c r="C128" s="2">
        <v>37.299999999999997</v>
      </c>
      <c r="D128" s="2">
        <v>37.5</v>
      </c>
      <c r="F128" t="s">
        <v>8</v>
      </c>
      <c r="G128">
        <v>30</v>
      </c>
      <c r="H128" t="str">
        <f t="shared" si="13"/>
        <v>hobo_30</v>
      </c>
      <c r="I128" s="3">
        <v>36.81</v>
      </c>
      <c r="J128" s="2">
        <f t="shared" si="19"/>
        <v>-0.58999999999999631</v>
      </c>
    </row>
    <row r="129" spans="1:10" x14ac:dyDescent="0.2">
      <c r="A129" s="1">
        <v>0.52638888888888891</v>
      </c>
      <c r="B129" s="3">
        <f>B128</f>
        <v>36</v>
      </c>
      <c r="C129" s="2">
        <f>C128</f>
        <v>37.299999999999997</v>
      </c>
      <c r="D129" s="2">
        <f>D128</f>
        <v>37.5</v>
      </c>
      <c r="F129" t="s">
        <v>8</v>
      </c>
      <c r="G129">
        <v>32</v>
      </c>
      <c r="H129" t="str">
        <f t="shared" si="13"/>
        <v>hobo_32</v>
      </c>
      <c r="I129" s="3">
        <v>36.979999999999997</v>
      </c>
      <c r="J129" s="2">
        <f t="shared" si="19"/>
        <v>-0.42000000000000171</v>
      </c>
    </row>
    <row r="130" spans="1:10" x14ac:dyDescent="0.2">
      <c r="A130" s="1">
        <v>0.52638888888888891</v>
      </c>
      <c r="B130" s="3">
        <f t="shared" ref="B130:B136" si="25">B129</f>
        <v>36</v>
      </c>
      <c r="C130" s="2">
        <f t="shared" ref="C130:C136" si="26">C129</f>
        <v>37.299999999999997</v>
      </c>
      <c r="D130" s="2">
        <f t="shared" ref="D130:D136" si="27">D129</f>
        <v>37.5</v>
      </c>
      <c r="F130" t="s">
        <v>8</v>
      </c>
      <c r="G130">
        <v>33</v>
      </c>
      <c r="H130" t="str">
        <f t="shared" si="13"/>
        <v>hobo_33</v>
      </c>
      <c r="I130" s="3">
        <v>36.76</v>
      </c>
      <c r="J130" s="2">
        <f t="shared" si="19"/>
        <v>-0.64000000000000057</v>
      </c>
    </row>
    <row r="131" spans="1:10" x14ac:dyDescent="0.2">
      <c r="A131" s="1">
        <v>0.52638888888888891</v>
      </c>
      <c r="B131" s="3">
        <f t="shared" si="25"/>
        <v>36</v>
      </c>
      <c r="C131" s="2">
        <f t="shared" si="26"/>
        <v>37.299999999999997</v>
      </c>
      <c r="D131" s="2">
        <f t="shared" si="27"/>
        <v>37.5</v>
      </c>
      <c r="F131" t="s">
        <v>8</v>
      </c>
      <c r="G131">
        <v>34</v>
      </c>
      <c r="H131" t="str">
        <f t="shared" ref="H131:H194" si="28">F131&amp;"_"&amp;G131</f>
        <v>hobo_34</v>
      </c>
      <c r="I131" s="3">
        <v>37.020000000000003</v>
      </c>
      <c r="J131" s="2">
        <f t="shared" si="19"/>
        <v>-0.37999999999999545</v>
      </c>
    </row>
    <row r="132" spans="1:10" x14ac:dyDescent="0.2">
      <c r="A132" s="1">
        <v>0.52638888888888891</v>
      </c>
      <c r="B132" s="3">
        <f t="shared" si="25"/>
        <v>36</v>
      </c>
      <c r="C132" s="2">
        <f t="shared" si="26"/>
        <v>37.299999999999997</v>
      </c>
      <c r="D132" s="2">
        <f t="shared" si="27"/>
        <v>37.5</v>
      </c>
      <c r="F132" t="s">
        <v>8</v>
      </c>
      <c r="G132">
        <v>35</v>
      </c>
      <c r="H132" t="str">
        <f t="shared" si="28"/>
        <v>hobo_35</v>
      </c>
      <c r="I132" s="3">
        <v>37.19</v>
      </c>
      <c r="J132" s="2">
        <f t="shared" si="19"/>
        <v>-0.21000000000000085</v>
      </c>
    </row>
    <row r="133" spans="1:10" x14ac:dyDescent="0.2">
      <c r="A133" s="1">
        <v>0.52638888888888891</v>
      </c>
      <c r="B133" s="3">
        <f t="shared" si="25"/>
        <v>36</v>
      </c>
      <c r="C133" s="2">
        <f t="shared" si="26"/>
        <v>37.299999999999997</v>
      </c>
      <c r="D133" s="2">
        <f t="shared" si="27"/>
        <v>37.5</v>
      </c>
      <c r="F133" t="s">
        <v>8</v>
      </c>
      <c r="G133">
        <v>36</v>
      </c>
      <c r="H133" t="str">
        <f t="shared" si="28"/>
        <v>hobo_36</v>
      </c>
      <c r="I133" s="3">
        <v>37.19</v>
      </c>
      <c r="J133" s="2">
        <f t="shared" si="19"/>
        <v>-0.21000000000000085</v>
      </c>
    </row>
    <row r="134" spans="1:10" x14ac:dyDescent="0.2">
      <c r="A134" s="1">
        <v>0.52638888888888891</v>
      </c>
      <c r="B134" s="3">
        <f t="shared" si="25"/>
        <v>36</v>
      </c>
      <c r="C134" s="2">
        <f t="shared" si="26"/>
        <v>37.299999999999997</v>
      </c>
      <c r="D134" s="2">
        <f t="shared" si="27"/>
        <v>37.5</v>
      </c>
      <c r="F134" t="s">
        <v>8</v>
      </c>
      <c r="G134">
        <v>37</v>
      </c>
      <c r="H134" t="str">
        <f t="shared" si="28"/>
        <v>hobo_37</v>
      </c>
      <c r="I134" s="3">
        <v>37.06</v>
      </c>
      <c r="J134" s="2">
        <f t="shared" si="19"/>
        <v>-0.33999999999999631</v>
      </c>
    </row>
    <row r="135" spans="1:10" x14ac:dyDescent="0.2">
      <c r="A135" s="1">
        <v>0.52638888888888891</v>
      </c>
      <c r="B135" s="3">
        <f t="shared" si="25"/>
        <v>36</v>
      </c>
      <c r="C135" s="2">
        <f t="shared" si="26"/>
        <v>37.299999999999997</v>
      </c>
      <c r="D135" s="2">
        <f t="shared" si="27"/>
        <v>37.5</v>
      </c>
      <c r="F135" t="s">
        <v>8</v>
      </c>
      <c r="G135">
        <v>38</v>
      </c>
      <c r="H135" t="str">
        <f t="shared" si="28"/>
        <v>hobo_38</v>
      </c>
      <c r="I135" s="3">
        <v>37.020000000000003</v>
      </c>
      <c r="J135" s="2">
        <f t="shared" si="19"/>
        <v>-0.37999999999999545</v>
      </c>
    </row>
    <row r="136" spans="1:10" x14ac:dyDescent="0.2">
      <c r="A136" s="1">
        <v>0.52638888888888891</v>
      </c>
      <c r="B136" s="3">
        <f t="shared" si="25"/>
        <v>36</v>
      </c>
      <c r="C136" s="2">
        <f t="shared" si="26"/>
        <v>37.299999999999997</v>
      </c>
      <c r="D136" s="2">
        <f t="shared" si="27"/>
        <v>37.5</v>
      </c>
      <c r="F136" t="s">
        <v>8</v>
      </c>
      <c r="G136" t="s">
        <v>9</v>
      </c>
      <c r="H136" t="str">
        <f t="shared" si="28"/>
        <v>hobo_Spare</v>
      </c>
      <c r="I136" s="3">
        <v>36.85</v>
      </c>
      <c r="J136" s="2">
        <f t="shared" si="19"/>
        <v>-0.54999999999999716</v>
      </c>
    </row>
    <row r="137" spans="1:10" x14ac:dyDescent="0.2">
      <c r="A137" s="1">
        <v>0.53333333333333333</v>
      </c>
      <c r="B137" s="3">
        <v>36</v>
      </c>
      <c r="C137" s="2">
        <v>37.200000000000003</v>
      </c>
      <c r="D137" s="2">
        <v>37.4</v>
      </c>
      <c r="F137" t="s">
        <v>8</v>
      </c>
      <c r="G137">
        <v>30</v>
      </c>
      <c r="H137" t="str">
        <f t="shared" si="28"/>
        <v>hobo_30</v>
      </c>
      <c r="I137" s="3">
        <v>37.15</v>
      </c>
      <c r="J137" s="2">
        <f t="shared" si="19"/>
        <v>-0.14999999999999858</v>
      </c>
    </row>
    <row r="138" spans="1:10" x14ac:dyDescent="0.2">
      <c r="A138" s="1">
        <v>0.53333333333333333</v>
      </c>
      <c r="B138" s="3">
        <v>36</v>
      </c>
      <c r="C138" s="2">
        <f>C137</f>
        <v>37.200000000000003</v>
      </c>
      <c r="D138" s="2">
        <f>D137</f>
        <v>37.4</v>
      </c>
      <c r="F138" t="s">
        <v>8</v>
      </c>
      <c r="G138">
        <v>32</v>
      </c>
      <c r="H138" t="str">
        <f t="shared" si="28"/>
        <v>hobo_32</v>
      </c>
      <c r="I138" s="3">
        <v>37.06</v>
      </c>
      <c r="J138" s="2">
        <f t="shared" si="19"/>
        <v>-0.23999999999999488</v>
      </c>
    </row>
    <row r="139" spans="1:10" x14ac:dyDescent="0.2">
      <c r="A139" s="1">
        <v>0.53333333333333333</v>
      </c>
      <c r="B139" s="3">
        <v>36</v>
      </c>
      <c r="C139" s="2">
        <f t="shared" ref="C139:C145" si="29">C138</f>
        <v>37.200000000000003</v>
      </c>
      <c r="D139" s="2">
        <f t="shared" ref="D139:D145" si="30">D138</f>
        <v>37.4</v>
      </c>
      <c r="F139" t="s">
        <v>8</v>
      </c>
      <c r="G139">
        <v>33</v>
      </c>
      <c r="H139" t="str">
        <f t="shared" si="28"/>
        <v>hobo_33</v>
      </c>
      <c r="I139" s="3">
        <v>37.15</v>
      </c>
      <c r="J139" s="2">
        <f t="shared" si="19"/>
        <v>-0.14999999999999858</v>
      </c>
    </row>
    <row r="140" spans="1:10" x14ac:dyDescent="0.2">
      <c r="A140" s="1">
        <v>0.53333333333333333</v>
      </c>
      <c r="B140" s="3">
        <v>36</v>
      </c>
      <c r="C140" s="2">
        <f t="shared" si="29"/>
        <v>37.200000000000003</v>
      </c>
      <c r="D140" s="2">
        <f t="shared" si="30"/>
        <v>37.4</v>
      </c>
      <c r="F140" t="s">
        <v>8</v>
      </c>
      <c r="G140">
        <v>34</v>
      </c>
      <c r="H140" t="str">
        <f t="shared" si="28"/>
        <v>hobo_34</v>
      </c>
      <c r="I140" s="3">
        <v>37.28</v>
      </c>
      <c r="J140" s="2">
        <f t="shared" si="19"/>
        <v>-1.9999999999996021E-2</v>
      </c>
    </row>
    <row r="141" spans="1:10" x14ac:dyDescent="0.2">
      <c r="A141" s="1">
        <v>0.53333333333333333</v>
      </c>
      <c r="B141" s="3">
        <v>36</v>
      </c>
      <c r="C141" s="2">
        <f t="shared" si="29"/>
        <v>37.200000000000003</v>
      </c>
      <c r="D141" s="2">
        <f t="shared" si="30"/>
        <v>37.4</v>
      </c>
      <c r="F141" t="s">
        <v>8</v>
      </c>
      <c r="G141">
        <v>35</v>
      </c>
      <c r="H141" t="str">
        <f t="shared" si="28"/>
        <v>hobo_35</v>
      </c>
      <c r="I141" s="3">
        <v>37.229999999999997</v>
      </c>
      <c r="J141" s="2">
        <f t="shared" si="19"/>
        <v>-7.0000000000000284E-2</v>
      </c>
    </row>
    <row r="142" spans="1:10" x14ac:dyDescent="0.2">
      <c r="A142" s="1">
        <v>0.53333333333333333</v>
      </c>
      <c r="B142" s="3">
        <v>36</v>
      </c>
      <c r="C142" s="2">
        <f t="shared" si="29"/>
        <v>37.200000000000003</v>
      </c>
      <c r="D142" s="2">
        <f t="shared" si="30"/>
        <v>37.4</v>
      </c>
      <c r="F142" t="s">
        <v>8</v>
      </c>
      <c r="G142">
        <v>36</v>
      </c>
      <c r="H142" t="str">
        <f t="shared" si="28"/>
        <v>hobo_36</v>
      </c>
      <c r="I142" s="3">
        <v>37.36</v>
      </c>
      <c r="J142" s="2">
        <f t="shared" si="19"/>
        <v>6.0000000000002274E-2</v>
      </c>
    </row>
    <row r="143" spans="1:10" x14ac:dyDescent="0.2">
      <c r="A143" s="1">
        <v>0.53333333333333333</v>
      </c>
      <c r="B143" s="3">
        <v>36</v>
      </c>
      <c r="C143" s="2">
        <f t="shared" si="29"/>
        <v>37.200000000000003</v>
      </c>
      <c r="D143" s="2">
        <f t="shared" si="30"/>
        <v>37.4</v>
      </c>
      <c r="F143" t="s">
        <v>8</v>
      </c>
      <c r="G143">
        <v>37</v>
      </c>
      <c r="H143" t="str">
        <f t="shared" si="28"/>
        <v>hobo_37</v>
      </c>
      <c r="I143" s="3">
        <v>37.32</v>
      </c>
      <c r="J143" s="2">
        <f t="shared" si="19"/>
        <v>2.0000000000003126E-2</v>
      </c>
    </row>
    <row r="144" spans="1:10" x14ac:dyDescent="0.2">
      <c r="A144" s="1">
        <v>0.53333333333333333</v>
      </c>
      <c r="B144" s="3">
        <v>36</v>
      </c>
      <c r="C144" s="2">
        <f t="shared" si="29"/>
        <v>37.200000000000003</v>
      </c>
      <c r="D144" s="2">
        <f t="shared" si="30"/>
        <v>37.4</v>
      </c>
      <c r="F144" t="s">
        <v>8</v>
      </c>
      <c r="G144">
        <v>38</v>
      </c>
      <c r="H144" t="str">
        <f t="shared" si="28"/>
        <v>hobo_38</v>
      </c>
      <c r="I144" s="3">
        <v>37.19</v>
      </c>
      <c r="J144" s="2">
        <f t="shared" si="19"/>
        <v>-0.10999999999999943</v>
      </c>
    </row>
    <row r="145" spans="1:10" x14ac:dyDescent="0.2">
      <c r="A145" s="1">
        <v>0.53333333333333333</v>
      </c>
      <c r="B145" s="3">
        <v>36</v>
      </c>
      <c r="C145" s="2">
        <f t="shared" si="29"/>
        <v>37.200000000000003</v>
      </c>
      <c r="D145" s="2">
        <f t="shared" si="30"/>
        <v>37.4</v>
      </c>
      <c r="F145" t="s">
        <v>8</v>
      </c>
      <c r="G145" t="s">
        <v>9</v>
      </c>
      <c r="H145" t="str">
        <f t="shared" si="28"/>
        <v>hobo_Spare</v>
      </c>
      <c r="I145" s="3">
        <v>37.229999999999997</v>
      </c>
      <c r="J145" s="2">
        <f t="shared" si="19"/>
        <v>-7.0000000000000284E-2</v>
      </c>
    </row>
    <row r="146" spans="1:10" x14ac:dyDescent="0.2">
      <c r="A146" s="1">
        <v>0.54513888888888895</v>
      </c>
      <c r="B146" s="3">
        <v>36</v>
      </c>
      <c r="C146" s="2">
        <v>37.1</v>
      </c>
      <c r="D146" s="2">
        <v>37.25</v>
      </c>
      <c r="E146">
        <v>4</v>
      </c>
      <c r="F146">
        <v>6</v>
      </c>
      <c r="G146">
        <v>1</v>
      </c>
      <c r="H146" t="str">
        <f t="shared" si="28"/>
        <v>6_1</v>
      </c>
      <c r="I146">
        <v>36.799999999999997</v>
      </c>
      <c r="J146" s="2">
        <f t="shared" si="19"/>
        <v>-0.375</v>
      </c>
    </row>
    <row r="147" spans="1:10" x14ac:dyDescent="0.2">
      <c r="A147" s="1">
        <v>0.54513888888888895</v>
      </c>
      <c r="B147" s="3">
        <v>36</v>
      </c>
      <c r="C147" s="2">
        <f>C146</f>
        <v>37.1</v>
      </c>
      <c r="D147" s="2">
        <f>D146</f>
        <v>37.25</v>
      </c>
      <c r="E147">
        <v>4</v>
      </c>
      <c r="F147">
        <v>6</v>
      </c>
      <c r="G147">
        <v>2</v>
      </c>
      <c r="H147" t="str">
        <f t="shared" si="28"/>
        <v>6_2</v>
      </c>
      <c r="I147">
        <v>36.5</v>
      </c>
      <c r="J147" s="2">
        <f t="shared" si="19"/>
        <v>-0.67499999999999716</v>
      </c>
    </row>
    <row r="148" spans="1:10" x14ac:dyDescent="0.2">
      <c r="A148" s="1">
        <v>0.54513888888888895</v>
      </c>
      <c r="B148" s="3">
        <v>36</v>
      </c>
      <c r="C148" s="2">
        <f t="shared" ref="C148:D154" si="31">C147</f>
        <v>37.1</v>
      </c>
      <c r="D148" s="2">
        <f t="shared" si="31"/>
        <v>37.25</v>
      </c>
      <c r="E148">
        <v>4</v>
      </c>
      <c r="F148">
        <v>6</v>
      </c>
      <c r="G148">
        <v>3</v>
      </c>
      <c r="H148" t="str">
        <f t="shared" si="28"/>
        <v>6_3</v>
      </c>
      <c r="I148">
        <v>36.700000000000003</v>
      </c>
      <c r="J148" s="2">
        <f t="shared" si="19"/>
        <v>-0.47499999999999432</v>
      </c>
    </row>
    <row r="149" spans="1:10" x14ac:dyDescent="0.2">
      <c r="A149" s="1">
        <v>0.54513888888888895</v>
      </c>
      <c r="B149" s="3">
        <v>36</v>
      </c>
      <c r="C149" s="2">
        <f t="shared" si="31"/>
        <v>37.1</v>
      </c>
      <c r="D149" s="2">
        <f t="shared" si="31"/>
        <v>37.25</v>
      </c>
      <c r="E149">
        <v>4</v>
      </c>
      <c r="F149">
        <v>6</v>
      </c>
      <c r="G149">
        <v>4</v>
      </c>
      <c r="H149" t="str">
        <f t="shared" si="28"/>
        <v>6_4</v>
      </c>
      <c r="I149">
        <v>36.799999999999997</v>
      </c>
      <c r="J149" s="2">
        <f t="shared" si="19"/>
        <v>-0.375</v>
      </c>
    </row>
    <row r="150" spans="1:10" x14ac:dyDescent="0.2">
      <c r="A150" s="1">
        <v>0.54513888888888895</v>
      </c>
      <c r="B150" s="3">
        <v>36</v>
      </c>
      <c r="C150" s="2">
        <f t="shared" si="31"/>
        <v>37.1</v>
      </c>
      <c r="D150" s="2">
        <f t="shared" si="31"/>
        <v>37.25</v>
      </c>
      <c r="E150">
        <v>5</v>
      </c>
      <c r="F150">
        <v>5</v>
      </c>
      <c r="G150">
        <v>1</v>
      </c>
      <c r="H150" t="str">
        <f t="shared" si="28"/>
        <v>5_1</v>
      </c>
      <c r="I150">
        <v>36.9</v>
      </c>
      <c r="J150" s="2">
        <f t="shared" si="19"/>
        <v>-0.27499999999999858</v>
      </c>
    </row>
    <row r="151" spans="1:10" x14ac:dyDescent="0.2">
      <c r="A151" s="1">
        <v>0.54513888888888895</v>
      </c>
      <c r="B151" s="3">
        <v>36</v>
      </c>
      <c r="C151" s="2">
        <f t="shared" si="31"/>
        <v>37.1</v>
      </c>
      <c r="D151" s="2">
        <f t="shared" si="31"/>
        <v>37.25</v>
      </c>
      <c r="E151">
        <v>5</v>
      </c>
      <c r="F151">
        <v>5</v>
      </c>
      <c r="G151">
        <v>2</v>
      </c>
      <c r="H151" t="str">
        <f t="shared" si="28"/>
        <v>5_2</v>
      </c>
      <c r="I151">
        <v>36.9</v>
      </c>
      <c r="J151" s="2">
        <f t="shared" si="19"/>
        <v>-0.27499999999999858</v>
      </c>
    </row>
    <row r="152" spans="1:10" x14ac:dyDescent="0.2">
      <c r="A152" s="1">
        <v>0.54513888888888895</v>
      </c>
      <c r="B152" s="3">
        <v>36</v>
      </c>
      <c r="C152" s="2">
        <f t="shared" si="31"/>
        <v>37.1</v>
      </c>
      <c r="D152" s="2">
        <f t="shared" si="31"/>
        <v>37.25</v>
      </c>
      <c r="E152">
        <v>5</v>
      </c>
      <c r="F152">
        <v>5</v>
      </c>
      <c r="G152">
        <v>3</v>
      </c>
      <c r="H152" t="str">
        <f t="shared" si="28"/>
        <v>5_3</v>
      </c>
      <c r="I152">
        <v>36.799999999999997</v>
      </c>
      <c r="J152" s="2">
        <f t="shared" si="19"/>
        <v>-0.375</v>
      </c>
    </row>
    <row r="153" spans="1:10" x14ac:dyDescent="0.2">
      <c r="A153" s="1">
        <v>0.54513888888888895</v>
      </c>
      <c r="B153" s="3">
        <v>36</v>
      </c>
      <c r="C153" s="2">
        <f t="shared" si="31"/>
        <v>37.1</v>
      </c>
      <c r="D153" s="2">
        <f t="shared" si="31"/>
        <v>37.25</v>
      </c>
      <c r="E153">
        <v>5</v>
      </c>
      <c r="F153">
        <v>5</v>
      </c>
      <c r="G153">
        <v>4</v>
      </c>
      <c r="H153" t="str">
        <f t="shared" si="28"/>
        <v>5_4</v>
      </c>
      <c r="I153">
        <v>36.9</v>
      </c>
      <c r="J153" s="2">
        <f t="shared" si="19"/>
        <v>-0.27499999999999858</v>
      </c>
    </row>
    <row r="154" spans="1:10" x14ac:dyDescent="0.2">
      <c r="A154" s="1">
        <v>0.54513888888888895</v>
      </c>
      <c r="B154" s="3">
        <v>36</v>
      </c>
      <c r="C154" s="2">
        <f t="shared" si="31"/>
        <v>37.1</v>
      </c>
      <c r="D154" s="2">
        <f t="shared" si="31"/>
        <v>37.25</v>
      </c>
      <c r="H154" t="str">
        <f t="shared" si="28"/>
        <v>_</v>
      </c>
      <c r="J154" s="2">
        <f t="shared" si="19"/>
        <v>-37.174999999999997</v>
      </c>
    </row>
    <row r="155" spans="1:10" x14ac:dyDescent="0.2">
      <c r="A155" s="1">
        <v>0.55555555555555558</v>
      </c>
      <c r="B155" s="3">
        <v>38</v>
      </c>
      <c r="C155" s="2">
        <v>38.4</v>
      </c>
      <c r="D155" s="2">
        <v>38.6</v>
      </c>
      <c r="E155">
        <v>4</v>
      </c>
      <c r="F155">
        <v>6</v>
      </c>
      <c r="G155">
        <v>1</v>
      </c>
      <c r="H155" t="str">
        <f t="shared" si="28"/>
        <v>6_1</v>
      </c>
      <c r="I155">
        <v>38.1</v>
      </c>
      <c r="J155" s="2">
        <f t="shared" si="19"/>
        <v>-0.39999999999999858</v>
      </c>
    </row>
    <row r="156" spans="1:10" x14ac:dyDescent="0.2">
      <c r="A156" s="1">
        <v>0.55555555555555558</v>
      </c>
      <c r="B156" s="3">
        <v>38</v>
      </c>
      <c r="C156" s="2">
        <f>C155</f>
        <v>38.4</v>
      </c>
      <c r="D156" s="2">
        <f>D155</f>
        <v>38.6</v>
      </c>
      <c r="E156">
        <v>4</v>
      </c>
      <c r="F156">
        <v>6</v>
      </c>
      <c r="G156">
        <v>2</v>
      </c>
      <c r="H156" t="str">
        <f t="shared" si="28"/>
        <v>6_2</v>
      </c>
      <c r="I156">
        <v>37.9</v>
      </c>
      <c r="J156" s="2">
        <f t="shared" ref="J156:J219" si="32">I156-AVERAGE(C156:D156)</f>
        <v>-0.60000000000000142</v>
      </c>
    </row>
    <row r="157" spans="1:10" x14ac:dyDescent="0.2">
      <c r="A157" s="1">
        <v>0.55555555555555558</v>
      </c>
      <c r="B157" s="3">
        <v>38</v>
      </c>
      <c r="C157" s="2">
        <f t="shared" ref="C157:D163" si="33">C156</f>
        <v>38.4</v>
      </c>
      <c r="D157" s="2">
        <f t="shared" si="33"/>
        <v>38.6</v>
      </c>
      <c r="E157">
        <v>4</v>
      </c>
      <c r="F157">
        <v>6</v>
      </c>
      <c r="G157">
        <v>3</v>
      </c>
      <c r="H157" t="str">
        <f t="shared" si="28"/>
        <v>6_3</v>
      </c>
      <c r="I157">
        <v>38</v>
      </c>
      <c r="J157" s="2">
        <f t="shared" si="32"/>
        <v>-0.5</v>
      </c>
    </row>
    <row r="158" spans="1:10" x14ac:dyDescent="0.2">
      <c r="A158" s="1">
        <v>0.55555555555555558</v>
      </c>
      <c r="B158" s="3">
        <v>38</v>
      </c>
      <c r="C158" s="2">
        <f t="shared" si="33"/>
        <v>38.4</v>
      </c>
      <c r="D158" s="2">
        <f t="shared" si="33"/>
        <v>38.6</v>
      </c>
      <c r="E158">
        <v>4</v>
      </c>
      <c r="F158">
        <v>6</v>
      </c>
      <c r="G158">
        <v>4</v>
      </c>
      <c r="H158" t="str">
        <f t="shared" si="28"/>
        <v>6_4</v>
      </c>
      <c r="I158">
        <v>38.1</v>
      </c>
      <c r="J158" s="2">
        <f t="shared" si="32"/>
        <v>-0.39999999999999858</v>
      </c>
    </row>
    <row r="159" spans="1:10" x14ac:dyDescent="0.2">
      <c r="A159" s="1">
        <v>0.55555555555555558</v>
      </c>
      <c r="B159" s="3">
        <v>38</v>
      </c>
      <c r="C159" s="2">
        <f t="shared" si="33"/>
        <v>38.4</v>
      </c>
      <c r="D159" s="2">
        <f t="shared" si="33"/>
        <v>38.6</v>
      </c>
      <c r="E159">
        <v>5</v>
      </c>
      <c r="F159">
        <v>5</v>
      </c>
      <c r="G159">
        <v>1</v>
      </c>
      <c r="H159" t="str">
        <f t="shared" si="28"/>
        <v>5_1</v>
      </c>
      <c r="I159">
        <v>38.299999999999997</v>
      </c>
      <c r="J159" s="2">
        <f t="shared" si="32"/>
        <v>-0.20000000000000284</v>
      </c>
    </row>
    <row r="160" spans="1:10" x14ac:dyDescent="0.2">
      <c r="A160" s="1">
        <v>0.55555555555555558</v>
      </c>
      <c r="B160" s="3">
        <v>38</v>
      </c>
      <c r="C160" s="2">
        <f t="shared" si="33"/>
        <v>38.4</v>
      </c>
      <c r="D160" s="2">
        <f t="shared" si="33"/>
        <v>38.6</v>
      </c>
      <c r="E160">
        <v>5</v>
      </c>
      <c r="F160">
        <v>5</v>
      </c>
      <c r="G160">
        <v>2</v>
      </c>
      <c r="H160" t="str">
        <f t="shared" si="28"/>
        <v>5_2</v>
      </c>
      <c r="I160">
        <v>38.200000000000003</v>
      </c>
      <c r="J160" s="2">
        <f t="shared" si="32"/>
        <v>-0.29999999999999716</v>
      </c>
    </row>
    <row r="161" spans="1:10" x14ac:dyDescent="0.2">
      <c r="A161" s="1">
        <v>0.55555555555555558</v>
      </c>
      <c r="B161" s="3">
        <v>38</v>
      </c>
      <c r="C161" s="2">
        <f t="shared" si="33"/>
        <v>38.4</v>
      </c>
      <c r="D161" s="2">
        <f t="shared" si="33"/>
        <v>38.6</v>
      </c>
      <c r="E161">
        <v>5</v>
      </c>
      <c r="F161">
        <v>5</v>
      </c>
      <c r="G161">
        <v>3</v>
      </c>
      <c r="H161" t="str">
        <f t="shared" si="28"/>
        <v>5_3</v>
      </c>
      <c r="I161">
        <v>38.200000000000003</v>
      </c>
      <c r="J161" s="2">
        <f t="shared" si="32"/>
        <v>-0.29999999999999716</v>
      </c>
    </row>
    <row r="162" spans="1:10" x14ac:dyDescent="0.2">
      <c r="A162" s="1">
        <v>0.55555555555555558</v>
      </c>
      <c r="B162" s="3">
        <v>38</v>
      </c>
      <c r="C162" s="2">
        <f t="shared" si="33"/>
        <v>38.4</v>
      </c>
      <c r="D162" s="2">
        <f t="shared" si="33"/>
        <v>38.6</v>
      </c>
      <c r="E162">
        <v>5</v>
      </c>
      <c r="F162">
        <v>5</v>
      </c>
      <c r="G162">
        <v>4</v>
      </c>
      <c r="H162" t="str">
        <f t="shared" si="28"/>
        <v>5_4</v>
      </c>
      <c r="I162">
        <v>38.200000000000003</v>
      </c>
      <c r="J162" s="2">
        <f t="shared" si="32"/>
        <v>-0.29999999999999716</v>
      </c>
    </row>
    <row r="163" spans="1:10" x14ac:dyDescent="0.2">
      <c r="A163" s="1">
        <v>0.55555555555555558</v>
      </c>
      <c r="B163" s="3">
        <v>38</v>
      </c>
      <c r="C163" s="2">
        <f t="shared" si="33"/>
        <v>38.4</v>
      </c>
      <c r="D163" s="2">
        <f t="shared" si="33"/>
        <v>38.6</v>
      </c>
      <c r="H163" t="str">
        <f t="shared" si="28"/>
        <v>_</v>
      </c>
      <c r="J163" s="2">
        <f t="shared" si="32"/>
        <v>-38.5</v>
      </c>
    </row>
    <row r="164" spans="1:10" x14ac:dyDescent="0.2">
      <c r="A164" s="1">
        <v>0.56736111111111109</v>
      </c>
      <c r="B164" s="3">
        <v>38</v>
      </c>
      <c r="C164" s="2">
        <v>38.5</v>
      </c>
      <c r="D164" s="2">
        <v>38.700000000000003</v>
      </c>
      <c r="E164">
        <v>4</v>
      </c>
      <c r="F164">
        <v>6</v>
      </c>
      <c r="G164">
        <v>1</v>
      </c>
      <c r="H164" t="str">
        <f t="shared" si="28"/>
        <v>6_1</v>
      </c>
      <c r="I164">
        <v>38</v>
      </c>
      <c r="J164" s="2">
        <f t="shared" si="32"/>
        <v>-0.60000000000000142</v>
      </c>
    </row>
    <row r="165" spans="1:10" x14ac:dyDescent="0.2">
      <c r="A165" s="1">
        <v>0.56736111111111109</v>
      </c>
      <c r="B165" s="3">
        <v>38</v>
      </c>
      <c r="C165" s="2">
        <f>C164</f>
        <v>38.5</v>
      </c>
      <c r="D165" s="2">
        <f>D164</f>
        <v>38.700000000000003</v>
      </c>
      <c r="E165">
        <v>4</v>
      </c>
      <c r="F165">
        <v>6</v>
      </c>
      <c r="G165">
        <v>2</v>
      </c>
      <c r="H165" t="str">
        <f t="shared" si="28"/>
        <v>6_2</v>
      </c>
      <c r="I165">
        <v>37.799999999999997</v>
      </c>
      <c r="J165" s="2">
        <f t="shared" si="32"/>
        <v>-0.80000000000000426</v>
      </c>
    </row>
    <row r="166" spans="1:10" x14ac:dyDescent="0.2">
      <c r="A166" s="1">
        <v>0.56736111111111109</v>
      </c>
      <c r="B166" s="3">
        <v>38</v>
      </c>
      <c r="C166" s="2">
        <f t="shared" ref="C166:D172" si="34">C165</f>
        <v>38.5</v>
      </c>
      <c r="D166" s="2">
        <f t="shared" si="34"/>
        <v>38.700000000000003</v>
      </c>
      <c r="E166">
        <v>4</v>
      </c>
      <c r="F166">
        <v>6</v>
      </c>
      <c r="G166">
        <v>3</v>
      </c>
      <c r="H166" t="str">
        <f t="shared" si="28"/>
        <v>6_3</v>
      </c>
      <c r="I166">
        <v>37.9</v>
      </c>
      <c r="J166" s="2">
        <f t="shared" si="32"/>
        <v>-0.70000000000000284</v>
      </c>
    </row>
    <row r="167" spans="1:10" x14ac:dyDescent="0.2">
      <c r="A167" s="1">
        <v>0.56736111111111109</v>
      </c>
      <c r="B167" s="3">
        <v>38</v>
      </c>
      <c r="C167" s="2">
        <f t="shared" si="34"/>
        <v>38.5</v>
      </c>
      <c r="D167" s="2">
        <f t="shared" si="34"/>
        <v>38.700000000000003</v>
      </c>
      <c r="E167">
        <v>4</v>
      </c>
      <c r="F167">
        <v>6</v>
      </c>
      <c r="G167">
        <v>4</v>
      </c>
      <c r="H167" t="str">
        <f t="shared" si="28"/>
        <v>6_4</v>
      </c>
      <c r="I167">
        <v>38.1</v>
      </c>
      <c r="J167" s="2">
        <f t="shared" si="32"/>
        <v>-0.5</v>
      </c>
    </row>
    <row r="168" spans="1:10" x14ac:dyDescent="0.2">
      <c r="A168" s="1">
        <v>0.56736111111111109</v>
      </c>
      <c r="B168" s="3">
        <v>38</v>
      </c>
      <c r="C168" s="2">
        <f t="shared" si="34"/>
        <v>38.5</v>
      </c>
      <c r="D168" s="2">
        <f t="shared" si="34"/>
        <v>38.700000000000003</v>
      </c>
      <c r="E168">
        <v>5</v>
      </c>
      <c r="F168">
        <v>5</v>
      </c>
      <c r="G168">
        <v>1</v>
      </c>
      <c r="H168" t="str">
        <f t="shared" si="28"/>
        <v>5_1</v>
      </c>
      <c r="I168">
        <v>38.1</v>
      </c>
      <c r="J168" s="2">
        <f t="shared" si="32"/>
        <v>-0.5</v>
      </c>
    </row>
    <row r="169" spans="1:10" x14ac:dyDescent="0.2">
      <c r="A169" s="1">
        <v>0.56736111111111109</v>
      </c>
      <c r="B169" s="3">
        <v>38</v>
      </c>
      <c r="C169" s="2">
        <f t="shared" si="34"/>
        <v>38.5</v>
      </c>
      <c r="D169" s="2">
        <f t="shared" si="34"/>
        <v>38.700000000000003</v>
      </c>
      <c r="E169">
        <v>5</v>
      </c>
      <c r="F169">
        <v>5</v>
      </c>
      <c r="G169">
        <v>2</v>
      </c>
      <c r="H169" t="str">
        <f t="shared" si="28"/>
        <v>5_2</v>
      </c>
      <c r="I169">
        <v>38.1</v>
      </c>
      <c r="J169" s="2">
        <f t="shared" si="32"/>
        <v>-0.5</v>
      </c>
    </row>
    <row r="170" spans="1:10" x14ac:dyDescent="0.2">
      <c r="A170" s="1">
        <v>0.56736111111111109</v>
      </c>
      <c r="B170" s="3">
        <v>38</v>
      </c>
      <c r="C170" s="2">
        <f t="shared" si="34"/>
        <v>38.5</v>
      </c>
      <c r="D170" s="2">
        <f t="shared" si="34"/>
        <v>38.700000000000003</v>
      </c>
      <c r="E170">
        <v>5</v>
      </c>
      <c r="F170">
        <v>5</v>
      </c>
      <c r="G170">
        <v>3</v>
      </c>
      <c r="H170" t="str">
        <f t="shared" si="28"/>
        <v>5_3</v>
      </c>
      <c r="I170">
        <v>38.1</v>
      </c>
      <c r="J170" s="2">
        <f t="shared" si="32"/>
        <v>-0.5</v>
      </c>
    </row>
    <row r="171" spans="1:10" x14ac:dyDescent="0.2">
      <c r="A171" s="1">
        <v>0.56736111111111109</v>
      </c>
      <c r="B171" s="3">
        <v>38</v>
      </c>
      <c r="C171" s="2">
        <f t="shared" si="34"/>
        <v>38.5</v>
      </c>
      <c r="D171" s="2">
        <f t="shared" si="34"/>
        <v>38.700000000000003</v>
      </c>
      <c r="E171">
        <v>5</v>
      </c>
      <c r="F171">
        <v>5</v>
      </c>
      <c r="G171">
        <v>4</v>
      </c>
      <c r="H171" t="str">
        <f t="shared" si="28"/>
        <v>5_4</v>
      </c>
      <c r="I171">
        <v>38.1</v>
      </c>
      <c r="J171" s="2">
        <f t="shared" si="32"/>
        <v>-0.5</v>
      </c>
    </row>
    <row r="172" spans="1:10" x14ac:dyDescent="0.2">
      <c r="A172" s="1">
        <v>0.56736111111111109</v>
      </c>
      <c r="B172" s="3">
        <v>38</v>
      </c>
      <c r="C172" s="2">
        <f t="shared" si="34"/>
        <v>38.5</v>
      </c>
      <c r="D172" s="2">
        <f t="shared" si="34"/>
        <v>38.700000000000003</v>
      </c>
      <c r="H172" t="str">
        <f t="shared" si="28"/>
        <v>_</v>
      </c>
      <c r="J172" s="2">
        <f t="shared" si="32"/>
        <v>-38.6</v>
      </c>
    </row>
    <row r="173" spans="1:10" x14ac:dyDescent="0.2">
      <c r="A173" s="1">
        <v>0.57430555555555551</v>
      </c>
      <c r="B173" s="3">
        <v>38</v>
      </c>
      <c r="C173" s="2">
        <v>38.299999999999997</v>
      </c>
      <c r="D173" s="2">
        <v>38.5</v>
      </c>
      <c r="E173">
        <v>4</v>
      </c>
      <c r="F173">
        <v>6</v>
      </c>
      <c r="G173">
        <v>1</v>
      </c>
      <c r="H173" t="str">
        <f t="shared" si="28"/>
        <v>6_1</v>
      </c>
      <c r="I173">
        <v>38.1</v>
      </c>
      <c r="J173" s="2">
        <f t="shared" si="32"/>
        <v>-0.29999999999999716</v>
      </c>
    </row>
    <row r="174" spans="1:10" x14ac:dyDescent="0.2">
      <c r="A174" s="1">
        <v>0.57430555555555551</v>
      </c>
      <c r="B174" s="3">
        <v>38</v>
      </c>
      <c r="C174" s="2">
        <f>C173</f>
        <v>38.299999999999997</v>
      </c>
      <c r="D174" s="2">
        <f>D173</f>
        <v>38.5</v>
      </c>
      <c r="E174">
        <v>4</v>
      </c>
      <c r="F174">
        <v>6</v>
      </c>
      <c r="G174">
        <v>2</v>
      </c>
      <c r="H174" t="str">
        <f t="shared" si="28"/>
        <v>6_2</v>
      </c>
      <c r="I174">
        <v>37.799999999999997</v>
      </c>
      <c r="J174" s="2">
        <f t="shared" si="32"/>
        <v>-0.60000000000000142</v>
      </c>
    </row>
    <row r="175" spans="1:10" x14ac:dyDescent="0.2">
      <c r="A175" s="1">
        <v>0.57430555555555551</v>
      </c>
      <c r="B175" s="3">
        <v>38</v>
      </c>
      <c r="C175" s="2">
        <f t="shared" ref="C175:D181" si="35">C174</f>
        <v>38.299999999999997</v>
      </c>
      <c r="D175" s="2">
        <f t="shared" si="35"/>
        <v>38.5</v>
      </c>
      <c r="E175">
        <v>4</v>
      </c>
      <c r="F175">
        <v>6</v>
      </c>
      <c r="G175">
        <v>3</v>
      </c>
      <c r="H175" t="str">
        <f t="shared" si="28"/>
        <v>6_3</v>
      </c>
      <c r="I175">
        <v>38</v>
      </c>
      <c r="J175" s="2">
        <f t="shared" si="32"/>
        <v>-0.39999999999999858</v>
      </c>
    </row>
    <row r="176" spans="1:10" x14ac:dyDescent="0.2">
      <c r="A176" s="1">
        <v>0.57430555555555551</v>
      </c>
      <c r="B176" s="3">
        <v>38</v>
      </c>
      <c r="C176" s="2">
        <f t="shared" si="35"/>
        <v>38.299999999999997</v>
      </c>
      <c r="D176" s="2">
        <f t="shared" si="35"/>
        <v>38.5</v>
      </c>
      <c r="E176">
        <v>4</v>
      </c>
      <c r="F176">
        <v>6</v>
      </c>
      <c r="G176">
        <v>4</v>
      </c>
      <c r="H176" t="str">
        <f t="shared" si="28"/>
        <v>6_4</v>
      </c>
      <c r="I176">
        <v>38.200000000000003</v>
      </c>
      <c r="J176" s="2">
        <f t="shared" si="32"/>
        <v>-0.19999999999999574</v>
      </c>
    </row>
    <row r="177" spans="1:10" x14ac:dyDescent="0.2">
      <c r="A177" s="1">
        <v>0.57430555555555551</v>
      </c>
      <c r="B177" s="3">
        <v>38</v>
      </c>
      <c r="C177" s="2">
        <f t="shared" si="35"/>
        <v>38.299999999999997</v>
      </c>
      <c r="D177" s="2">
        <f t="shared" si="35"/>
        <v>38.5</v>
      </c>
      <c r="E177">
        <v>5</v>
      </c>
      <c r="F177">
        <v>5</v>
      </c>
      <c r="G177">
        <v>1</v>
      </c>
      <c r="H177" t="str">
        <f t="shared" si="28"/>
        <v>5_1</v>
      </c>
      <c r="I177">
        <v>38.299999999999997</v>
      </c>
      <c r="J177" s="2">
        <f t="shared" si="32"/>
        <v>-0.10000000000000142</v>
      </c>
    </row>
    <row r="178" spans="1:10" x14ac:dyDescent="0.2">
      <c r="A178" s="1">
        <v>0.57430555555555551</v>
      </c>
      <c r="B178" s="3">
        <v>38</v>
      </c>
      <c r="C178" s="2">
        <f t="shared" si="35"/>
        <v>38.299999999999997</v>
      </c>
      <c r="D178" s="2">
        <f t="shared" si="35"/>
        <v>38.5</v>
      </c>
      <c r="E178">
        <v>5</v>
      </c>
      <c r="F178">
        <v>5</v>
      </c>
      <c r="G178">
        <v>2</v>
      </c>
      <c r="H178" t="str">
        <f t="shared" si="28"/>
        <v>5_2</v>
      </c>
      <c r="I178">
        <v>38.200000000000003</v>
      </c>
      <c r="J178" s="2">
        <f t="shared" si="32"/>
        <v>-0.19999999999999574</v>
      </c>
    </row>
    <row r="179" spans="1:10" x14ac:dyDescent="0.2">
      <c r="A179" s="1">
        <v>0.57430555555555551</v>
      </c>
      <c r="B179" s="3">
        <v>38</v>
      </c>
      <c r="C179" s="2">
        <f t="shared" si="35"/>
        <v>38.299999999999997</v>
      </c>
      <c r="D179" s="2">
        <f t="shared" si="35"/>
        <v>38.5</v>
      </c>
      <c r="E179">
        <v>5</v>
      </c>
      <c r="F179">
        <v>5</v>
      </c>
      <c r="G179">
        <v>3</v>
      </c>
      <c r="H179" t="str">
        <f t="shared" si="28"/>
        <v>5_3</v>
      </c>
      <c r="I179">
        <v>38.200000000000003</v>
      </c>
      <c r="J179" s="2">
        <f t="shared" si="32"/>
        <v>-0.19999999999999574</v>
      </c>
    </row>
    <row r="180" spans="1:10" x14ac:dyDescent="0.2">
      <c r="A180" s="1">
        <v>0.57430555555555551</v>
      </c>
      <c r="B180" s="3">
        <v>38</v>
      </c>
      <c r="C180" s="2">
        <f t="shared" si="35"/>
        <v>38.299999999999997</v>
      </c>
      <c r="D180" s="2">
        <f t="shared" si="35"/>
        <v>38.5</v>
      </c>
      <c r="E180">
        <v>5</v>
      </c>
      <c r="F180">
        <v>5</v>
      </c>
      <c r="G180">
        <v>4</v>
      </c>
      <c r="H180" t="str">
        <f t="shared" si="28"/>
        <v>5_4</v>
      </c>
      <c r="I180">
        <v>38.299999999999997</v>
      </c>
      <c r="J180" s="2">
        <f t="shared" si="32"/>
        <v>-0.10000000000000142</v>
      </c>
    </row>
    <row r="181" spans="1:10" x14ac:dyDescent="0.2">
      <c r="A181" s="1">
        <v>0.57430555555555551</v>
      </c>
      <c r="B181" s="3">
        <v>38</v>
      </c>
      <c r="C181" s="2">
        <f t="shared" si="35"/>
        <v>38.299999999999997</v>
      </c>
      <c r="D181" s="2">
        <f t="shared" si="35"/>
        <v>38.5</v>
      </c>
      <c r="H181" t="str">
        <f t="shared" si="28"/>
        <v>_</v>
      </c>
      <c r="J181" s="2">
        <f t="shared" si="32"/>
        <v>-38.4</v>
      </c>
    </row>
    <row r="182" spans="1:10" x14ac:dyDescent="0.2">
      <c r="A182" s="1">
        <v>0.58680555555555558</v>
      </c>
      <c r="B182" s="3">
        <v>38</v>
      </c>
      <c r="C182" s="2">
        <v>38.6</v>
      </c>
      <c r="D182" s="2">
        <v>38.5</v>
      </c>
      <c r="E182">
        <v>4</v>
      </c>
      <c r="F182">
        <v>6</v>
      </c>
      <c r="G182">
        <v>1</v>
      </c>
      <c r="H182" t="str">
        <f t="shared" si="28"/>
        <v>6_1</v>
      </c>
      <c r="I182">
        <v>38.1</v>
      </c>
      <c r="J182" s="2">
        <f t="shared" si="32"/>
        <v>-0.44999999999999574</v>
      </c>
    </row>
    <row r="183" spans="1:10" x14ac:dyDescent="0.2">
      <c r="A183" s="1">
        <v>0.58680555555555558</v>
      </c>
      <c r="B183" s="3">
        <v>38</v>
      </c>
      <c r="C183" s="2">
        <v>38.6</v>
      </c>
      <c r="D183" s="2">
        <v>38.5</v>
      </c>
      <c r="E183">
        <v>4</v>
      </c>
      <c r="F183">
        <v>6</v>
      </c>
      <c r="G183">
        <v>2</v>
      </c>
      <c r="H183" t="str">
        <f t="shared" si="28"/>
        <v>6_2</v>
      </c>
      <c r="I183">
        <v>37.799999999999997</v>
      </c>
      <c r="J183" s="2">
        <f t="shared" si="32"/>
        <v>-0.75</v>
      </c>
    </row>
    <row r="184" spans="1:10" x14ac:dyDescent="0.2">
      <c r="A184" s="1">
        <v>0.58680555555555558</v>
      </c>
      <c r="B184" s="3">
        <v>38</v>
      </c>
      <c r="C184" s="2">
        <v>38.6</v>
      </c>
      <c r="D184" s="2">
        <v>38.5</v>
      </c>
      <c r="E184">
        <v>4</v>
      </c>
      <c r="F184">
        <v>6</v>
      </c>
      <c r="G184">
        <v>3</v>
      </c>
      <c r="H184" t="str">
        <f t="shared" si="28"/>
        <v>6_3</v>
      </c>
      <c r="I184">
        <v>37.9</v>
      </c>
      <c r="J184" s="2">
        <f t="shared" si="32"/>
        <v>-0.64999999999999858</v>
      </c>
    </row>
    <row r="185" spans="1:10" x14ac:dyDescent="0.2">
      <c r="A185" s="1">
        <v>0.58680555555555558</v>
      </c>
      <c r="B185" s="3">
        <v>38</v>
      </c>
      <c r="C185" s="2">
        <v>38.6</v>
      </c>
      <c r="D185" s="2">
        <v>38.5</v>
      </c>
      <c r="E185">
        <v>4</v>
      </c>
      <c r="F185">
        <v>6</v>
      </c>
      <c r="G185">
        <v>4</v>
      </c>
      <c r="H185" t="str">
        <f t="shared" si="28"/>
        <v>6_4</v>
      </c>
      <c r="I185">
        <v>38.1</v>
      </c>
      <c r="J185" s="2">
        <f t="shared" si="32"/>
        <v>-0.44999999999999574</v>
      </c>
    </row>
    <row r="186" spans="1:10" x14ac:dyDescent="0.2">
      <c r="A186" s="1">
        <v>0.58680555555555558</v>
      </c>
      <c r="B186" s="3">
        <v>38</v>
      </c>
      <c r="C186" s="2">
        <v>38.6</v>
      </c>
      <c r="D186" s="2">
        <v>38.5</v>
      </c>
      <c r="E186">
        <v>5</v>
      </c>
      <c r="F186">
        <v>5</v>
      </c>
      <c r="G186">
        <v>1</v>
      </c>
      <c r="H186" t="str">
        <f t="shared" si="28"/>
        <v>5_1</v>
      </c>
      <c r="I186">
        <v>38.1</v>
      </c>
      <c r="J186" s="2">
        <f t="shared" si="32"/>
        <v>-0.44999999999999574</v>
      </c>
    </row>
    <row r="187" spans="1:10" x14ac:dyDescent="0.2">
      <c r="A187" s="1">
        <v>0.58680555555555558</v>
      </c>
      <c r="B187" s="3">
        <v>38</v>
      </c>
      <c r="C187" s="2">
        <v>38.6</v>
      </c>
      <c r="D187" s="2">
        <v>38.5</v>
      </c>
      <c r="E187">
        <v>5</v>
      </c>
      <c r="F187">
        <v>5</v>
      </c>
      <c r="G187">
        <v>2</v>
      </c>
      <c r="H187" t="str">
        <f t="shared" si="28"/>
        <v>5_2</v>
      </c>
      <c r="I187">
        <v>38.1</v>
      </c>
      <c r="J187" s="2">
        <f t="shared" si="32"/>
        <v>-0.44999999999999574</v>
      </c>
    </row>
    <row r="188" spans="1:10" x14ac:dyDescent="0.2">
      <c r="A188" s="1">
        <v>0.58680555555555558</v>
      </c>
      <c r="B188" s="3">
        <v>38</v>
      </c>
      <c r="C188" s="2">
        <v>38.6</v>
      </c>
      <c r="D188" s="2">
        <v>38.5</v>
      </c>
      <c r="E188">
        <v>5</v>
      </c>
      <c r="F188">
        <v>5</v>
      </c>
      <c r="G188">
        <v>3</v>
      </c>
      <c r="H188" t="str">
        <f t="shared" si="28"/>
        <v>5_3</v>
      </c>
      <c r="I188">
        <v>38</v>
      </c>
      <c r="J188" s="2">
        <f t="shared" si="32"/>
        <v>-0.54999999999999716</v>
      </c>
    </row>
    <row r="189" spans="1:10" x14ac:dyDescent="0.2">
      <c r="A189" s="1">
        <v>0.58680555555555558</v>
      </c>
      <c r="B189" s="3">
        <v>38</v>
      </c>
      <c r="C189" s="2">
        <v>38.6</v>
      </c>
      <c r="D189" s="2">
        <v>38.5</v>
      </c>
      <c r="E189">
        <v>5</v>
      </c>
      <c r="F189">
        <v>5</v>
      </c>
      <c r="G189">
        <v>4</v>
      </c>
      <c r="H189" t="str">
        <f t="shared" si="28"/>
        <v>5_4</v>
      </c>
      <c r="I189">
        <v>38.1</v>
      </c>
      <c r="J189" s="2">
        <f t="shared" si="32"/>
        <v>-0.44999999999999574</v>
      </c>
    </row>
    <row r="190" spans="1:10" x14ac:dyDescent="0.2">
      <c r="A190" s="1">
        <v>0.54513888888888895</v>
      </c>
      <c r="B190" s="3">
        <v>36</v>
      </c>
      <c r="C190" s="2">
        <v>37.1</v>
      </c>
      <c r="D190" s="2">
        <v>37.25</v>
      </c>
      <c r="F190" t="s">
        <v>8</v>
      </c>
      <c r="G190">
        <v>30</v>
      </c>
      <c r="H190" t="str">
        <f t="shared" si="28"/>
        <v>hobo_30</v>
      </c>
      <c r="I190" s="3">
        <v>37.11</v>
      </c>
      <c r="J190" s="2">
        <f t="shared" si="32"/>
        <v>-6.4999999999997726E-2</v>
      </c>
    </row>
    <row r="191" spans="1:10" x14ac:dyDescent="0.2">
      <c r="A191" s="1">
        <v>0.54513888888888895</v>
      </c>
      <c r="B191" s="3">
        <v>36</v>
      </c>
      <c r="C191" s="2">
        <f>C190</f>
        <v>37.1</v>
      </c>
      <c r="D191" s="2">
        <f>D190</f>
        <v>37.25</v>
      </c>
      <c r="F191" t="s">
        <v>8</v>
      </c>
      <c r="G191">
        <v>32</v>
      </c>
      <c r="H191" t="str">
        <f t="shared" si="28"/>
        <v>hobo_32</v>
      </c>
      <c r="I191" s="3">
        <v>37.11</v>
      </c>
      <c r="J191" s="2">
        <f t="shared" si="32"/>
        <v>-6.4999999999997726E-2</v>
      </c>
    </row>
    <row r="192" spans="1:10" x14ac:dyDescent="0.2">
      <c r="A192" s="1">
        <v>0.54513888888888895</v>
      </c>
      <c r="B192" s="3">
        <v>36</v>
      </c>
      <c r="C192" s="2">
        <f t="shared" ref="C192:C198" si="36">C191</f>
        <v>37.1</v>
      </c>
      <c r="D192" s="2">
        <f t="shared" ref="D192:D198" si="37">D191</f>
        <v>37.25</v>
      </c>
      <c r="F192" t="s">
        <v>8</v>
      </c>
      <c r="G192">
        <v>33</v>
      </c>
      <c r="H192" t="str">
        <f t="shared" si="28"/>
        <v>hobo_33</v>
      </c>
      <c r="I192" s="3">
        <v>37.19</v>
      </c>
      <c r="J192" s="2">
        <f t="shared" si="32"/>
        <v>1.5000000000000568E-2</v>
      </c>
    </row>
    <row r="193" spans="1:10" x14ac:dyDescent="0.2">
      <c r="A193" s="1">
        <v>0.54513888888888895</v>
      </c>
      <c r="B193" s="3">
        <v>36</v>
      </c>
      <c r="C193" s="2">
        <f t="shared" si="36"/>
        <v>37.1</v>
      </c>
      <c r="D193" s="2">
        <f t="shared" si="37"/>
        <v>37.25</v>
      </c>
      <c r="F193" t="s">
        <v>8</v>
      </c>
      <c r="G193">
        <v>34</v>
      </c>
      <c r="H193" t="str">
        <f t="shared" si="28"/>
        <v>hobo_34</v>
      </c>
      <c r="I193" s="3">
        <v>37.229999999999997</v>
      </c>
      <c r="J193" s="2">
        <f t="shared" si="32"/>
        <v>5.4999999999999716E-2</v>
      </c>
    </row>
    <row r="194" spans="1:10" x14ac:dyDescent="0.2">
      <c r="A194" s="1">
        <v>0.54513888888888895</v>
      </c>
      <c r="B194" s="3">
        <v>36</v>
      </c>
      <c r="C194" s="2">
        <f t="shared" si="36"/>
        <v>37.1</v>
      </c>
      <c r="D194" s="2">
        <f t="shared" si="37"/>
        <v>37.25</v>
      </c>
      <c r="F194" t="s">
        <v>8</v>
      </c>
      <c r="G194">
        <v>35</v>
      </c>
      <c r="H194" t="str">
        <f t="shared" si="28"/>
        <v>hobo_35</v>
      </c>
      <c r="I194" s="3">
        <v>37.28</v>
      </c>
      <c r="J194" s="2">
        <f t="shared" si="32"/>
        <v>0.10500000000000398</v>
      </c>
    </row>
    <row r="195" spans="1:10" x14ac:dyDescent="0.2">
      <c r="A195" s="1">
        <v>0.54513888888888895</v>
      </c>
      <c r="B195" s="3">
        <v>36</v>
      </c>
      <c r="C195" s="2">
        <f t="shared" si="36"/>
        <v>37.1</v>
      </c>
      <c r="D195" s="2">
        <f t="shared" si="37"/>
        <v>37.25</v>
      </c>
      <c r="F195" t="s">
        <v>8</v>
      </c>
      <c r="G195">
        <v>36</v>
      </c>
      <c r="H195" t="str">
        <f t="shared" ref="H195:H225" si="38">F195&amp;"_"&amp;G195</f>
        <v>hobo_36</v>
      </c>
      <c r="I195" s="3">
        <v>36.68</v>
      </c>
      <c r="J195" s="2">
        <f t="shared" si="32"/>
        <v>-0.49499999999999744</v>
      </c>
    </row>
    <row r="196" spans="1:10" x14ac:dyDescent="0.2">
      <c r="A196" s="1">
        <v>0.54513888888888895</v>
      </c>
      <c r="B196" s="3">
        <v>36</v>
      </c>
      <c r="C196" s="2">
        <f t="shared" si="36"/>
        <v>37.1</v>
      </c>
      <c r="D196" s="2">
        <f t="shared" si="37"/>
        <v>37.25</v>
      </c>
      <c r="F196" t="s">
        <v>8</v>
      </c>
      <c r="G196">
        <v>37</v>
      </c>
      <c r="H196" t="str">
        <f t="shared" si="38"/>
        <v>hobo_37</v>
      </c>
      <c r="I196" s="3">
        <v>37.19</v>
      </c>
      <c r="J196" s="2">
        <f t="shared" si="32"/>
        <v>1.5000000000000568E-2</v>
      </c>
    </row>
    <row r="197" spans="1:10" x14ac:dyDescent="0.2">
      <c r="A197" s="1">
        <v>0.54513888888888895</v>
      </c>
      <c r="B197" s="3">
        <v>36</v>
      </c>
      <c r="C197" s="2">
        <f t="shared" si="36"/>
        <v>37.1</v>
      </c>
      <c r="D197" s="2">
        <f t="shared" si="37"/>
        <v>37.25</v>
      </c>
      <c r="F197" t="s">
        <v>8</v>
      </c>
      <c r="G197">
        <v>38</v>
      </c>
      <c r="H197" t="str">
        <f t="shared" si="38"/>
        <v>hobo_38</v>
      </c>
      <c r="I197" s="3">
        <v>37.229999999999997</v>
      </c>
      <c r="J197" s="2">
        <f t="shared" si="32"/>
        <v>5.4999999999999716E-2</v>
      </c>
    </row>
    <row r="198" spans="1:10" x14ac:dyDescent="0.2">
      <c r="A198" s="1">
        <v>0.54513888888888895</v>
      </c>
      <c r="B198" s="3">
        <v>36</v>
      </c>
      <c r="C198" s="2">
        <f t="shared" si="36"/>
        <v>37.1</v>
      </c>
      <c r="D198" s="2">
        <f t="shared" si="37"/>
        <v>37.25</v>
      </c>
      <c r="F198" t="s">
        <v>8</v>
      </c>
      <c r="G198" t="s">
        <v>9</v>
      </c>
      <c r="H198" t="str">
        <f t="shared" si="38"/>
        <v>hobo_Spare</v>
      </c>
      <c r="I198" s="3">
        <v>37.15</v>
      </c>
      <c r="J198" s="2">
        <f t="shared" si="32"/>
        <v>-2.4999999999998579E-2</v>
      </c>
    </row>
    <row r="199" spans="1:10" x14ac:dyDescent="0.2">
      <c r="A199" s="1">
        <v>0.55555555555555558</v>
      </c>
      <c r="B199" s="3">
        <v>38</v>
      </c>
      <c r="C199" s="2">
        <v>38.4</v>
      </c>
      <c r="D199" s="2">
        <v>38.6</v>
      </c>
      <c r="F199" t="s">
        <v>8</v>
      </c>
      <c r="G199">
        <v>30</v>
      </c>
      <c r="H199" t="str">
        <f t="shared" si="38"/>
        <v>hobo_30</v>
      </c>
      <c r="I199" s="3">
        <v>38.35</v>
      </c>
      <c r="J199" s="2">
        <f t="shared" si="32"/>
        <v>-0.14999999999999858</v>
      </c>
    </row>
    <row r="200" spans="1:10" x14ac:dyDescent="0.2">
      <c r="A200" s="1">
        <v>0.55555555555555558</v>
      </c>
      <c r="B200" s="3">
        <v>38</v>
      </c>
      <c r="C200" s="2">
        <f>C199</f>
        <v>38.4</v>
      </c>
      <c r="D200" s="2">
        <f>D199</f>
        <v>38.6</v>
      </c>
      <c r="F200" t="s">
        <v>8</v>
      </c>
      <c r="G200">
        <v>32</v>
      </c>
      <c r="H200" t="str">
        <f t="shared" si="38"/>
        <v>hobo_32</v>
      </c>
      <c r="I200" s="3">
        <v>38.22</v>
      </c>
      <c r="J200" s="2">
        <f t="shared" si="32"/>
        <v>-0.28000000000000114</v>
      </c>
    </row>
    <row r="201" spans="1:10" x14ac:dyDescent="0.2">
      <c r="A201" s="1">
        <v>0.55555555555555558</v>
      </c>
      <c r="B201" s="3">
        <v>38</v>
      </c>
      <c r="C201" s="2">
        <f t="shared" ref="C201:C207" si="39">C200</f>
        <v>38.4</v>
      </c>
      <c r="D201" s="2">
        <f t="shared" ref="D201:D207" si="40">D200</f>
        <v>38.6</v>
      </c>
      <c r="F201" t="s">
        <v>8</v>
      </c>
      <c r="G201">
        <v>33</v>
      </c>
      <c r="H201" t="str">
        <f t="shared" si="38"/>
        <v>hobo_33</v>
      </c>
      <c r="I201" s="3">
        <v>38.39</v>
      </c>
      <c r="J201" s="2">
        <f t="shared" si="32"/>
        <v>-0.10999999999999943</v>
      </c>
    </row>
    <row r="202" spans="1:10" x14ac:dyDescent="0.2">
      <c r="A202" s="1">
        <v>0.55555555555555558</v>
      </c>
      <c r="B202" s="3">
        <v>38</v>
      </c>
      <c r="C202" s="2">
        <f t="shared" si="39"/>
        <v>38.4</v>
      </c>
      <c r="D202" s="2">
        <f t="shared" si="40"/>
        <v>38.6</v>
      </c>
      <c r="F202" t="s">
        <v>8</v>
      </c>
      <c r="G202">
        <v>34</v>
      </c>
      <c r="H202" t="str">
        <f t="shared" si="38"/>
        <v>hobo_34</v>
      </c>
      <c r="I202" s="3">
        <v>38.479999999999997</v>
      </c>
      <c r="J202" s="2">
        <f t="shared" si="32"/>
        <v>-2.0000000000003126E-2</v>
      </c>
    </row>
    <row r="203" spans="1:10" x14ac:dyDescent="0.2">
      <c r="A203" s="1">
        <v>0.55555555555555558</v>
      </c>
      <c r="B203" s="3">
        <v>38</v>
      </c>
      <c r="C203" s="2">
        <f t="shared" si="39"/>
        <v>38.4</v>
      </c>
      <c r="D203" s="2">
        <f t="shared" si="40"/>
        <v>38.6</v>
      </c>
      <c r="F203" t="s">
        <v>8</v>
      </c>
      <c r="G203">
        <v>35</v>
      </c>
      <c r="H203" t="str">
        <f t="shared" si="38"/>
        <v>hobo_35</v>
      </c>
      <c r="I203" s="3">
        <v>38.56</v>
      </c>
      <c r="J203" s="2">
        <f t="shared" si="32"/>
        <v>6.0000000000002274E-2</v>
      </c>
    </row>
    <row r="204" spans="1:10" x14ac:dyDescent="0.2">
      <c r="A204" s="1">
        <v>0.55555555555555558</v>
      </c>
      <c r="B204" s="3">
        <v>38</v>
      </c>
      <c r="C204" s="2">
        <f t="shared" si="39"/>
        <v>38.4</v>
      </c>
      <c r="D204" s="2">
        <f t="shared" si="40"/>
        <v>38.6</v>
      </c>
      <c r="F204" t="s">
        <v>8</v>
      </c>
      <c r="G204">
        <v>36</v>
      </c>
      <c r="H204" t="str">
        <f t="shared" si="38"/>
        <v>hobo_36</v>
      </c>
      <c r="I204" s="3">
        <v>38.520000000000003</v>
      </c>
      <c r="J204" s="2">
        <f t="shared" si="32"/>
        <v>2.0000000000003126E-2</v>
      </c>
    </row>
    <row r="205" spans="1:10" x14ac:dyDescent="0.2">
      <c r="A205" s="1">
        <v>0.55555555555555558</v>
      </c>
      <c r="B205" s="3">
        <v>38</v>
      </c>
      <c r="C205" s="2">
        <f t="shared" si="39"/>
        <v>38.4</v>
      </c>
      <c r="D205" s="2">
        <f t="shared" si="40"/>
        <v>38.6</v>
      </c>
      <c r="F205" t="s">
        <v>8</v>
      </c>
      <c r="G205">
        <v>37</v>
      </c>
      <c r="H205" t="str">
        <f t="shared" si="38"/>
        <v>hobo_37</v>
      </c>
      <c r="I205" s="3">
        <v>38.53</v>
      </c>
      <c r="J205" s="2">
        <f t="shared" si="32"/>
        <v>3.0000000000001137E-2</v>
      </c>
    </row>
    <row r="206" spans="1:10" x14ac:dyDescent="0.2">
      <c r="A206" s="1">
        <v>0.55555555555555558</v>
      </c>
      <c r="B206" s="3">
        <v>38</v>
      </c>
      <c r="C206" s="2">
        <f t="shared" si="39"/>
        <v>38.4</v>
      </c>
      <c r="D206" s="2">
        <f t="shared" si="40"/>
        <v>38.6</v>
      </c>
      <c r="F206" t="s">
        <v>8</v>
      </c>
      <c r="G206">
        <v>38</v>
      </c>
      <c r="H206" t="str">
        <f t="shared" si="38"/>
        <v>hobo_38</v>
      </c>
      <c r="I206" s="3">
        <v>38.479999999999997</v>
      </c>
      <c r="J206" s="2">
        <f t="shared" si="32"/>
        <v>-2.0000000000003126E-2</v>
      </c>
    </row>
    <row r="207" spans="1:10" x14ac:dyDescent="0.2">
      <c r="A207" s="1">
        <v>0.55555555555555558</v>
      </c>
      <c r="B207" s="3">
        <v>38</v>
      </c>
      <c r="C207" s="2">
        <f t="shared" si="39"/>
        <v>38.4</v>
      </c>
      <c r="D207" s="2">
        <f t="shared" si="40"/>
        <v>38.6</v>
      </c>
      <c r="F207" t="s">
        <v>8</v>
      </c>
      <c r="G207" t="s">
        <v>9</v>
      </c>
      <c r="H207" t="str">
        <f t="shared" si="38"/>
        <v>hobo_Spare</v>
      </c>
      <c r="I207" s="3">
        <v>38.479999999999997</v>
      </c>
      <c r="J207" s="2">
        <f t="shared" si="32"/>
        <v>-2.0000000000003126E-2</v>
      </c>
    </row>
    <row r="208" spans="1:10" x14ac:dyDescent="0.2">
      <c r="A208" s="1">
        <v>0.56736111111111109</v>
      </c>
      <c r="B208" s="3">
        <v>38</v>
      </c>
      <c r="C208" s="2">
        <v>38.5</v>
      </c>
      <c r="D208" s="2">
        <v>38.700000000000003</v>
      </c>
      <c r="F208" t="s">
        <v>8</v>
      </c>
      <c r="G208">
        <v>30</v>
      </c>
      <c r="H208" t="str">
        <f t="shared" si="38"/>
        <v>hobo_30</v>
      </c>
      <c r="I208" s="3">
        <v>39.39</v>
      </c>
      <c r="J208" s="2">
        <f t="shared" si="32"/>
        <v>0.78999999999999915</v>
      </c>
    </row>
    <row r="209" spans="1:10" x14ac:dyDescent="0.2">
      <c r="A209" s="1">
        <v>0.56736111111111109</v>
      </c>
      <c r="B209" s="3">
        <v>38</v>
      </c>
      <c r="C209" s="2">
        <f>C208</f>
        <v>38.5</v>
      </c>
      <c r="D209" s="2">
        <f>D208</f>
        <v>38.700000000000003</v>
      </c>
      <c r="F209" t="s">
        <v>8</v>
      </c>
      <c r="G209">
        <v>32</v>
      </c>
      <c r="H209" t="str">
        <f t="shared" si="38"/>
        <v>hobo_32</v>
      </c>
      <c r="I209" s="3">
        <v>38.31</v>
      </c>
      <c r="J209" s="2">
        <f t="shared" si="32"/>
        <v>-0.28999999999999915</v>
      </c>
    </row>
    <row r="210" spans="1:10" x14ac:dyDescent="0.2">
      <c r="A210" s="1">
        <v>0.56736111111111109</v>
      </c>
      <c r="B210" s="3">
        <v>38</v>
      </c>
      <c r="C210" s="2">
        <f t="shared" ref="C210:C216" si="41">C209</f>
        <v>38.5</v>
      </c>
      <c r="D210" s="2">
        <f t="shared" ref="D210:D216" si="42">D209</f>
        <v>38.700000000000003</v>
      </c>
      <c r="F210" t="s">
        <v>8</v>
      </c>
      <c r="G210">
        <v>33</v>
      </c>
      <c r="H210" t="str">
        <f t="shared" si="38"/>
        <v>hobo_33</v>
      </c>
      <c r="I210" s="3">
        <v>38.479999999999997</v>
      </c>
      <c r="J210" s="2">
        <f t="shared" si="32"/>
        <v>-0.12000000000000455</v>
      </c>
    </row>
    <row r="211" spans="1:10" x14ac:dyDescent="0.2">
      <c r="A211" s="1">
        <v>0.56736111111111109</v>
      </c>
      <c r="B211" s="3">
        <v>38</v>
      </c>
      <c r="C211" s="2">
        <f t="shared" si="41"/>
        <v>38.5</v>
      </c>
      <c r="D211" s="2">
        <f t="shared" si="42"/>
        <v>38.700000000000003</v>
      </c>
      <c r="F211" t="s">
        <v>8</v>
      </c>
      <c r="G211">
        <v>34</v>
      </c>
      <c r="H211" t="str">
        <f t="shared" si="38"/>
        <v>hobo_34</v>
      </c>
      <c r="I211" s="3">
        <v>38.520000000000003</v>
      </c>
      <c r="J211" s="2">
        <f t="shared" si="32"/>
        <v>-7.9999999999998295E-2</v>
      </c>
    </row>
    <row r="212" spans="1:10" x14ac:dyDescent="0.2">
      <c r="A212" s="1">
        <v>0.56736111111111109</v>
      </c>
      <c r="B212" s="3">
        <v>38</v>
      </c>
      <c r="C212" s="2">
        <f t="shared" si="41"/>
        <v>38.5</v>
      </c>
      <c r="D212" s="2">
        <f t="shared" si="42"/>
        <v>38.700000000000003</v>
      </c>
      <c r="F212" t="s">
        <v>8</v>
      </c>
      <c r="G212">
        <v>35</v>
      </c>
      <c r="H212" t="str">
        <f t="shared" si="38"/>
        <v>hobo_35</v>
      </c>
      <c r="I212" s="3">
        <v>38.56</v>
      </c>
      <c r="J212" s="2">
        <f t="shared" si="32"/>
        <v>-3.9999999999999147E-2</v>
      </c>
    </row>
    <row r="213" spans="1:10" x14ac:dyDescent="0.2">
      <c r="A213" s="1">
        <v>0.56736111111111109</v>
      </c>
      <c r="B213" s="3">
        <v>38</v>
      </c>
      <c r="C213" s="2">
        <f t="shared" si="41"/>
        <v>38.5</v>
      </c>
      <c r="D213" s="2">
        <f t="shared" si="42"/>
        <v>38.700000000000003</v>
      </c>
      <c r="F213" t="s">
        <v>8</v>
      </c>
      <c r="G213">
        <v>36</v>
      </c>
      <c r="H213" t="str">
        <f t="shared" si="38"/>
        <v>hobo_36</v>
      </c>
      <c r="I213" s="3">
        <v>38.56</v>
      </c>
      <c r="J213" s="2">
        <f t="shared" si="32"/>
        <v>-3.9999999999999147E-2</v>
      </c>
    </row>
    <row r="214" spans="1:10" x14ac:dyDescent="0.2">
      <c r="A214" s="1">
        <v>0.56736111111111109</v>
      </c>
      <c r="B214" s="3">
        <v>38</v>
      </c>
      <c r="C214" s="2">
        <f t="shared" si="41"/>
        <v>38.5</v>
      </c>
      <c r="D214" s="2">
        <f t="shared" si="42"/>
        <v>38.700000000000003</v>
      </c>
      <c r="F214" t="s">
        <v>8</v>
      </c>
      <c r="G214">
        <v>37</v>
      </c>
      <c r="H214" t="str">
        <f t="shared" si="38"/>
        <v>hobo_37</v>
      </c>
      <c r="I214" s="3">
        <v>38.520000000000003</v>
      </c>
      <c r="J214" s="2">
        <f t="shared" si="32"/>
        <v>-7.9999999999998295E-2</v>
      </c>
    </row>
    <row r="215" spans="1:10" x14ac:dyDescent="0.2">
      <c r="A215" s="1">
        <v>0.56736111111111109</v>
      </c>
      <c r="B215" s="3">
        <v>38</v>
      </c>
      <c r="C215" s="2">
        <f t="shared" si="41"/>
        <v>38.5</v>
      </c>
      <c r="D215" s="2">
        <f t="shared" si="42"/>
        <v>38.700000000000003</v>
      </c>
      <c r="F215" t="s">
        <v>8</v>
      </c>
      <c r="G215">
        <v>38</v>
      </c>
      <c r="H215" t="str">
        <f t="shared" si="38"/>
        <v>hobo_38</v>
      </c>
      <c r="I215" s="3">
        <v>38.520000000000003</v>
      </c>
      <c r="J215" s="2">
        <f t="shared" si="32"/>
        <v>-7.9999999999998295E-2</v>
      </c>
    </row>
    <row r="216" spans="1:10" x14ac:dyDescent="0.2">
      <c r="A216" s="1">
        <v>0.56736111111111109</v>
      </c>
      <c r="B216" s="3">
        <v>38</v>
      </c>
      <c r="C216" s="2">
        <f t="shared" si="41"/>
        <v>38.5</v>
      </c>
      <c r="D216" s="2">
        <f t="shared" si="42"/>
        <v>38.700000000000003</v>
      </c>
      <c r="F216" t="s">
        <v>8</v>
      </c>
      <c r="G216" t="s">
        <v>9</v>
      </c>
      <c r="H216" t="str">
        <f t="shared" si="38"/>
        <v>hobo_Spare</v>
      </c>
      <c r="I216" s="3">
        <v>38.44</v>
      </c>
      <c r="J216" s="2">
        <f t="shared" si="32"/>
        <v>-0.16000000000000369</v>
      </c>
    </row>
    <row r="217" spans="1:10" x14ac:dyDescent="0.2">
      <c r="A217" s="1">
        <v>0.57430555555555551</v>
      </c>
      <c r="B217" s="3">
        <v>38</v>
      </c>
      <c r="C217" s="2">
        <v>38.299999999999997</v>
      </c>
      <c r="D217" s="2">
        <v>38.5</v>
      </c>
      <c r="F217" t="s">
        <v>8</v>
      </c>
      <c r="G217">
        <v>30</v>
      </c>
      <c r="H217" t="str">
        <f t="shared" si="38"/>
        <v>hobo_30</v>
      </c>
      <c r="I217" s="3">
        <v>38.39</v>
      </c>
      <c r="J217" s="2">
        <f t="shared" si="32"/>
        <v>-9.9999999999980105E-3</v>
      </c>
    </row>
    <row r="218" spans="1:10" x14ac:dyDescent="0.2">
      <c r="A218" s="1">
        <v>0.57430555555555551</v>
      </c>
      <c r="B218" s="3">
        <v>38</v>
      </c>
      <c r="C218" s="2">
        <f>C217</f>
        <v>38.299999999999997</v>
      </c>
      <c r="D218" s="2">
        <f>D217</f>
        <v>38.5</v>
      </c>
      <c r="F218" t="s">
        <v>8</v>
      </c>
      <c r="G218">
        <v>32</v>
      </c>
      <c r="H218" t="str">
        <f t="shared" si="38"/>
        <v>hobo_32</v>
      </c>
      <c r="I218" s="3">
        <v>38.39</v>
      </c>
      <c r="J218" s="2">
        <f t="shared" si="32"/>
        <v>-9.9999999999980105E-3</v>
      </c>
    </row>
    <row r="219" spans="1:10" x14ac:dyDescent="0.2">
      <c r="A219" s="1">
        <v>0.57430555555555551</v>
      </c>
      <c r="B219" s="3">
        <v>38</v>
      </c>
      <c r="C219" s="2">
        <f t="shared" ref="C219:C225" si="43">C218</f>
        <v>38.299999999999997</v>
      </c>
      <c r="D219" s="2">
        <f t="shared" ref="D219:D225" si="44">D218</f>
        <v>38.5</v>
      </c>
      <c r="F219" t="s">
        <v>8</v>
      </c>
      <c r="G219">
        <v>33</v>
      </c>
      <c r="H219" t="str">
        <f t="shared" si="38"/>
        <v>hobo_33</v>
      </c>
      <c r="I219" s="3">
        <v>38.44</v>
      </c>
      <c r="J219" s="2">
        <f t="shared" si="32"/>
        <v>3.9999999999999147E-2</v>
      </c>
    </row>
    <row r="220" spans="1:10" x14ac:dyDescent="0.2">
      <c r="A220" s="1">
        <v>0.57430555555555551</v>
      </c>
      <c r="B220" s="3">
        <v>38</v>
      </c>
      <c r="C220" s="2">
        <f t="shared" si="43"/>
        <v>38.299999999999997</v>
      </c>
      <c r="D220" s="2">
        <f t="shared" si="44"/>
        <v>38.5</v>
      </c>
      <c r="F220" t="s">
        <v>8</v>
      </c>
      <c r="G220">
        <v>34</v>
      </c>
      <c r="H220" t="str">
        <f t="shared" si="38"/>
        <v>hobo_34</v>
      </c>
      <c r="I220" s="3">
        <v>38.520000000000003</v>
      </c>
      <c r="J220" s="2">
        <f t="shared" ref="J220:J225" si="45">I220-AVERAGE(C220:D220)</f>
        <v>0.12000000000000455</v>
      </c>
    </row>
    <row r="221" spans="1:10" x14ac:dyDescent="0.2">
      <c r="A221" s="1">
        <v>0.57430555555555551</v>
      </c>
      <c r="B221" s="3">
        <v>38</v>
      </c>
      <c r="C221" s="2">
        <f t="shared" si="43"/>
        <v>38.299999999999997</v>
      </c>
      <c r="D221" s="2">
        <f t="shared" si="44"/>
        <v>38.5</v>
      </c>
      <c r="F221" t="s">
        <v>8</v>
      </c>
      <c r="G221">
        <v>35</v>
      </c>
      <c r="H221" t="str">
        <f t="shared" si="38"/>
        <v>hobo_35</v>
      </c>
      <c r="I221" s="3">
        <v>38.56</v>
      </c>
      <c r="J221" s="2">
        <f t="shared" si="45"/>
        <v>0.16000000000000369</v>
      </c>
    </row>
    <row r="222" spans="1:10" x14ac:dyDescent="0.2">
      <c r="A222" s="1">
        <v>0.57430555555555551</v>
      </c>
      <c r="B222" s="3">
        <v>38</v>
      </c>
      <c r="C222" s="2">
        <f t="shared" si="43"/>
        <v>38.299999999999997</v>
      </c>
      <c r="D222" s="2">
        <f t="shared" si="44"/>
        <v>38.5</v>
      </c>
      <c r="F222" t="s">
        <v>8</v>
      </c>
      <c r="G222">
        <v>36</v>
      </c>
      <c r="H222" t="str">
        <f t="shared" si="38"/>
        <v>hobo_36</v>
      </c>
      <c r="I222" s="3">
        <v>38.56</v>
      </c>
      <c r="J222" s="2">
        <f t="shared" si="45"/>
        <v>0.16000000000000369</v>
      </c>
    </row>
    <row r="223" spans="1:10" x14ac:dyDescent="0.2">
      <c r="A223" s="1">
        <v>0.57430555555555551</v>
      </c>
      <c r="B223" s="3">
        <v>38</v>
      </c>
      <c r="C223" s="2">
        <f t="shared" si="43"/>
        <v>38.299999999999997</v>
      </c>
      <c r="D223" s="2">
        <f t="shared" si="44"/>
        <v>38.5</v>
      </c>
      <c r="F223" t="s">
        <v>8</v>
      </c>
      <c r="G223">
        <v>37</v>
      </c>
      <c r="H223" t="str">
        <f t="shared" si="38"/>
        <v>hobo_37</v>
      </c>
      <c r="I223" s="3">
        <v>38.01</v>
      </c>
      <c r="J223" s="2">
        <f t="shared" si="45"/>
        <v>-0.39000000000000057</v>
      </c>
    </row>
    <row r="224" spans="1:10" x14ac:dyDescent="0.2">
      <c r="A224" s="1">
        <v>0.57430555555555551</v>
      </c>
      <c r="B224" s="3">
        <v>38</v>
      </c>
      <c r="C224" s="2">
        <f t="shared" si="43"/>
        <v>38.299999999999997</v>
      </c>
      <c r="D224" s="2">
        <f t="shared" si="44"/>
        <v>38.5</v>
      </c>
      <c r="F224" t="s">
        <v>8</v>
      </c>
      <c r="G224">
        <v>38</v>
      </c>
      <c r="H224" t="str">
        <f t="shared" si="38"/>
        <v>hobo_38</v>
      </c>
      <c r="I224" s="3">
        <v>38.479999999999997</v>
      </c>
      <c r="J224" s="2">
        <f t="shared" si="45"/>
        <v>7.9999999999998295E-2</v>
      </c>
    </row>
    <row r="225" spans="1:10" x14ac:dyDescent="0.2">
      <c r="A225" s="1">
        <v>0.57430555555555551</v>
      </c>
      <c r="B225" s="3">
        <v>38</v>
      </c>
      <c r="C225" s="2">
        <f t="shared" si="43"/>
        <v>38.299999999999997</v>
      </c>
      <c r="D225" s="2">
        <f t="shared" si="44"/>
        <v>38.5</v>
      </c>
      <c r="F225" t="s">
        <v>8</v>
      </c>
      <c r="G225" t="s">
        <v>9</v>
      </c>
      <c r="H225" t="str">
        <f t="shared" si="38"/>
        <v>hobo_Spare</v>
      </c>
      <c r="I225" s="3">
        <v>38.44</v>
      </c>
      <c r="J225" s="2">
        <f t="shared" si="45"/>
        <v>3.9999999999999147E-2</v>
      </c>
    </row>
    <row r="226" spans="1:10" x14ac:dyDescent="0.2">
      <c r="A226" s="1"/>
      <c r="I226" s="3"/>
      <c r="J226" s="2"/>
    </row>
    <row r="227" spans="1:10" x14ac:dyDescent="0.2">
      <c r="A227" s="1"/>
      <c r="I227" s="3"/>
      <c r="J227" s="2"/>
    </row>
    <row r="228" spans="1:10" x14ac:dyDescent="0.2">
      <c r="A228" s="1"/>
      <c r="I228" s="3"/>
      <c r="J228" s="2"/>
    </row>
    <row r="229" spans="1:10" x14ac:dyDescent="0.2">
      <c r="A229" s="1"/>
      <c r="I229" s="3"/>
      <c r="J229" s="2"/>
    </row>
    <row r="230" spans="1:10" x14ac:dyDescent="0.2">
      <c r="A230" s="1"/>
      <c r="I230" s="3"/>
      <c r="J230" s="2"/>
    </row>
    <row r="231" spans="1:10" x14ac:dyDescent="0.2">
      <c r="A231" s="1"/>
      <c r="I231" s="3"/>
      <c r="J231" s="2"/>
    </row>
    <row r="232" spans="1:10" x14ac:dyDescent="0.2">
      <c r="A232" s="1"/>
      <c r="I232" s="3"/>
      <c r="J232" s="2"/>
    </row>
    <row r="233" spans="1:10" x14ac:dyDescent="0.2">
      <c r="A233" s="1"/>
      <c r="I233" s="3"/>
      <c r="J233" s="2"/>
    </row>
    <row r="234" spans="1:10" x14ac:dyDescent="0.2">
      <c r="A234" s="1"/>
      <c r="I234" s="3"/>
      <c r="J23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30D1-FB6C-3643-9B3B-549069B74DE6}">
  <dimension ref="A3:K23"/>
  <sheetViews>
    <sheetView topLeftCell="G1" workbookViewId="0">
      <selection activeCell="F11" sqref="F11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5" width="12.83203125" bestFit="1" customWidth="1"/>
    <col min="6" max="6" width="14.6640625" bestFit="1" customWidth="1"/>
    <col min="7" max="9" width="12.1640625" bestFit="1" customWidth="1"/>
    <col min="10" max="10" width="20.33203125" bestFit="1" customWidth="1"/>
    <col min="11" max="11" width="19.5" bestFit="1" customWidth="1"/>
    <col min="12" max="12" width="20.33203125" bestFit="1" customWidth="1"/>
    <col min="13" max="13" width="19.5" bestFit="1" customWidth="1"/>
  </cols>
  <sheetData>
    <row r="3" spans="1:11" x14ac:dyDescent="0.2">
      <c r="B3" s="4" t="s">
        <v>41</v>
      </c>
    </row>
    <row r="4" spans="1:11" x14ac:dyDescent="0.2">
      <c r="B4" t="s">
        <v>38</v>
      </c>
      <c r="F4" t="s">
        <v>40</v>
      </c>
      <c r="J4" t="s">
        <v>42</v>
      </c>
      <c r="K4" t="s">
        <v>43</v>
      </c>
    </row>
    <row r="5" spans="1:11" x14ac:dyDescent="0.2">
      <c r="A5" s="4" t="s">
        <v>19</v>
      </c>
      <c r="B5">
        <v>32</v>
      </c>
      <c r="C5">
        <v>34</v>
      </c>
      <c r="D5">
        <v>36</v>
      </c>
      <c r="E5">
        <v>38</v>
      </c>
      <c r="F5">
        <v>32</v>
      </c>
      <c r="G5">
        <v>34</v>
      </c>
      <c r="H5">
        <v>36</v>
      </c>
      <c r="I5">
        <v>38</v>
      </c>
    </row>
    <row r="6" spans="1:11" x14ac:dyDescent="0.2">
      <c r="A6" s="5" t="s">
        <v>20</v>
      </c>
      <c r="B6">
        <v>-0.34999999999999787</v>
      </c>
      <c r="C6">
        <v>-0.38750000000000107</v>
      </c>
      <c r="D6">
        <v>-0.35833333333333189</v>
      </c>
      <c r="E6">
        <v>-0.3125</v>
      </c>
      <c r="F6">
        <v>0.14142135623730634</v>
      </c>
      <c r="G6">
        <v>7.4999999999999456E-2</v>
      </c>
      <c r="H6">
        <v>7.2168783648703286E-2</v>
      </c>
      <c r="I6">
        <v>0.19311050377093905</v>
      </c>
      <c r="J6">
        <v>-0.35192307692307662</v>
      </c>
      <c r="K6">
        <v>0.11922559955707199</v>
      </c>
    </row>
    <row r="7" spans="1:11" x14ac:dyDescent="0.2">
      <c r="A7" s="5" t="s">
        <v>21</v>
      </c>
      <c r="B7">
        <v>-0.39999999999999858</v>
      </c>
      <c r="C7">
        <v>-0.46250000000000213</v>
      </c>
      <c r="D7">
        <v>-0.35833333333333189</v>
      </c>
      <c r="E7">
        <v>-0.36249999999999716</v>
      </c>
      <c r="F7">
        <v>7.0710678118650852E-2</v>
      </c>
      <c r="G7">
        <v>2.4999999999998995E-2</v>
      </c>
      <c r="H7">
        <v>7.2168783648703286E-2</v>
      </c>
      <c r="I7">
        <v>0.13768926368215378</v>
      </c>
      <c r="J7">
        <v>-0.39807692307692233</v>
      </c>
      <c r="K7">
        <v>9.1550042361598513E-2</v>
      </c>
    </row>
    <row r="8" spans="1:11" x14ac:dyDescent="0.2">
      <c r="A8" s="5" t="s">
        <v>22</v>
      </c>
      <c r="B8">
        <v>-0.39999999999999858</v>
      </c>
      <c r="C8">
        <v>-0.48750000000000249</v>
      </c>
      <c r="D8">
        <v>-0.42499999999999954</v>
      </c>
      <c r="E8">
        <v>-0.38749999999999751</v>
      </c>
      <c r="F8">
        <v>7.0710678118650852E-2</v>
      </c>
      <c r="G8">
        <v>7.4999999999999206E-2</v>
      </c>
      <c r="H8">
        <v>6.6143782776614896E-2</v>
      </c>
      <c r="I8">
        <v>0.16520189667999288</v>
      </c>
      <c r="J8">
        <v>-0.42884615384615354</v>
      </c>
      <c r="K8">
        <v>0.10599044465882096</v>
      </c>
    </row>
    <row r="9" spans="1:11" x14ac:dyDescent="0.2">
      <c r="A9" s="5" t="s">
        <v>23</v>
      </c>
      <c r="B9">
        <v>-0.39999999999999858</v>
      </c>
      <c r="C9">
        <v>-0.46250000000000213</v>
      </c>
      <c r="D9">
        <v>-0.35833333333333189</v>
      </c>
      <c r="E9">
        <v>-0.33749999999999858</v>
      </c>
      <c r="F9">
        <v>7.0710678118650852E-2</v>
      </c>
      <c r="G9">
        <v>2.4999999999998995E-2</v>
      </c>
      <c r="H9">
        <v>7.2168783648703286E-2</v>
      </c>
      <c r="I9">
        <v>0.17969882210706389</v>
      </c>
      <c r="J9">
        <v>-0.39038461538461505</v>
      </c>
      <c r="K9">
        <v>0.11158818520310775</v>
      </c>
    </row>
    <row r="10" spans="1:11" x14ac:dyDescent="0.2">
      <c r="A10" s="5" t="s">
        <v>24</v>
      </c>
      <c r="B10">
        <v>-0.44999999999999929</v>
      </c>
      <c r="C10">
        <v>-0.56250000000000355</v>
      </c>
      <c r="D10">
        <v>-0.45833333333333331</v>
      </c>
      <c r="E10">
        <v>-0.43749999999999822</v>
      </c>
      <c r="F10">
        <v>0.14142135623730662</v>
      </c>
      <c r="G10">
        <v>2.4999999999998995E-2</v>
      </c>
      <c r="H10">
        <v>7.2168783648703091E-2</v>
      </c>
      <c r="I10">
        <v>0.12500000000000161</v>
      </c>
      <c r="J10">
        <v>-0.48269230769230814</v>
      </c>
      <c r="K10">
        <v>9.86284142758279E-2</v>
      </c>
    </row>
    <row r="11" spans="1:11" x14ac:dyDescent="0.2">
      <c r="A11" s="5" t="s">
        <v>25</v>
      </c>
      <c r="B11">
        <v>-0.74999999999999645</v>
      </c>
      <c r="C11">
        <v>-0.86250000000000071</v>
      </c>
      <c r="D11">
        <v>-0.75833333333333053</v>
      </c>
      <c r="E11">
        <v>-0.68750000000000178</v>
      </c>
      <c r="F11">
        <v>0.14142135623730642</v>
      </c>
      <c r="G11">
        <v>2.4999999999997514E-2</v>
      </c>
      <c r="H11">
        <v>7.216878364870348E-2</v>
      </c>
      <c r="I11">
        <v>0.10307764064044203</v>
      </c>
      <c r="J11">
        <v>-0.76730769230769191</v>
      </c>
      <c r="K11">
        <v>0.10276622711716833</v>
      </c>
    </row>
    <row r="12" spans="1:11" x14ac:dyDescent="0.2">
      <c r="A12" s="5" t="s">
        <v>26</v>
      </c>
      <c r="B12">
        <v>-0.54999999999999716</v>
      </c>
      <c r="C12">
        <v>-0.66250000000000497</v>
      </c>
      <c r="D12">
        <v>-0.52499999999999858</v>
      </c>
      <c r="E12">
        <v>-0.5625</v>
      </c>
      <c r="F12">
        <v>0.1414213562373017</v>
      </c>
      <c r="G12">
        <v>2.4999999999998995E-2</v>
      </c>
      <c r="H12">
        <v>6.6143782776617838E-2</v>
      </c>
      <c r="I12">
        <v>0.13768926368215365</v>
      </c>
      <c r="J12">
        <v>-0.58269230769230851</v>
      </c>
      <c r="K12">
        <v>0.10276622711716978</v>
      </c>
    </row>
    <row r="13" spans="1:11" x14ac:dyDescent="0.2">
      <c r="A13" s="5" t="s">
        <v>27</v>
      </c>
      <c r="B13">
        <v>-0.44999999999999929</v>
      </c>
      <c r="C13">
        <v>-0.56250000000000355</v>
      </c>
      <c r="D13">
        <v>-0.45833333333333331</v>
      </c>
      <c r="E13">
        <v>-0.38749999999999751</v>
      </c>
      <c r="F13">
        <v>0.14142135623730662</v>
      </c>
      <c r="G13">
        <v>2.4999999999998995E-2</v>
      </c>
      <c r="H13">
        <v>7.2168783648703091E-2</v>
      </c>
      <c r="I13">
        <v>0.13149778198383044</v>
      </c>
      <c r="J13">
        <v>-0.46730769230769253</v>
      </c>
      <c r="K13">
        <v>0.11057831660214594</v>
      </c>
    </row>
    <row r="14" spans="1:11" x14ac:dyDescent="0.2">
      <c r="A14" s="5" t="s">
        <v>28</v>
      </c>
      <c r="B14">
        <v>-8.9999999999999858E-2</v>
      </c>
      <c r="C14">
        <v>-0.20500000000000185</v>
      </c>
      <c r="D14">
        <v>-0.26833333333333087</v>
      </c>
      <c r="E14">
        <v>0.21000000000000085</v>
      </c>
      <c r="F14">
        <v>4.2426406871189412E-2</v>
      </c>
      <c r="G14">
        <v>5.1961524227064168E-2</v>
      </c>
      <c r="H14">
        <v>0.28179484263082738</v>
      </c>
      <c r="I14">
        <v>0.50714889332423718</v>
      </c>
      <c r="J14">
        <v>-9.791666666666643E-2</v>
      </c>
      <c r="K14">
        <v>0.31632447619876625</v>
      </c>
    </row>
    <row r="15" spans="1:11" x14ac:dyDescent="0.2">
      <c r="A15" s="5" t="s">
        <v>29</v>
      </c>
      <c r="B15">
        <v>-7.0000000000000284E-2</v>
      </c>
      <c r="C15">
        <v>-0.18500000000000227</v>
      </c>
      <c r="D15">
        <v>-0.24166666666666478</v>
      </c>
      <c r="E15">
        <v>-0.19333333333333277</v>
      </c>
      <c r="F15">
        <v>7.0710678118650741E-2</v>
      </c>
      <c r="G15">
        <v>7.505553499464869E-2</v>
      </c>
      <c r="H15">
        <v>0.17750586844759259</v>
      </c>
      <c r="I15">
        <v>0.15885003409925258</v>
      </c>
      <c r="J15">
        <v>-0.18208333333333351</v>
      </c>
      <c r="K15">
        <v>0.12489010320592997</v>
      </c>
    </row>
    <row r="16" spans="1:11" x14ac:dyDescent="0.2">
      <c r="A16" s="5" t="s">
        <v>30</v>
      </c>
      <c r="B16">
        <v>-0.17999999999999616</v>
      </c>
      <c r="C16">
        <v>-0.17250000000000298</v>
      </c>
      <c r="D16">
        <v>-0.25833333333333286</v>
      </c>
      <c r="E16">
        <v>-6.3333333333334949E-2</v>
      </c>
      <c r="F16">
        <v>0.14142135623731653</v>
      </c>
      <c r="G16">
        <v>6.3966136874649596E-2</v>
      </c>
      <c r="H16">
        <v>0.34067335283719197</v>
      </c>
      <c r="I16">
        <v>8.9628864398325805E-2</v>
      </c>
      <c r="J16">
        <v>-0.1679166666666673</v>
      </c>
      <c r="K16">
        <v>0.17533679711983599</v>
      </c>
    </row>
    <row r="17" spans="1:11" x14ac:dyDescent="0.2">
      <c r="A17" s="5" t="s">
        <v>31</v>
      </c>
      <c r="B17">
        <v>8.0000000000001847E-2</v>
      </c>
      <c r="C17">
        <v>-7.5000000000001066E-2</v>
      </c>
      <c r="D17">
        <v>-0.11499999999999726</v>
      </c>
      <c r="E17">
        <v>6.6666666666677088E-3</v>
      </c>
      <c r="F17">
        <v>9.8994949366112028E-2</v>
      </c>
      <c r="G17">
        <v>5.1961524227066229E-2</v>
      </c>
      <c r="H17">
        <v>0.23254031908466782</v>
      </c>
      <c r="I17">
        <v>0.10263202878893987</v>
      </c>
      <c r="J17">
        <v>-3.8749999999999098E-2</v>
      </c>
      <c r="K17">
        <v>0.13625052126672543</v>
      </c>
    </row>
    <row r="18" spans="1:11" x14ac:dyDescent="0.2">
      <c r="A18" s="5" t="s">
        <v>32</v>
      </c>
      <c r="B18">
        <v>1.5000000000004121E-2</v>
      </c>
      <c r="C18">
        <v>-6.25E-2</v>
      </c>
      <c r="D18">
        <v>-5.8333333333332384E-2</v>
      </c>
      <c r="E18">
        <v>6.0000000000002274E-2</v>
      </c>
      <c r="F18">
        <v>7.0710678118640659E-3</v>
      </c>
      <c r="G18">
        <v>4.2720018726585943E-2</v>
      </c>
      <c r="H18">
        <v>0.15782374134880381</v>
      </c>
      <c r="I18">
        <v>0.10000000000000142</v>
      </c>
      <c r="J18">
        <v>-1.7916666666665176E-2</v>
      </c>
      <c r="K18">
        <v>9.9349208107138071E-2</v>
      </c>
    </row>
    <row r="19" spans="1:11" x14ac:dyDescent="0.2">
      <c r="A19" s="5" t="s">
        <v>33</v>
      </c>
      <c r="B19">
        <v>6.0000000000002274E-2</v>
      </c>
      <c r="C19">
        <v>-1.2500000000001066E-2</v>
      </c>
      <c r="D19">
        <v>-0.21499999999999866</v>
      </c>
      <c r="E19">
        <v>4.6666666666669222E-2</v>
      </c>
      <c r="F19">
        <v>1.4142135623728147E-2</v>
      </c>
      <c r="G19">
        <v>7.2284161474002698E-2</v>
      </c>
      <c r="H19">
        <v>0.27753378172755822</v>
      </c>
      <c r="I19">
        <v>0.10263202878893896</v>
      </c>
      <c r="J19">
        <v>-3.6249999999999005E-2</v>
      </c>
      <c r="K19">
        <v>0.17274685893736899</v>
      </c>
    </row>
    <row r="20" spans="1:11" x14ac:dyDescent="0.2">
      <c r="A20" s="5" t="s">
        <v>34</v>
      </c>
      <c r="B20">
        <v>2.0000000000003126E-2</v>
      </c>
      <c r="C20">
        <v>-6.5000000000001279E-2</v>
      </c>
      <c r="D20">
        <v>-0.1016666666666642</v>
      </c>
      <c r="E20">
        <v>-0.14666666666666592</v>
      </c>
      <c r="F20">
        <v>7.0710678118650727E-2</v>
      </c>
      <c r="G20">
        <v>4.3588989435407836E-2</v>
      </c>
      <c r="H20">
        <v>0.20641786098429782</v>
      </c>
      <c r="I20">
        <v>0.21779194965226287</v>
      </c>
      <c r="J20">
        <v>-8.0416666666665762E-2</v>
      </c>
      <c r="K20">
        <v>0.14347090825373462</v>
      </c>
    </row>
    <row r="21" spans="1:11" x14ac:dyDescent="0.2">
      <c r="A21" s="5" t="s">
        <v>35</v>
      </c>
      <c r="B21">
        <v>-6.9999999999996732E-2</v>
      </c>
      <c r="C21">
        <v>-0.21500000000000341</v>
      </c>
      <c r="D21">
        <v>-0.14499999999999838</v>
      </c>
      <c r="E21">
        <v>-6.6666666666677088E-3</v>
      </c>
      <c r="F21">
        <v>1.4142135623723058E-2</v>
      </c>
      <c r="G21">
        <v>8.8128693776018938E-2</v>
      </c>
      <c r="H21">
        <v>0.21960191255997499</v>
      </c>
      <c r="I21">
        <v>8.0829037686546187E-2</v>
      </c>
      <c r="J21">
        <v>-0.12125000000000045</v>
      </c>
      <c r="K21">
        <v>0.13964443484012637</v>
      </c>
    </row>
    <row r="22" spans="1:11" x14ac:dyDescent="0.2">
      <c r="A22" s="5" t="s">
        <v>36</v>
      </c>
      <c r="B22">
        <v>-4.9999999999997158E-2</v>
      </c>
      <c r="C22">
        <v>-0.17250000000000298</v>
      </c>
      <c r="D22">
        <v>-0.21499999999999866</v>
      </c>
      <c r="E22">
        <v>-4.6666666666669222E-2</v>
      </c>
      <c r="F22">
        <v>4.2426406871184402E-2</v>
      </c>
      <c r="G22">
        <v>6.3966136874649596E-2</v>
      </c>
      <c r="H22">
        <v>0.29098969053902796</v>
      </c>
      <c r="I22">
        <v>0.10263202878893896</v>
      </c>
      <c r="J22">
        <v>-0.13125000000000084</v>
      </c>
      <c r="K22">
        <v>0.15579889426611865</v>
      </c>
    </row>
    <row r="23" spans="1:11" x14ac:dyDescent="0.2">
      <c r="A23" s="5" t="s">
        <v>37</v>
      </c>
      <c r="B23">
        <v>-0.23735294117646852</v>
      </c>
      <c r="C23">
        <v>-0.33029411764706101</v>
      </c>
      <c r="D23">
        <v>-0.31284313725490054</v>
      </c>
      <c r="E23">
        <v>-0.24237288135593144</v>
      </c>
      <c r="F23">
        <v>0.25317748982625499</v>
      </c>
      <c r="G23">
        <v>0.24564852082961369</v>
      </c>
      <c r="H23">
        <v>0.23359420990675439</v>
      </c>
      <c r="I23">
        <v>0.28409771863684186</v>
      </c>
      <c r="J23">
        <v>-0.28672169811320736</v>
      </c>
      <c r="K23">
        <v>0.25694750768796237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offsets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Karp, Richard Feldman</dc:creator>
  <cp:lastModifiedBy>Microsoft Office User</cp:lastModifiedBy>
  <dcterms:created xsi:type="dcterms:W3CDTF">2023-06-19T15:35:58Z</dcterms:created>
  <dcterms:modified xsi:type="dcterms:W3CDTF">2023-08-20T17:55:31Z</dcterms:modified>
</cp:coreProperties>
</file>