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arking.gvl.waterandair.lan\Active\5805-USACE (GSA)\EN\21-5805-03 Port Everglades ESA Survey\WorkFile\From Tt\Revision_4-15-22\"/>
    </mc:Choice>
  </mc:AlternateContent>
  <xr:revisionPtr revIDLastSave="0" documentId="13_ncr:1_{E6FB9199-3350-4A6E-89BF-D58D44C57389}" xr6:coauthVersionLast="47" xr6:coauthVersionMax="47" xr10:uidLastSave="{00000000-0000-0000-0000-000000000000}"/>
  <bookViews>
    <workbookView xWindow="-120" yWindow="-120" windowWidth="24240" windowHeight="17640" xr2:uid="{6B316F4D-7741-40B3-BB86-FAA3196CB3D2}"/>
  </bookViews>
  <sheets>
    <sheet name="AppendixESA sedLI" sheetId="1" r:id="rId1"/>
  </sheets>
  <externalReferences>
    <externalReference r:id="rId2"/>
  </externalReferences>
  <definedNames>
    <definedName name="_xlcn.WorksheetConnection_ESATransectSedLineInterceptO1AC2811" hidden="1">'[1]ESA Transect Sed Line-Intercept'!$O$1:$AC$281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-e8957876-6379-474f-9a71-2405a1250ee7" name="Range 2" connection="WorksheetConnection_ESA Transect Sed Line-Intercept!$O$1:$AC$28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1" i="1" l="1"/>
  <c r="O281" i="1" s="1"/>
  <c r="L281" i="1"/>
  <c r="M281" i="1" s="1"/>
  <c r="N279" i="1"/>
  <c r="O279" i="1" s="1"/>
  <c r="L279" i="1"/>
  <c r="M279" i="1" s="1"/>
  <c r="N277" i="1"/>
  <c r="O277" i="1" s="1"/>
  <c r="M277" i="1"/>
  <c r="L277" i="1"/>
  <c r="N275" i="1"/>
  <c r="O275" i="1" s="1"/>
  <c r="L275" i="1"/>
  <c r="M275" i="1" s="1"/>
  <c r="N273" i="1"/>
  <c r="O273" i="1" s="1"/>
  <c r="L273" i="1"/>
  <c r="M273" i="1" s="1"/>
  <c r="N272" i="1"/>
  <c r="O272" i="1" s="1"/>
  <c r="M272" i="1"/>
  <c r="L272" i="1"/>
  <c r="O270" i="1"/>
  <c r="N270" i="1"/>
  <c r="L270" i="1"/>
  <c r="M270" i="1" s="1"/>
  <c r="N269" i="1"/>
  <c r="O269" i="1" s="1"/>
  <c r="L269" i="1"/>
  <c r="M269" i="1" s="1"/>
  <c r="O268" i="1"/>
  <c r="N268" i="1"/>
  <c r="M268" i="1"/>
  <c r="L268" i="1"/>
  <c r="N267" i="1"/>
  <c r="O267" i="1" s="1"/>
  <c r="L267" i="1"/>
  <c r="M267" i="1" s="1"/>
  <c r="O266" i="1"/>
  <c r="N266" i="1"/>
  <c r="L266" i="1"/>
  <c r="M266" i="1" s="1"/>
  <c r="O265" i="1"/>
  <c r="N265" i="1"/>
  <c r="M265" i="1"/>
  <c r="L265" i="1"/>
  <c r="O264" i="1"/>
  <c r="N264" i="1"/>
  <c r="M264" i="1"/>
  <c r="L264" i="1"/>
  <c r="N263" i="1"/>
  <c r="O263" i="1" s="1"/>
  <c r="L263" i="1"/>
  <c r="M263" i="1" s="1"/>
  <c r="N262" i="1"/>
  <c r="O262" i="1" s="1"/>
  <c r="M262" i="1"/>
  <c r="L262" i="1"/>
  <c r="N261" i="1"/>
  <c r="O261" i="1" s="1"/>
  <c r="L261" i="1"/>
  <c r="M261" i="1" s="1"/>
  <c r="N260" i="1"/>
  <c r="O260" i="1" s="1"/>
  <c r="L260" i="1"/>
  <c r="M260" i="1" s="1"/>
  <c r="O259" i="1"/>
  <c r="N259" i="1"/>
  <c r="M259" i="1"/>
  <c r="L259" i="1"/>
  <c r="N258" i="1"/>
  <c r="O258" i="1" s="1"/>
  <c r="M258" i="1"/>
  <c r="L258" i="1"/>
  <c r="O257" i="1"/>
  <c r="N257" i="1"/>
  <c r="L257" i="1"/>
  <c r="M257" i="1" s="1"/>
  <c r="N256" i="1"/>
  <c r="O256" i="1" s="1"/>
  <c r="M256" i="1"/>
  <c r="L256" i="1"/>
  <c r="O255" i="1"/>
  <c r="N255" i="1"/>
  <c r="L255" i="1"/>
  <c r="M255" i="1" s="1"/>
  <c r="N254" i="1"/>
  <c r="O254" i="1" s="1"/>
  <c r="L254" i="1"/>
  <c r="M254" i="1" s="1"/>
  <c r="N253" i="1"/>
  <c r="O253" i="1" s="1"/>
  <c r="M253" i="1"/>
  <c r="L253" i="1"/>
  <c r="N252" i="1"/>
  <c r="O252" i="1" s="1"/>
  <c r="L252" i="1"/>
  <c r="M252" i="1" s="1"/>
  <c r="O251" i="1"/>
  <c r="N251" i="1"/>
  <c r="L251" i="1"/>
  <c r="M251" i="1" s="1"/>
  <c r="N250" i="1"/>
  <c r="O250" i="1" s="1"/>
  <c r="M250" i="1"/>
  <c r="L250" i="1"/>
  <c r="N249" i="1"/>
  <c r="O249" i="1" s="1"/>
  <c r="M249" i="1"/>
  <c r="L249" i="1"/>
  <c r="N248" i="1"/>
  <c r="O248" i="1" s="1"/>
  <c r="L248" i="1"/>
  <c r="M248" i="1" s="1"/>
  <c r="O247" i="1"/>
  <c r="N247" i="1"/>
  <c r="M247" i="1"/>
  <c r="L247" i="1"/>
  <c r="O246" i="1"/>
  <c r="N246" i="1"/>
  <c r="L246" i="1"/>
  <c r="M246" i="1" s="1"/>
  <c r="N245" i="1"/>
  <c r="O245" i="1" s="1"/>
  <c r="L245" i="1"/>
  <c r="M245" i="1" s="1"/>
  <c r="N244" i="1"/>
  <c r="O244" i="1" s="1"/>
  <c r="M244" i="1"/>
  <c r="L244" i="1"/>
  <c r="O243" i="1"/>
  <c r="N243" i="1"/>
  <c r="L243" i="1"/>
  <c r="M243" i="1" s="1"/>
  <c r="O242" i="1"/>
  <c r="N242" i="1"/>
  <c r="L242" i="1"/>
  <c r="M242" i="1" s="1"/>
  <c r="O241" i="1"/>
  <c r="N241" i="1"/>
  <c r="M241" i="1"/>
  <c r="L241" i="1"/>
  <c r="N240" i="1"/>
  <c r="O240" i="1" s="1"/>
  <c r="L240" i="1"/>
  <c r="M240" i="1" s="1"/>
  <c r="O239" i="1"/>
  <c r="N239" i="1"/>
  <c r="L239" i="1"/>
  <c r="M239" i="1" s="1"/>
  <c r="N238" i="1"/>
  <c r="O238" i="1" s="1"/>
  <c r="M238" i="1"/>
  <c r="L238" i="1"/>
  <c r="N237" i="1"/>
  <c r="O237" i="1" s="1"/>
  <c r="M237" i="1"/>
  <c r="L237" i="1"/>
  <c r="N236" i="1"/>
  <c r="O236" i="1" s="1"/>
  <c r="L236" i="1"/>
  <c r="M236" i="1" s="1"/>
  <c r="N235" i="1"/>
  <c r="O235" i="1" s="1"/>
  <c r="M235" i="1"/>
  <c r="L235" i="1"/>
  <c r="O234" i="1"/>
  <c r="N234" i="1"/>
  <c r="L234" i="1"/>
  <c r="M234" i="1" s="1"/>
  <c r="N233" i="1"/>
  <c r="O233" i="1" s="1"/>
  <c r="L233" i="1"/>
  <c r="M233" i="1" s="1"/>
  <c r="O232" i="1"/>
  <c r="N232" i="1"/>
  <c r="M232" i="1"/>
  <c r="L232" i="1"/>
  <c r="N230" i="1"/>
  <c r="O230" i="1" s="1"/>
  <c r="L230" i="1"/>
  <c r="M230" i="1" s="1"/>
  <c r="N229" i="1"/>
  <c r="O229" i="1" s="1"/>
  <c r="L229" i="1"/>
  <c r="M229" i="1" s="1"/>
  <c r="O228" i="1"/>
  <c r="N228" i="1"/>
  <c r="M228" i="1"/>
  <c r="L228" i="1"/>
  <c r="O227" i="1"/>
  <c r="N227" i="1"/>
  <c r="M227" i="1"/>
  <c r="L227" i="1"/>
  <c r="N226" i="1"/>
  <c r="O226" i="1" s="1"/>
  <c r="L226" i="1"/>
  <c r="M226" i="1" s="1"/>
  <c r="N225" i="1"/>
  <c r="O225" i="1" s="1"/>
  <c r="M225" i="1"/>
  <c r="L225" i="1"/>
  <c r="N223" i="1"/>
  <c r="O223" i="1" s="1"/>
  <c r="L223" i="1"/>
  <c r="M223" i="1" s="1"/>
  <c r="N221" i="1"/>
  <c r="O221" i="1" s="1"/>
  <c r="L221" i="1"/>
  <c r="M221" i="1" s="1"/>
  <c r="N219" i="1"/>
  <c r="O219" i="1" s="1"/>
  <c r="M219" i="1"/>
  <c r="L219" i="1"/>
  <c r="N217" i="1"/>
  <c r="O217" i="1" s="1"/>
  <c r="M217" i="1"/>
  <c r="L217" i="1"/>
  <c r="O216" i="1"/>
  <c r="N216" i="1"/>
  <c r="L216" i="1"/>
  <c r="M216" i="1" s="1"/>
  <c r="O215" i="1"/>
  <c r="N215" i="1"/>
  <c r="M215" i="1"/>
  <c r="L215" i="1"/>
  <c r="O214" i="1"/>
  <c r="N214" i="1"/>
  <c r="L214" i="1"/>
  <c r="M214" i="1" s="1"/>
  <c r="N213" i="1"/>
  <c r="O213" i="1" s="1"/>
  <c r="L213" i="1"/>
  <c r="M213" i="1" s="1"/>
  <c r="N212" i="1"/>
  <c r="O212" i="1" s="1"/>
  <c r="M212" i="1"/>
  <c r="L212" i="1"/>
  <c r="O211" i="1"/>
  <c r="N211" i="1"/>
  <c r="L211" i="1"/>
  <c r="M211" i="1" s="1"/>
  <c r="O210" i="1"/>
  <c r="N210" i="1"/>
  <c r="L210" i="1"/>
  <c r="M210" i="1" s="1"/>
  <c r="N209" i="1"/>
  <c r="O209" i="1" s="1"/>
  <c r="M209" i="1"/>
  <c r="L209" i="1"/>
  <c r="N208" i="1"/>
  <c r="O208" i="1" s="1"/>
  <c r="M208" i="1"/>
  <c r="L208" i="1"/>
  <c r="N207" i="1"/>
  <c r="O207" i="1" s="1"/>
  <c r="L207" i="1"/>
  <c r="M207" i="1" s="1"/>
  <c r="O206" i="1"/>
  <c r="N206" i="1"/>
  <c r="M206" i="1"/>
  <c r="L206" i="1"/>
  <c r="N205" i="1"/>
  <c r="O205" i="1" s="1"/>
  <c r="M205" i="1"/>
  <c r="L205" i="1"/>
  <c r="N204" i="1"/>
  <c r="O204" i="1" s="1"/>
  <c r="L204" i="1"/>
  <c r="M204" i="1" s="1"/>
  <c r="N203" i="1"/>
  <c r="O203" i="1" s="1"/>
  <c r="M203" i="1"/>
  <c r="L203" i="1"/>
  <c r="N202" i="1"/>
  <c r="O202" i="1" s="1"/>
  <c r="L202" i="1"/>
  <c r="M202" i="1" s="1"/>
  <c r="O201" i="1"/>
  <c r="N201" i="1"/>
  <c r="L201" i="1"/>
  <c r="M201" i="1" s="1"/>
  <c r="O200" i="1"/>
  <c r="N200" i="1"/>
  <c r="M200" i="1"/>
  <c r="L200" i="1"/>
  <c r="N199" i="1"/>
  <c r="O199" i="1" s="1"/>
  <c r="L199" i="1"/>
  <c r="M199" i="1" s="1"/>
  <c r="O198" i="1"/>
  <c r="N198" i="1"/>
  <c r="L198" i="1"/>
  <c r="M198" i="1" s="1"/>
  <c r="N197" i="1"/>
  <c r="O197" i="1" s="1"/>
  <c r="M197" i="1"/>
  <c r="L197" i="1"/>
  <c r="N196" i="1"/>
  <c r="O196" i="1" s="1"/>
  <c r="M196" i="1"/>
  <c r="L196" i="1"/>
  <c r="O195" i="1"/>
  <c r="N195" i="1"/>
  <c r="L195" i="1"/>
  <c r="M195" i="1" s="1"/>
  <c r="N194" i="1"/>
  <c r="O194" i="1" s="1"/>
  <c r="M194" i="1"/>
  <c r="L194" i="1"/>
  <c r="O193" i="1"/>
  <c r="N193" i="1"/>
  <c r="L193" i="1"/>
  <c r="M193" i="1" s="1"/>
  <c r="N192" i="1"/>
  <c r="O192" i="1" s="1"/>
  <c r="L192" i="1"/>
  <c r="M192" i="1" s="1"/>
  <c r="O191" i="1"/>
  <c r="N191" i="1"/>
  <c r="M191" i="1"/>
  <c r="L191" i="1"/>
  <c r="N190" i="1"/>
  <c r="O190" i="1" s="1"/>
  <c r="L190" i="1"/>
  <c r="M190" i="1" s="1"/>
  <c r="O189" i="1"/>
  <c r="N189" i="1"/>
  <c r="L189" i="1"/>
  <c r="M189" i="1" s="1"/>
  <c r="N188" i="1"/>
  <c r="O188" i="1" s="1"/>
  <c r="M188" i="1"/>
  <c r="L188" i="1"/>
  <c r="O187" i="1"/>
  <c r="N187" i="1"/>
  <c r="M187" i="1"/>
  <c r="L187" i="1"/>
  <c r="N186" i="1"/>
  <c r="O186" i="1" s="1"/>
  <c r="L186" i="1"/>
  <c r="M186" i="1" s="1"/>
  <c r="N185" i="1"/>
  <c r="O185" i="1" s="1"/>
  <c r="M185" i="1"/>
  <c r="L185" i="1"/>
  <c r="N184" i="1"/>
  <c r="O184" i="1" s="1"/>
  <c r="L184" i="1"/>
  <c r="M184" i="1" s="1"/>
  <c r="N183" i="1"/>
  <c r="O183" i="1" s="1"/>
  <c r="L183" i="1"/>
  <c r="M183" i="1" s="1"/>
  <c r="N182" i="1"/>
  <c r="O182" i="1" s="1"/>
  <c r="M182" i="1"/>
  <c r="L182" i="1"/>
  <c r="N181" i="1"/>
  <c r="O181" i="1" s="1"/>
  <c r="M181" i="1"/>
  <c r="L181" i="1"/>
  <c r="O180" i="1"/>
  <c r="N180" i="1"/>
  <c r="L180" i="1"/>
  <c r="M180" i="1" s="1"/>
  <c r="O179" i="1"/>
  <c r="N179" i="1"/>
  <c r="M179" i="1"/>
  <c r="L179" i="1"/>
  <c r="O178" i="1"/>
  <c r="N178" i="1"/>
  <c r="L178" i="1"/>
  <c r="M178" i="1" s="1"/>
  <c r="N177" i="1"/>
  <c r="O177" i="1" s="1"/>
  <c r="L177" i="1"/>
  <c r="M177" i="1" s="1"/>
  <c r="N176" i="1"/>
  <c r="O176" i="1" s="1"/>
  <c r="M176" i="1"/>
  <c r="L176" i="1"/>
  <c r="N175" i="1"/>
  <c r="O175" i="1" s="1"/>
  <c r="L175" i="1"/>
  <c r="M175" i="1" s="1"/>
  <c r="O174" i="1"/>
  <c r="N174" i="1"/>
  <c r="L174" i="1"/>
  <c r="M174" i="1" s="1"/>
  <c r="N173" i="1"/>
  <c r="O173" i="1" s="1"/>
  <c r="M173" i="1"/>
  <c r="L173" i="1"/>
  <c r="N172" i="1"/>
  <c r="O172" i="1" s="1"/>
  <c r="M172" i="1"/>
  <c r="L172" i="1"/>
  <c r="N171" i="1"/>
  <c r="O171" i="1" s="1"/>
  <c r="L171" i="1"/>
  <c r="M171" i="1" s="1"/>
  <c r="O170" i="1"/>
  <c r="N170" i="1"/>
  <c r="M170" i="1"/>
  <c r="L170" i="1"/>
  <c r="N169" i="1"/>
  <c r="O169" i="1" s="1"/>
  <c r="L169" i="1"/>
  <c r="M169" i="1" s="1"/>
  <c r="N168" i="1"/>
  <c r="O168" i="1" s="1"/>
  <c r="L168" i="1"/>
  <c r="M168" i="1" s="1"/>
  <c r="N167" i="1"/>
  <c r="O167" i="1" s="1"/>
  <c r="M167" i="1"/>
  <c r="L167" i="1"/>
  <c r="O166" i="1"/>
  <c r="N166" i="1"/>
  <c r="L166" i="1"/>
  <c r="M166" i="1" s="1"/>
  <c r="O165" i="1"/>
  <c r="N165" i="1"/>
  <c r="L165" i="1"/>
  <c r="M165" i="1" s="1"/>
  <c r="O164" i="1"/>
  <c r="N164" i="1"/>
  <c r="M164" i="1"/>
  <c r="L164" i="1"/>
  <c r="N163" i="1"/>
  <c r="O163" i="1" s="1"/>
  <c r="L163" i="1"/>
  <c r="M163" i="1" s="1"/>
  <c r="N162" i="1"/>
  <c r="O162" i="1" s="1"/>
  <c r="L162" i="1"/>
  <c r="M162" i="1" s="1"/>
  <c r="N161" i="1"/>
  <c r="O161" i="1" s="1"/>
  <c r="M161" i="1"/>
  <c r="L161" i="1"/>
  <c r="N160" i="1"/>
  <c r="O160" i="1" s="1"/>
  <c r="M160" i="1"/>
  <c r="L160" i="1"/>
  <c r="N159" i="1"/>
  <c r="O159" i="1" s="1"/>
  <c r="L159" i="1"/>
  <c r="M159" i="1" s="1"/>
  <c r="N158" i="1"/>
  <c r="O158" i="1" s="1"/>
  <c r="M158" i="1"/>
  <c r="L158" i="1"/>
  <c r="O157" i="1"/>
  <c r="N157" i="1"/>
  <c r="L157" i="1"/>
  <c r="M157" i="1" s="1"/>
  <c r="N156" i="1"/>
  <c r="O156" i="1" s="1"/>
  <c r="L156" i="1"/>
  <c r="M156" i="1" s="1"/>
  <c r="O155" i="1"/>
  <c r="N155" i="1"/>
  <c r="M155" i="1"/>
  <c r="L155" i="1"/>
  <c r="N154" i="1"/>
  <c r="O154" i="1" s="1"/>
  <c r="L154" i="1"/>
  <c r="M154" i="1" s="1"/>
  <c r="O153" i="1"/>
  <c r="N153" i="1"/>
  <c r="L153" i="1"/>
  <c r="M153" i="1" s="1"/>
  <c r="N152" i="1"/>
  <c r="O152" i="1" s="1"/>
  <c r="M152" i="1"/>
  <c r="L152" i="1"/>
  <c r="O151" i="1"/>
  <c r="N151" i="1"/>
  <c r="M151" i="1"/>
  <c r="L151" i="1"/>
  <c r="N150" i="1"/>
  <c r="O150" i="1" s="1"/>
  <c r="L150" i="1"/>
  <c r="M150" i="1" s="1"/>
  <c r="N149" i="1"/>
  <c r="O149" i="1" s="1"/>
  <c r="M149" i="1"/>
  <c r="L149" i="1"/>
  <c r="N148" i="1"/>
  <c r="O148" i="1" s="1"/>
  <c r="L148" i="1"/>
  <c r="M148" i="1" s="1"/>
  <c r="N147" i="1"/>
  <c r="O147" i="1" s="1"/>
  <c r="L147" i="1"/>
  <c r="M147" i="1" s="1"/>
  <c r="N146" i="1"/>
  <c r="O146" i="1" s="1"/>
  <c r="M146" i="1"/>
  <c r="L146" i="1"/>
  <c r="N145" i="1"/>
  <c r="O145" i="1" s="1"/>
  <c r="M145" i="1"/>
  <c r="L145" i="1"/>
  <c r="O144" i="1"/>
  <c r="N144" i="1"/>
  <c r="L144" i="1"/>
  <c r="M144" i="1" s="1"/>
  <c r="O143" i="1"/>
  <c r="N143" i="1"/>
  <c r="M143" i="1"/>
  <c r="L143" i="1"/>
  <c r="O142" i="1"/>
  <c r="N142" i="1"/>
  <c r="L142" i="1"/>
  <c r="M142" i="1" s="1"/>
  <c r="N141" i="1"/>
  <c r="O141" i="1" s="1"/>
  <c r="L141" i="1"/>
  <c r="M141" i="1" s="1"/>
  <c r="N140" i="1"/>
  <c r="O140" i="1" s="1"/>
  <c r="M140" i="1"/>
  <c r="L140" i="1"/>
  <c r="O139" i="1"/>
  <c r="N139" i="1"/>
  <c r="L139" i="1"/>
  <c r="M139" i="1" s="1"/>
  <c r="O138" i="1"/>
  <c r="N138" i="1"/>
  <c r="L138" i="1"/>
  <c r="M138" i="1" s="1"/>
  <c r="N137" i="1"/>
  <c r="O137" i="1" s="1"/>
  <c r="M137" i="1"/>
  <c r="L137" i="1"/>
  <c r="N136" i="1"/>
  <c r="O136" i="1" s="1"/>
  <c r="M136" i="1"/>
  <c r="L136" i="1"/>
  <c r="N135" i="1"/>
  <c r="O135" i="1" s="1"/>
  <c r="L135" i="1"/>
  <c r="M135" i="1" s="1"/>
  <c r="O134" i="1"/>
  <c r="N134" i="1"/>
  <c r="M134" i="1"/>
  <c r="L134" i="1"/>
  <c r="N133" i="1"/>
  <c r="O133" i="1" s="1"/>
  <c r="M133" i="1"/>
  <c r="L133" i="1"/>
  <c r="N132" i="1"/>
  <c r="O132" i="1" s="1"/>
  <c r="L132" i="1"/>
  <c r="M132" i="1" s="1"/>
  <c r="N131" i="1"/>
  <c r="O131" i="1" s="1"/>
  <c r="M131" i="1"/>
  <c r="L131" i="1"/>
  <c r="O130" i="1"/>
  <c r="N130" i="1"/>
  <c r="L130" i="1"/>
  <c r="M130" i="1" s="1"/>
  <c r="O129" i="1"/>
  <c r="N129" i="1"/>
  <c r="L129" i="1"/>
  <c r="M129" i="1" s="1"/>
  <c r="O128" i="1"/>
  <c r="N128" i="1"/>
  <c r="M128" i="1"/>
  <c r="L128" i="1"/>
  <c r="N127" i="1"/>
  <c r="O127" i="1" s="1"/>
  <c r="L127" i="1"/>
  <c r="M127" i="1" s="1"/>
  <c r="O126" i="1"/>
  <c r="N126" i="1"/>
  <c r="L126" i="1"/>
  <c r="M126" i="1" s="1"/>
  <c r="N125" i="1"/>
  <c r="O125" i="1" s="1"/>
  <c r="L125" i="1"/>
  <c r="M125" i="1" s="1"/>
  <c r="N124" i="1"/>
  <c r="O124" i="1" s="1"/>
  <c r="M124" i="1"/>
  <c r="L124" i="1"/>
  <c r="N123" i="1"/>
  <c r="O123" i="1" s="1"/>
  <c r="L123" i="1"/>
  <c r="M123" i="1" s="1"/>
  <c r="N122" i="1"/>
  <c r="O122" i="1" s="1"/>
  <c r="M122" i="1"/>
  <c r="L122" i="1"/>
  <c r="O121" i="1"/>
  <c r="N121" i="1"/>
  <c r="L121" i="1"/>
  <c r="M121" i="1" s="1"/>
  <c r="N120" i="1"/>
  <c r="O120" i="1" s="1"/>
  <c r="L120" i="1"/>
  <c r="M120" i="1" s="1"/>
  <c r="O119" i="1"/>
  <c r="N119" i="1"/>
  <c r="L119" i="1"/>
  <c r="M119" i="1" s="1"/>
  <c r="N118" i="1"/>
  <c r="O118" i="1" s="1"/>
  <c r="L118" i="1"/>
  <c r="M118" i="1" s="1"/>
  <c r="O117" i="1"/>
  <c r="N117" i="1"/>
  <c r="L117" i="1"/>
  <c r="M117" i="1" s="1"/>
  <c r="O116" i="1"/>
  <c r="N116" i="1"/>
  <c r="L116" i="1"/>
  <c r="M116" i="1" s="1"/>
  <c r="O115" i="1"/>
  <c r="N115" i="1"/>
  <c r="M115" i="1"/>
  <c r="L115" i="1"/>
  <c r="N114" i="1"/>
  <c r="O114" i="1" s="1"/>
  <c r="L114" i="1"/>
  <c r="M114" i="1" s="1"/>
  <c r="N113" i="1"/>
  <c r="O113" i="1" s="1"/>
  <c r="M113" i="1"/>
  <c r="L113" i="1"/>
  <c r="N112" i="1"/>
  <c r="O112" i="1" s="1"/>
  <c r="L112" i="1"/>
  <c r="M112" i="1" s="1"/>
  <c r="N111" i="1"/>
  <c r="O111" i="1" s="1"/>
  <c r="L111" i="1"/>
  <c r="M111" i="1" s="1"/>
  <c r="N110" i="1"/>
  <c r="O110" i="1" s="1"/>
  <c r="M110" i="1"/>
  <c r="L110" i="1"/>
  <c r="N109" i="1"/>
  <c r="O109" i="1" s="1"/>
  <c r="M109" i="1"/>
  <c r="L109" i="1"/>
  <c r="O108" i="1"/>
  <c r="N108" i="1"/>
  <c r="L108" i="1"/>
  <c r="M108" i="1" s="1"/>
  <c r="O107" i="1"/>
  <c r="N107" i="1"/>
  <c r="L107" i="1"/>
  <c r="M107" i="1" s="1"/>
  <c r="O106" i="1"/>
  <c r="N106" i="1"/>
  <c r="L106" i="1"/>
  <c r="M106" i="1" s="1"/>
  <c r="N105" i="1"/>
  <c r="O105" i="1" s="1"/>
  <c r="L105" i="1"/>
  <c r="M105" i="1" s="1"/>
  <c r="N104" i="1"/>
  <c r="O104" i="1" s="1"/>
  <c r="L104" i="1"/>
  <c r="M104" i="1" s="1"/>
  <c r="O103" i="1"/>
  <c r="N103" i="1"/>
  <c r="L103" i="1"/>
  <c r="M103" i="1" s="1"/>
  <c r="O102" i="1"/>
  <c r="N102" i="1"/>
  <c r="L102" i="1"/>
  <c r="M102" i="1" s="1"/>
  <c r="N101" i="1"/>
  <c r="O101" i="1" s="1"/>
  <c r="M101" i="1"/>
  <c r="L101" i="1"/>
  <c r="N100" i="1"/>
  <c r="O100" i="1" s="1"/>
  <c r="M100" i="1"/>
  <c r="L100" i="1"/>
  <c r="N99" i="1"/>
  <c r="O99" i="1" s="1"/>
  <c r="L99" i="1"/>
  <c r="M99" i="1" s="1"/>
  <c r="O98" i="1"/>
  <c r="N98" i="1"/>
  <c r="L98" i="1"/>
  <c r="M98" i="1" s="1"/>
  <c r="N97" i="1"/>
  <c r="O97" i="1" s="1"/>
  <c r="M97" i="1"/>
  <c r="L97" i="1"/>
  <c r="N96" i="1"/>
  <c r="O96" i="1" s="1"/>
  <c r="L96" i="1"/>
  <c r="M96" i="1" s="1"/>
  <c r="N95" i="1"/>
  <c r="O95" i="1" s="1"/>
  <c r="L95" i="1"/>
  <c r="M95" i="1" s="1"/>
  <c r="O94" i="1"/>
  <c r="N94" i="1"/>
  <c r="L94" i="1"/>
  <c r="M94" i="1" s="1"/>
  <c r="O93" i="1"/>
  <c r="N93" i="1"/>
  <c r="L93" i="1"/>
  <c r="M93" i="1" s="1"/>
  <c r="O92" i="1"/>
  <c r="N92" i="1"/>
  <c r="M92" i="1"/>
  <c r="L92" i="1"/>
  <c r="N91" i="1"/>
  <c r="O91" i="1" s="1"/>
  <c r="L91" i="1"/>
  <c r="M91" i="1" s="1"/>
  <c r="O90" i="1"/>
  <c r="N90" i="1"/>
  <c r="L90" i="1"/>
  <c r="M90" i="1" s="1"/>
  <c r="N89" i="1"/>
  <c r="O89" i="1" s="1"/>
  <c r="L89" i="1"/>
  <c r="M89" i="1" s="1"/>
  <c r="N88" i="1"/>
  <c r="O88" i="1" s="1"/>
  <c r="M88" i="1"/>
  <c r="L88" i="1"/>
  <c r="N87" i="1"/>
  <c r="O87" i="1" s="1"/>
  <c r="L87" i="1"/>
  <c r="M87" i="1" s="1"/>
  <c r="N86" i="1"/>
  <c r="O86" i="1" s="1"/>
  <c r="M86" i="1"/>
  <c r="L86" i="1"/>
  <c r="O85" i="1"/>
  <c r="N85" i="1"/>
  <c r="L85" i="1"/>
  <c r="M85" i="1" s="1"/>
  <c r="N84" i="1"/>
  <c r="O84" i="1" s="1"/>
  <c r="L84" i="1"/>
  <c r="M84" i="1" s="1"/>
  <c r="O83" i="1"/>
  <c r="N83" i="1"/>
  <c r="L83" i="1"/>
  <c r="M83" i="1" s="1"/>
  <c r="N82" i="1"/>
  <c r="O82" i="1" s="1"/>
  <c r="L82" i="1"/>
  <c r="M82" i="1" s="1"/>
  <c r="O81" i="1"/>
  <c r="N81" i="1"/>
  <c r="L81" i="1"/>
  <c r="M81" i="1" s="1"/>
  <c r="O80" i="1"/>
  <c r="N80" i="1"/>
  <c r="L80" i="1"/>
  <c r="M80" i="1" s="1"/>
  <c r="O79" i="1"/>
  <c r="N79" i="1"/>
  <c r="M79" i="1"/>
  <c r="L79" i="1"/>
  <c r="N77" i="1"/>
  <c r="O77" i="1" s="1"/>
  <c r="L77" i="1"/>
  <c r="M77" i="1" s="1"/>
  <c r="N76" i="1"/>
  <c r="O76" i="1" s="1"/>
  <c r="M76" i="1"/>
  <c r="L76" i="1"/>
  <c r="N74" i="1"/>
  <c r="O74" i="1" s="1"/>
  <c r="L74" i="1"/>
  <c r="M74" i="1" s="1"/>
  <c r="N73" i="1"/>
  <c r="O73" i="1" s="1"/>
  <c r="L73" i="1"/>
  <c r="M73" i="1" s="1"/>
  <c r="N72" i="1"/>
  <c r="O72" i="1" s="1"/>
  <c r="M72" i="1"/>
  <c r="L72" i="1"/>
  <c r="N71" i="1"/>
  <c r="O71" i="1" s="1"/>
  <c r="M71" i="1"/>
  <c r="L71" i="1"/>
  <c r="O70" i="1"/>
  <c r="N70" i="1"/>
  <c r="L70" i="1"/>
  <c r="M70" i="1" s="1"/>
  <c r="O69" i="1"/>
  <c r="N69" i="1"/>
  <c r="L69" i="1"/>
  <c r="M69" i="1" s="1"/>
  <c r="O68" i="1"/>
  <c r="N68" i="1"/>
  <c r="L68" i="1"/>
  <c r="M68" i="1" s="1"/>
  <c r="N67" i="1"/>
  <c r="O67" i="1" s="1"/>
  <c r="L67" i="1"/>
  <c r="M67" i="1" s="1"/>
  <c r="N66" i="1"/>
  <c r="O66" i="1" s="1"/>
  <c r="L66" i="1"/>
  <c r="M66" i="1" s="1"/>
  <c r="O65" i="1"/>
  <c r="N65" i="1"/>
  <c r="L65" i="1"/>
  <c r="M65" i="1" s="1"/>
  <c r="O64" i="1"/>
  <c r="N64" i="1"/>
  <c r="L64" i="1"/>
  <c r="M64" i="1" s="1"/>
  <c r="N63" i="1"/>
  <c r="O63" i="1" s="1"/>
  <c r="M63" i="1"/>
  <c r="L63" i="1"/>
  <c r="N62" i="1"/>
  <c r="O62" i="1" s="1"/>
  <c r="M62" i="1"/>
  <c r="L62" i="1"/>
  <c r="N61" i="1"/>
  <c r="O61" i="1" s="1"/>
  <c r="L61" i="1"/>
  <c r="M61" i="1" s="1"/>
  <c r="O60" i="1"/>
  <c r="N60" i="1"/>
  <c r="L60" i="1"/>
  <c r="M60" i="1" s="1"/>
  <c r="N59" i="1"/>
  <c r="O59" i="1" s="1"/>
  <c r="M59" i="1"/>
  <c r="L59" i="1"/>
  <c r="N58" i="1"/>
  <c r="O58" i="1" s="1"/>
  <c r="L58" i="1"/>
  <c r="M58" i="1" s="1"/>
  <c r="N57" i="1"/>
  <c r="O57" i="1" s="1"/>
  <c r="L57" i="1"/>
  <c r="M57" i="1" s="1"/>
  <c r="O56" i="1"/>
  <c r="N56" i="1"/>
  <c r="L56" i="1"/>
  <c r="M56" i="1" s="1"/>
  <c r="O55" i="1"/>
  <c r="N55" i="1"/>
  <c r="L55" i="1"/>
  <c r="M55" i="1" s="1"/>
  <c r="O54" i="1"/>
  <c r="N54" i="1"/>
  <c r="M54" i="1"/>
  <c r="L54" i="1"/>
  <c r="N53" i="1"/>
  <c r="O53" i="1" s="1"/>
  <c r="L53" i="1"/>
  <c r="M53" i="1" s="1"/>
  <c r="O52" i="1"/>
  <c r="N52" i="1"/>
  <c r="L52" i="1"/>
  <c r="M52" i="1" s="1"/>
  <c r="N51" i="1"/>
  <c r="O51" i="1" s="1"/>
  <c r="L51" i="1"/>
  <c r="M51" i="1" s="1"/>
  <c r="N50" i="1"/>
  <c r="O50" i="1" s="1"/>
  <c r="M50" i="1"/>
  <c r="L50" i="1"/>
  <c r="N49" i="1"/>
  <c r="O49" i="1" s="1"/>
  <c r="L49" i="1"/>
  <c r="M49" i="1" s="1"/>
  <c r="N48" i="1"/>
  <c r="O48" i="1" s="1"/>
  <c r="M48" i="1"/>
  <c r="L48" i="1"/>
  <c r="O47" i="1"/>
  <c r="N47" i="1"/>
  <c r="L47" i="1"/>
  <c r="M47" i="1" s="1"/>
  <c r="N46" i="1"/>
  <c r="O46" i="1" s="1"/>
  <c r="L46" i="1"/>
  <c r="M46" i="1" s="1"/>
  <c r="N45" i="1"/>
  <c r="O45" i="1" s="1"/>
  <c r="L45" i="1"/>
  <c r="M45" i="1" s="1"/>
  <c r="O44" i="1"/>
  <c r="N44" i="1"/>
  <c r="L44" i="1"/>
  <c r="M44" i="1" s="1"/>
  <c r="O43" i="1"/>
  <c r="N43" i="1"/>
  <c r="L43" i="1"/>
  <c r="M43" i="1" s="1"/>
  <c r="O42" i="1"/>
  <c r="N42" i="1"/>
  <c r="M42" i="1"/>
  <c r="L42" i="1"/>
  <c r="N41" i="1"/>
  <c r="O41" i="1" s="1"/>
  <c r="L41" i="1"/>
  <c r="M41" i="1" s="1"/>
  <c r="N40" i="1"/>
  <c r="O40" i="1" s="1"/>
  <c r="M40" i="1"/>
  <c r="L40" i="1"/>
  <c r="N39" i="1"/>
  <c r="O39" i="1" s="1"/>
  <c r="L39" i="1"/>
  <c r="M39" i="1" s="1"/>
  <c r="N38" i="1"/>
  <c r="O38" i="1" s="1"/>
  <c r="L38" i="1"/>
  <c r="M38" i="1" s="1"/>
  <c r="N37" i="1"/>
  <c r="O37" i="1" s="1"/>
  <c r="M37" i="1"/>
  <c r="L37" i="1"/>
  <c r="N36" i="1"/>
  <c r="O36" i="1" s="1"/>
  <c r="M36" i="1"/>
  <c r="L36" i="1"/>
  <c r="O35" i="1"/>
  <c r="N35" i="1"/>
  <c r="L35" i="1"/>
  <c r="M35" i="1" s="1"/>
  <c r="O34" i="1"/>
  <c r="N34" i="1"/>
  <c r="L34" i="1"/>
  <c r="M34" i="1" s="1"/>
  <c r="O33" i="1"/>
  <c r="N33" i="1"/>
  <c r="L33" i="1"/>
  <c r="M33" i="1" s="1"/>
  <c r="N32" i="1"/>
  <c r="O32" i="1" s="1"/>
  <c r="L32" i="1"/>
  <c r="M32" i="1" s="1"/>
  <c r="N31" i="1"/>
  <c r="O31" i="1" s="1"/>
  <c r="L31" i="1"/>
  <c r="M31" i="1" s="1"/>
  <c r="O30" i="1"/>
  <c r="N30" i="1"/>
  <c r="L30" i="1"/>
  <c r="M30" i="1" s="1"/>
  <c r="O29" i="1"/>
  <c r="N29" i="1"/>
  <c r="L29" i="1"/>
  <c r="M29" i="1" s="1"/>
  <c r="N28" i="1"/>
  <c r="O28" i="1" s="1"/>
  <c r="M28" i="1"/>
  <c r="L28" i="1"/>
  <c r="N27" i="1"/>
  <c r="O27" i="1" s="1"/>
  <c r="M27" i="1"/>
  <c r="L27" i="1"/>
  <c r="N26" i="1"/>
  <c r="O26" i="1" s="1"/>
  <c r="L26" i="1"/>
  <c r="M26" i="1" s="1"/>
  <c r="O25" i="1"/>
  <c r="N25" i="1"/>
  <c r="L25" i="1"/>
  <c r="M25" i="1" s="1"/>
  <c r="N24" i="1"/>
  <c r="O24" i="1" s="1"/>
  <c r="M24" i="1"/>
  <c r="L24" i="1"/>
  <c r="N23" i="1"/>
  <c r="O23" i="1" s="1"/>
  <c r="L23" i="1"/>
  <c r="M23" i="1" s="1"/>
  <c r="N22" i="1"/>
  <c r="O22" i="1" s="1"/>
  <c r="L22" i="1"/>
  <c r="M22" i="1" s="1"/>
  <c r="O21" i="1"/>
  <c r="N21" i="1"/>
  <c r="L21" i="1"/>
  <c r="M21" i="1" s="1"/>
  <c r="O20" i="1"/>
  <c r="N20" i="1"/>
  <c r="L20" i="1"/>
  <c r="M20" i="1" s="1"/>
  <c r="O19" i="1"/>
  <c r="N19" i="1"/>
  <c r="M19" i="1"/>
  <c r="L19" i="1"/>
  <c r="N18" i="1"/>
  <c r="O18" i="1" s="1"/>
  <c r="L18" i="1"/>
  <c r="M18" i="1" s="1"/>
  <c r="O17" i="1"/>
  <c r="N17" i="1"/>
  <c r="L17" i="1"/>
  <c r="M17" i="1" s="1"/>
  <c r="N16" i="1"/>
  <c r="O16" i="1" s="1"/>
  <c r="L16" i="1"/>
  <c r="M16" i="1" s="1"/>
  <c r="N15" i="1"/>
  <c r="O15" i="1" s="1"/>
  <c r="M15" i="1"/>
  <c r="L15" i="1"/>
  <c r="N14" i="1"/>
  <c r="O14" i="1" s="1"/>
  <c r="M14" i="1"/>
  <c r="L14" i="1"/>
  <c r="N13" i="1"/>
  <c r="O13" i="1" s="1"/>
  <c r="L13" i="1"/>
  <c r="M13" i="1" s="1"/>
  <c r="N12" i="1"/>
  <c r="O12" i="1" s="1"/>
  <c r="M12" i="1"/>
  <c r="L12" i="1"/>
  <c r="N11" i="1"/>
  <c r="O11" i="1" s="1"/>
  <c r="M11" i="1"/>
  <c r="L11" i="1"/>
  <c r="N10" i="1"/>
  <c r="O10" i="1" s="1"/>
  <c r="L10" i="1"/>
  <c r="M10" i="1" s="1"/>
  <c r="N9" i="1"/>
  <c r="O9" i="1" s="1"/>
  <c r="M9" i="1"/>
  <c r="L9" i="1"/>
  <c r="N8" i="1"/>
  <c r="O8" i="1" s="1"/>
  <c r="M8" i="1"/>
  <c r="L8" i="1"/>
  <c r="N7" i="1"/>
  <c r="O7" i="1" s="1"/>
  <c r="L7" i="1"/>
  <c r="M7" i="1" s="1"/>
  <c r="N6" i="1"/>
  <c r="O6" i="1" s="1"/>
  <c r="M6" i="1"/>
  <c r="L6" i="1"/>
  <c r="N5" i="1"/>
  <c r="O5" i="1" s="1"/>
  <c r="M5" i="1"/>
  <c r="L5" i="1"/>
  <c r="N4" i="1"/>
  <c r="O4" i="1" s="1"/>
  <c r="L4" i="1"/>
  <c r="M4" i="1" s="1"/>
  <c r="N3" i="1"/>
  <c r="O3" i="1" s="1"/>
  <c r="M3" i="1"/>
  <c r="L3" i="1"/>
  <c r="N2" i="1"/>
  <c r="O2" i="1" s="1"/>
  <c r="M2" i="1"/>
  <c r="L2" i="1"/>
  <c r="V45" i="1"/>
  <c r="U45" i="1"/>
  <c r="T45" i="1"/>
  <c r="S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06C89-A2D0-4088-8743-D226B131443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FC0F08-E598-41A1-A7F8-E6468518740D}" name="WorksheetConnection_ESA Transect Sed Line-Intercept!$O$1:$AC$281" type="102" refreshedVersion="7" minRefreshableVersion="5">
    <extLst>
      <ext xmlns:x15="http://schemas.microsoft.com/office/spreadsheetml/2010/11/main" uri="{DE250136-89BD-433C-8126-D09CA5730AF9}">
        <x15:connection id="Range 2-e8957876-6379-474f-9a71-2405a1250ee7" autoDelete="1">
          <x15:rangePr sourceName="_xlcn.WorksheetConnection_ESATransectSedLineInterceptO1AC2811"/>
        </x15:connection>
      </ext>
    </extLst>
  </connection>
</connections>
</file>

<file path=xl/sharedStrings.xml><?xml version="1.0" encoding="utf-8"?>
<sst xmlns="http://schemas.openxmlformats.org/spreadsheetml/2006/main" count="1126" uniqueCount="50">
  <si>
    <t>Site</t>
  </si>
  <si>
    <t>Date</t>
  </si>
  <si>
    <t>Diver</t>
  </si>
  <si>
    <t>Transect</t>
  </si>
  <si>
    <t>Depth at 0 (ft)</t>
  </si>
  <si>
    <t>Depth at 50 (ft)</t>
  </si>
  <si>
    <t>Line-Intercept Sand Start (m)</t>
  </si>
  <si>
    <t>Line-Intercept Sand End (m)</t>
  </si>
  <si>
    <t>Original SC SP</t>
  </si>
  <si>
    <t>Adjusted RB SC SPSand Channel or Sand Patch</t>
  </si>
  <si>
    <t>Comment</t>
  </si>
  <si>
    <t>NoRBSedSegmentCover</t>
  </si>
  <si>
    <t>NoRBPctSedCover</t>
  </si>
  <si>
    <t>RBSegmentCover</t>
  </si>
  <si>
    <t>RBPctSedCover</t>
  </si>
  <si>
    <t>BC</t>
  </si>
  <si>
    <t>N</t>
  </si>
  <si>
    <t>SP</t>
  </si>
  <si>
    <t>Row Labels</t>
  </si>
  <si>
    <t>Sum of NoRBSedSegmentCover</t>
  </si>
  <si>
    <t>Sum of NoRBPctSedCover</t>
  </si>
  <si>
    <t>Sum of RBSegmentCover</t>
  </si>
  <si>
    <t>Sum of RBPctSedCover</t>
  </si>
  <si>
    <t>W</t>
  </si>
  <si>
    <t>0 sand</t>
  </si>
  <si>
    <t>S</t>
  </si>
  <si>
    <t>E</t>
  </si>
  <si>
    <t>SC</t>
  </si>
  <si>
    <t>gravel</t>
  </si>
  <si>
    <t>NV</t>
  </si>
  <si>
    <t>ML</t>
  </si>
  <si>
    <t>MR</t>
  </si>
  <si>
    <t>clean sand</t>
  </si>
  <si>
    <t>RB</t>
  </si>
  <si>
    <t>SC and RB</t>
  </si>
  <si>
    <t>0-30 mostly RB</t>
  </si>
  <si>
    <t>Grand Total</t>
  </si>
  <si>
    <t>RB 22-50</t>
  </si>
  <si>
    <t>rubble</t>
  </si>
  <si>
    <t>continues sandy</t>
  </si>
  <si>
    <t>sand w/ large boulders</t>
  </si>
  <si>
    <t>RB 40-46, reef 46 onwards</t>
  </si>
  <si>
    <t>shoulder of dredged channel</t>
  </si>
  <si>
    <t>dredged channel</t>
  </si>
  <si>
    <t>fine sand</t>
  </si>
  <si>
    <t>SP and RB</t>
  </si>
  <si>
    <t>RB 32-50, SC 52 onwards</t>
  </si>
  <si>
    <t>RB 43-46</t>
  </si>
  <si>
    <t>All RB, 0 clean sand</t>
  </si>
  <si>
    <t>RB 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</si>
</sst>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1" applyFont="1"/>
    <xf numFmtId="15" fontId="0" fillId="0" borderId="0" xfId="0" applyNumberFormat="1"/>
    <xf numFmtId="9" fontId="0" fillId="2" borderId="0" xfId="1" applyFont="1" applyFill="1"/>
    <xf numFmtId="0" fontId="0" fillId="0" borderId="0" xfId="0" applyAlignment="1">
      <alignment horizontal="left"/>
    </xf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%20Transect%20Sed%20Line-Interce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 Transect Sed Line-Intercept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ybolt, Matt" refreshedDate="44666.375782060182" backgroundQuery="1" createdVersion="6" refreshedVersion="7" minRefreshableVersion="3" recordCount="0" supportSubquery="1" supportAdvancedDrill="1" xr:uid="{16D4493F-2F68-4763-9CF3-1A43DABAA0BB}">
  <cacheSource type="external" connectionId="1"/>
  <cacheFields count="5">
    <cacheField name="[Range 2].[Site].[Site]" caption="Site" numFmtId="0" level="1">
      <sharedItems containsSemiMixedTypes="0" containsString="0" containsNumber="1" containsInteger="1" minValue="1" maxValue="41" count="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 2].[Site].&amp;[1]"/>
            <x15:cachedUniqueName index="1" name="[Range 2].[Site].&amp;[2]"/>
            <x15:cachedUniqueName index="2" name="[Range 2].[Site].&amp;[3]"/>
            <x15:cachedUniqueName index="3" name="[Range 2].[Site].&amp;[4]"/>
            <x15:cachedUniqueName index="4" name="[Range 2].[Site].&amp;[5]"/>
            <x15:cachedUniqueName index="5" name="[Range 2].[Site].&amp;[6]"/>
            <x15:cachedUniqueName index="6" name="[Range 2].[Site].&amp;[7]"/>
            <x15:cachedUniqueName index="7" name="[Range 2].[Site].&amp;[8]"/>
            <x15:cachedUniqueName index="8" name="[Range 2].[Site].&amp;[9]"/>
            <x15:cachedUniqueName index="9" name="[Range 2].[Site].&amp;[10]"/>
            <x15:cachedUniqueName index="10" name="[Range 2].[Site].&amp;[11]"/>
            <x15:cachedUniqueName index="11" name="[Range 2].[Site].&amp;[12]"/>
            <x15:cachedUniqueName index="12" name="[Range 2].[Site].&amp;[13]"/>
            <x15:cachedUniqueName index="13" name="[Range 2].[Site].&amp;[14]"/>
            <x15:cachedUniqueName index="14" name="[Range 2].[Site].&amp;[15]"/>
            <x15:cachedUniqueName index="15" name="[Range 2].[Site].&amp;[16]"/>
            <x15:cachedUniqueName index="16" name="[Range 2].[Site].&amp;[17]"/>
            <x15:cachedUniqueName index="17" name="[Range 2].[Site].&amp;[18]"/>
            <x15:cachedUniqueName index="18" name="[Range 2].[Site].&amp;[19]"/>
            <x15:cachedUniqueName index="19" name="[Range 2].[Site].&amp;[20]"/>
            <x15:cachedUniqueName index="20" name="[Range 2].[Site].&amp;[21]"/>
            <x15:cachedUniqueName index="21" name="[Range 2].[Site].&amp;[22]"/>
            <x15:cachedUniqueName index="22" name="[Range 2].[Site].&amp;[23]"/>
            <x15:cachedUniqueName index="23" name="[Range 2].[Site].&amp;[24]"/>
            <x15:cachedUniqueName index="24" name="[Range 2].[Site].&amp;[25]"/>
            <x15:cachedUniqueName index="25" name="[Range 2].[Site].&amp;[26]"/>
            <x15:cachedUniqueName index="26" name="[Range 2].[Site].&amp;[27]"/>
            <x15:cachedUniqueName index="27" name="[Range 2].[Site].&amp;[28]"/>
            <x15:cachedUniqueName index="28" name="[Range 2].[Site].&amp;[29]"/>
            <x15:cachedUniqueName index="29" name="[Range 2].[Site].&amp;[30]"/>
            <x15:cachedUniqueName index="30" name="[Range 2].[Site].&amp;[31]"/>
            <x15:cachedUniqueName index="31" name="[Range 2].[Site].&amp;[32]"/>
            <x15:cachedUniqueName index="32" name="[Range 2].[Site].&amp;[33]"/>
            <x15:cachedUniqueName index="33" name="[Range 2].[Site].&amp;[34]"/>
            <x15:cachedUniqueName index="34" name="[Range 2].[Site].&amp;[35]"/>
            <x15:cachedUniqueName index="35" name="[Range 2].[Site].&amp;[36]"/>
            <x15:cachedUniqueName index="36" name="[Range 2].[Site].&amp;[37]"/>
            <x15:cachedUniqueName index="37" name="[Range 2].[Site].&amp;[38]"/>
            <x15:cachedUniqueName index="38" name="[Range 2].[Site].&amp;[39]"/>
            <x15:cachedUniqueName index="39" name="[Range 2].[Site].&amp;[40]"/>
            <x15:cachedUniqueName index="40" name="[Range 2].[Site].&amp;[41]"/>
          </x15:cachedUniqueNames>
        </ext>
      </extLst>
    </cacheField>
    <cacheField name="[Measures].[Sum of NoRBPctSedCover]" caption="Sum of NoRBPctSedCover" numFmtId="0" hierarchy="18" level="32767"/>
    <cacheField name="[Measures].[Sum of RBPctSedCover]" caption="Sum of RBPctSedCover" numFmtId="0" hierarchy="20" level="32767"/>
    <cacheField name="[Measures].[Sum of NoRBSedSegmentCover]" caption="Sum of NoRBSedSegmentCover" numFmtId="0" hierarchy="21" level="32767"/>
    <cacheField name="[Measures].[Sum of RBSegmentCover]" caption="Sum of RBSegmentCover" numFmtId="0" hierarchy="22" level="32767"/>
  </cacheFields>
  <cacheHierarchies count="23">
    <cacheHierarchy uniqueName="[Range 2].[Site]" caption="Site" attribute="1" defaultMemberUniqueName="[Range 2].[Site].[All]" allUniqueName="[Range 2].[Site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Diver]" caption="Diver" attribute="1" defaultMemberUniqueName="[Range 2].[Diver].[All]" allUniqueName="[Range 2].[Diver].[All]" dimensionUniqueName="[Range 2]" displayFolder="" count="0" memberValueDatatype="130" unbalanced="0"/>
    <cacheHierarchy uniqueName="[Range 2].[Transect]" caption="Transect" attribute="1" defaultMemberUniqueName="[Range 2].[Transect].[All]" allUniqueName="[Range 2].[Transect].[All]" dimensionUniqueName="[Range 2]" displayFolder="" count="0" memberValueDatatype="130" unbalanced="0"/>
    <cacheHierarchy uniqueName="[Range 2].[Depth at 0 (ft)]" caption="Depth at 0 (ft)" attribute="1" defaultMemberUniqueName="[Range 2].[Depth at 0 (ft)].[All]" allUniqueName="[Range 2].[Depth at 0 (ft)].[All]" dimensionUniqueName="[Range 2]" displayFolder="" count="0" memberValueDatatype="5" unbalanced="0"/>
    <cacheHierarchy uniqueName="[Range 2].[Depth at 50 (ft)]" caption="Depth at 50 (ft)" attribute="1" defaultMemberUniqueName="[Range 2].[Depth at 50 (ft)].[All]" allUniqueName="[Range 2].[Depth at 50 (ft)].[All]" dimensionUniqueName="[Range 2]" displayFolder="" count="0" memberValueDatatype="5" unbalanced="0"/>
    <cacheHierarchy uniqueName="[Range 2].[Line-Intercept Sand Start (m)]" caption="Line-Intercept Sand Start (m)" attribute="1" defaultMemberUniqueName="[Range 2].[Line-Intercept Sand Start (m)].[All]" allUniqueName="[Range 2].[Line-Intercept Sand Start (m)].[All]" dimensionUniqueName="[Range 2]" displayFolder="" count="0" memberValueDatatype="5" unbalanced="0"/>
    <cacheHierarchy uniqueName="[Range 2].[Line-Intercept Sand End (m)]" caption="Line-Intercept Sand End (m)" attribute="1" defaultMemberUniqueName="[Range 2].[Line-Intercept Sand End (m)].[All]" allUniqueName="[Range 2].[Line-Intercept Sand End (m)].[All]" dimensionUniqueName="[Range 2]" displayFolder="" count="0" memberValueDatatype="5" unbalanced="0"/>
    <cacheHierarchy uniqueName="[Range 2].[Original SC SP]" caption="Original SC SP" attribute="1" defaultMemberUniqueName="[Range 2].[Original SC SP].[All]" allUniqueName="[Range 2].[Original SC SP].[All]" dimensionUniqueName="[Range 2]" displayFolder="" count="0" memberValueDatatype="130" unbalanced="0"/>
    <cacheHierarchy uniqueName="[Range 2].[Adjusted RB SC SPSand Channel or Sand Patch]" caption="Adjusted RB SC SPSand Channel or Sand Patch" attribute="1" defaultMemberUniqueName="[Range 2].[Adjusted RB SC SPSand Channel or Sand Patch].[All]" allUniqueName="[Range 2].[Adjusted RB SC SPSand Channel or Sand Patch].[All]" dimensionUniqueName="[Range 2]" displayFolder="" count="0" memberValueDatatype="130" unbalanced="0"/>
    <cacheHierarchy uniqueName="[Range 2].[Comment]" caption="Comment" attribute="1" defaultMemberUniqueName="[Range 2].[Comment].[All]" allUniqueName="[Range 2].[Comment].[All]" dimensionUniqueName="[Range 2]" displayFolder="" count="0" memberValueDatatype="130" unbalanced="0"/>
    <cacheHierarchy uniqueName="[Range 2].[NoRBSedSegmentCover]" caption="NoRBSedSegmentCover" attribute="1" defaultMemberUniqueName="[Range 2].[NoRBSedSegmentCover].[All]" allUniqueName="[Range 2].[NoRBSedSegmentCover].[All]" dimensionUniqueName="[Range 2]" displayFolder="" count="0" memberValueDatatype="5" unbalanced="0"/>
    <cacheHierarchy uniqueName="[Range 2].[NoRBPctSedCover]" caption="NoRBPctSedCover" attribute="1" defaultMemberUniqueName="[Range 2].[NoRBPctSedCover].[All]" allUniqueName="[Range 2].[NoRBPctSedCover].[All]" dimensionUniqueName="[Range 2]" displayFolder="" count="0" memberValueDatatype="5" unbalanced="0"/>
    <cacheHierarchy uniqueName="[Range 2].[RBSegmentCover]" caption="RBSegmentCover" attribute="1" defaultMemberUniqueName="[Range 2].[RBSegmentCover].[All]" allUniqueName="[Range 2].[RBSegmentCover].[All]" dimensionUniqueName="[Range 2]" displayFolder="" count="0" memberValueDatatype="5" unbalanced="0"/>
    <cacheHierarchy uniqueName="[Range 2].[RBPctSedCover]" caption="RBPctSedCover" attribute="1" defaultMemberUniqueName="[Range 2].[RBPctSedCover].[All]" allUniqueName="[Range 2].[RBPctSedCover].[All]" dimensionUniqueName="[Range 2]" displayFolder="" count="0" memberValueDatatype="5" unbalanced="0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RBSedSegmentCover]" caption="Count of NoRBSedSegmentCover" measure="1" displayFolder="" measureGroup="Range 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NoRBPctSedCover]" caption="Sum of NoRBPctSedCover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RBSegmentCover]" caption="Count of RBSegmentCover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BPctSedCover]" caption="Sum of RBPctSedCover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RBSedSegmentCover]" caption="Sum of NoRBSedSegmentCover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BSegmentCover]" caption="Sum of RBSegmentCover" measure="1" displayFolder="" measureGroup="Range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 2" uniqueName="[Range 2]" caption="Range 2"/>
  </dimensions>
  <measureGroups count="1">
    <measureGroup name="Range 2" caption="Range 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29C29-6342-4093-A58C-D8979677D5A7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outline="1" outlineData="1" multipleFieldFilters="0">
  <location ref="R2:V44" firstHeaderRow="0" firstDataRow="1" firstDataCol="1"/>
  <pivotFields count="5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RBSedSegmentCover" fld="3" baseField="0" baseItem="0"/>
    <dataField name="Sum of NoRBPctSedCover" fld="1" baseField="0" baseItem="0"/>
    <dataField name="Sum of RBSegmentCover" fld="4" baseField="0" baseItem="0"/>
    <dataField name="Sum of RBPctSedCover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NoRBSedSegmentCover"/>
    <pivotHierarchy dragToData="1" caption="Sum of RBSegmentCover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SA Transect Sed Line-Intercept!$O$1:$AC$281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5ECE-CF03-4C4B-BB03-1E263198DA32}">
  <dimension ref="A1:V281"/>
  <sheetViews>
    <sheetView tabSelected="1" workbookViewId="0">
      <selection activeCell="A2" sqref="A2"/>
    </sheetView>
  </sheetViews>
  <sheetFormatPr defaultRowHeight="15" x14ac:dyDescent="0.25"/>
  <cols>
    <col min="2" max="2" width="11.42578125" customWidth="1"/>
    <col min="5" max="5" width="14.85546875" customWidth="1"/>
    <col min="6" max="6" width="15.28515625" customWidth="1"/>
    <col min="7" max="7" width="26.5703125" customWidth="1"/>
    <col min="8" max="8" width="26.42578125" customWidth="1"/>
    <col min="9" max="9" width="15" customWidth="1"/>
    <col min="10" max="10" width="42.140625" customWidth="1"/>
    <col min="11" max="11" width="16.28515625" customWidth="1"/>
    <col min="12" max="12" width="22.5703125" customWidth="1"/>
    <col min="13" max="13" width="17.7109375" customWidth="1"/>
    <col min="14" max="14" width="17.140625" style="1" customWidth="1"/>
    <col min="15" max="15" width="16.42578125" style="1" customWidth="1"/>
    <col min="18" max="18" width="12.5703125" bestFit="1" customWidth="1"/>
    <col min="19" max="19" width="29.85546875" customWidth="1"/>
    <col min="20" max="20" width="24.140625" style="2" customWidth="1"/>
    <col min="21" max="21" width="24.140625" customWidth="1"/>
    <col min="22" max="22" width="22.28515625" style="2" customWidth="1"/>
    <col min="23" max="25" width="3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</row>
    <row r="2" spans="1:22" x14ac:dyDescent="0.25">
      <c r="A2">
        <v>1</v>
      </c>
      <c r="B2" s="3">
        <v>44417</v>
      </c>
      <c r="C2" t="s">
        <v>15</v>
      </c>
      <c r="D2" t="s">
        <v>16</v>
      </c>
      <c r="E2">
        <v>38</v>
      </c>
      <c r="F2">
        <v>34</v>
      </c>
      <c r="G2">
        <v>44.8</v>
      </c>
      <c r="H2">
        <v>50</v>
      </c>
      <c r="I2" t="s">
        <v>17</v>
      </c>
      <c r="J2" t="s">
        <v>17</v>
      </c>
      <c r="L2">
        <f>IF(J2="RB",0,(H2-G2))</f>
        <v>5.2000000000000028</v>
      </c>
      <c r="M2" s="2">
        <f>L2/200</f>
        <v>2.6000000000000013E-2</v>
      </c>
      <c r="N2">
        <f>IF(J2="RB",(H2-G2),0)</f>
        <v>0</v>
      </c>
      <c r="O2" s="4">
        <f>N2/200</f>
        <v>0</v>
      </c>
      <c r="R2" t="s">
        <v>18</v>
      </c>
      <c r="S2" t="s">
        <v>19</v>
      </c>
      <c r="T2" s="2" t="s">
        <v>20</v>
      </c>
      <c r="U2" t="s">
        <v>21</v>
      </c>
      <c r="V2" s="2" t="s">
        <v>22</v>
      </c>
    </row>
    <row r="3" spans="1:22" x14ac:dyDescent="0.25">
      <c r="A3">
        <v>1</v>
      </c>
      <c r="B3" s="3">
        <v>44417</v>
      </c>
      <c r="C3" t="s">
        <v>15</v>
      </c>
      <c r="D3" t="s">
        <v>23</v>
      </c>
      <c r="E3">
        <v>38</v>
      </c>
      <c r="F3">
        <v>38</v>
      </c>
      <c r="G3">
        <v>0</v>
      </c>
      <c r="H3">
        <v>0</v>
      </c>
      <c r="I3">
        <v>0</v>
      </c>
      <c r="J3">
        <v>0</v>
      </c>
      <c r="K3" t="s">
        <v>24</v>
      </c>
      <c r="L3">
        <f t="shared" ref="L3:L66" si="0">IF(J3="RB",0,(H3-G3))</f>
        <v>0</v>
      </c>
      <c r="M3" s="2">
        <f t="shared" ref="M3:M66" si="1">L3/200</f>
        <v>0</v>
      </c>
      <c r="N3">
        <f t="shared" ref="N3:N66" si="2">IF(J3="RB",(H3-G3),0)</f>
        <v>0</v>
      </c>
      <c r="O3" s="4">
        <f t="shared" ref="O3:O66" si="3">N3/200</f>
        <v>0</v>
      </c>
      <c r="R3" s="5">
        <v>1</v>
      </c>
      <c r="S3">
        <v>25.7</v>
      </c>
      <c r="T3" s="2">
        <v>0.1285</v>
      </c>
      <c r="U3">
        <v>0</v>
      </c>
      <c r="V3" s="2">
        <v>0</v>
      </c>
    </row>
    <row r="4" spans="1:22" x14ac:dyDescent="0.25">
      <c r="A4">
        <v>1</v>
      </c>
      <c r="B4" s="3">
        <v>44417</v>
      </c>
      <c r="C4" t="s">
        <v>15</v>
      </c>
      <c r="D4" t="s">
        <v>25</v>
      </c>
      <c r="E4">
        <v>38</v>
      </c>
      <c r="F4">
        <v>39</v>
      </c>
      <c r="G4">
        <v>0</v>
      </c>
      <c r="H4">
        <v>0</v>
      </c>
      <c r="I4">
        <v>0</v>
      </c>
      <c r="J4">
        <v>0</v>
      </c>
      <c r="K4" t="s">
        <v>24</v>
      </c>
      <c r="L4">
        <f t="shared" si="0"/>
        <v>0</v>
      </c>
      <c r="M4" s="2">
        <f t="shared" si="1"/>
        <v>0</v>
      </c>
      <c r="N4">
        <f t="shared" si="2"/>
        <v>0</v>
      </c>
      <c r="O4" s="4">
        <f t="shared" si="3"/>
        <v>0</v>
      </c>
      <c r="R4" s="5">
        <v>2</v>
      </c>
      <c r="S4">
        <v>97.200000000000017</v>
      </c>
      <c r="T4" s="2">
        <v>0.48600000000000004</v>
      </c>
      <c r="U4">
        <v>0</v>
      </c>
      <c r="V4" s="2">
        <v>0</v>
      </c>
    </row>
    <row r="5" spans="1:22" x14ac:dyDescent="0.25">
      <c r="A5">
        <v>1</v>
      </c>
      <c r="B5" s="3">
        <v>44417</v>
      </c>
      <c r="C5" t="s">
        <v>15</v>
      </c>
      <c r="D5" t="s">
        <v>26</v>
      </c>
      <c r="E5">
        <v>38</v>
      </c>
      <c r="F5">
        <v>41</v>
      </c>
      <c r="G5">
        <v>25.3</v>
      </c>
      <c r="H5">
        <v>33</v>
      </c>
      <c r="I5" t="s">
        <v>27</v>
      </c>
      <c r="J5" t="s">
        <v>27</v>
      </c>
      <c r="L5">
        <f t="shared" si="0"/>
        <v>7.6999999999999993</v>
      </c>
      <c r="M5" s="2">
        <f t="shared" si="1"/>
        <v>3.85E-2</v>
      </c>
      <c r="N5">
        <f t="shared" si="2"/>
        <v>0</v>
      </c>
      <c r="O5" s="4">
        <f t="shared" si="3"/>
        <v>0</v>
      </c>
      <c r="R5" s="5">
        <v>3</v>
      </c>
      <c r="S5">
        <v>32.9</v>
      </c>
      <c r="T5" s="2">
        <v>0.16449999999999998</v>
      </c>
      <c r="U5">
        <v>0</v>
      </c>
      <c r="V5" s="2">
        <v>0</v>
      </c>
    </row>
    <row r="6" spans="1:22" x14ac:dyDescent="0.25">
      <c r="A6">
        <v>1</v>
      </c>
      <c r="B6" s="3">
        <v>44417</v>
      </c>
      <c r="C6" t="s">
        <v>15</v>
      </c>
      <c r="D6" t="s">
        <v>26</v>
      </c>
      <c r="E6">
        <v>38</v>
      </c>
      <c r="F6">
        <v>41</v>
      </c>
      <c r="G6">
        <v>37.200000000000003</v>
      </c>
      <c r="H6">
        <v>50</v>
      </c>
      <c r="I6" t="s">
        <v>17</v>
      </c>
      <c r="J6" t="s">
        <v>17</v>
      </c>
      <c r="K6" t="s">
        <v>28</v>
      </c>
      <c r="L6">
        <f t="shared" si="0"/>
        <v>12.799999999999997</v>
      </c>
      <c r="M6" s="2">
        <f t="shared" si="1"/>
        <v>6.3999999999999987E-2</v>
      </c>
      <c r="N6">
        <f t="shared" si="2"/>
        <v>0</v>
      </c>
      <c r="O6" s="4">
        <f t="shared" si="3"/>
        <v>0</v>
      </c>
      <c r="R6" s="5">
        <v>4</v>
      </c>
      <c r="S6">
        <v>19.400000000000002</v>
      </c>
      <c r="T6" s="2">
        <v>9.7000000000000003E-2</v>
      </c>
      <c r="U6">
        <v>24.1</v>
      </c>
      <c r="V6" s="2">
        <v>0.12050000000000001</v>
      </c>
    </row>
    <row r="7" spans="1:22" x14ac:dyDescent="0.25">
      <c r="A7">
        <v>2</v>
      </c>
      <c r="B7" s="3">
        <v>44425</v>
      </c>
      <c r="C7" t="s">
        <v>29</v>
      </c>
      <c r="D7" t="s">
        <v>16</v>
      </c>
      <c r="E7">
        <v>48</v>
      </c>
      <c r="F7">
        <v>50</v>
      </c>
      <c r="G7">
        <v>6.1</v>
      </c>
      <c r="H7">
        <v>12.4</v>
      </c>
      <c r="I7" t="s">
        <v>17</v>
      </c>
      <c r="J7" t="s">
        <v>17</v>
      </c>
      <c r="K7" t="s">
        <v>24</v>
      </c>
      <c r="L7">
        <f t="shared" si="0"/>
        <v>6.3000000000000007</v>
      </c>
      <c r="M7" s="2">
        <f t="shared" si="1"/>
        <v>3.15E-2</v>
      </c>
      <c r="N7">
        <f t="shared" si="2"/>
        <v>0</v>
      </c>
      <c r="O7" s="4">
        <f t="shared" si="3"/>
        <v>0</v>
      </c>
      <c r="R7" s="5">
        <v>5</v>
      </c>
      <c r="S7">
        <v>9.3000000000000043</v>
      </c>
      <c r="T7" s="2">
        <v>4.6500000000000014E-2</v>
      </c>
      <c r="U7">
        <v>0</v>
      </c>
      <c r="V7" s="2">
        <v>0</v>
      </c>
    </row>
    <row r="8" spans="1:22" x14ac:dyDescent="0.25">
      <c r="A8">
        <v>2</v>
      </c>
      <c r="B8" s="3">
        <v>44425</v>
      </c>
      <c r="C8" t="s">
        <v>29</v>
      </c>
      <c r="D8" t="s">
        <v>16</v>
      </c>
      <c r="E8">
        <v>48</v>
      </c>
      <c r="F8">
        <v>50</v>
      </c>
      <c r="G8">
        <v>18.8</v>
      </c>
      <c r="H8">
        <v>28.2</v>
      </c>
      <c r="I8" t="s">
        <v>17</v>
      </c>
      <c r="J8" t="s">
        <v>17</v>
      </c>
      <c r="L8">
        <f t="shared" si="0"/>
        <v>9.3999999999999986</v>
      </c>
      <c r="M8" s="2">
        <f t="shared" si="1"/>
        <v>4.6999999999999993E-2</v>
      </c>
      <c r="N8">
        <f t="shared" si="2"/>
        <v>0</v>
      </c>
      <c r="O8" s="4">
        <f t="shared" si="3"/>
        <v>0</v>
      </c>
      <c r="R8" s="5">
        <v>6</v>
      </c>
      <c r="S8">
        <v>32.700000000000003</v>
      </c>
      <c r="T8" s="2">
        <v>0.16350000000000001</v>
      </c>
      <c r="U8">
        <v>0</v>
      </c>
      <c r="V8" s="2">
        <v>0</v>
      </c>
    </row>
    <row r="9" spans="1:22" x14ac:dyDescent="0.25">
      <c r="A9">
        <v>2</v>
      </c>
      <c r="B9" s="3">
        <v>44425</v>
      </c>
      <c r="C9" t="s">
        <v>29</v>
      </c>
      <c r="D9" t="s">
        <v>16</v>
      </c>
      <c r="E9">
        <v>48</v>
      </c>
      <c r="F9">
        <v>50</v>
      </c>
      <c r="G9">
        <v>39.4</v>
      </c>
      <c r="H9">
        <v>43.7</v>
      </c>
      <c r="I9" t="s">
        <v>17</v>
      </c>
      <c r="J9" t="s">
        <v>17</v>
      </c>
      <c r="L9">
        <f t="shared" si="0"/>
        <v>4.3000000000000043</v>
      </c>
      <c r="M9" s="2">
        <f t="shared" si="1"/>
        <v>2.1500000000000023E-2</v>
      </c>
      <c r="N9">
        <f t="shared" si="2"/>
        <v>0</v>
      </c>
      <c r="O9" s="4">
        <f t="shared" si="3"/>
        <v>0</v>
      </c>
      <c r="R9" s="5">
        <v>7</v>
      </c>
      <c r="S9">
        <v>12.700000000000003</v>
      </c>
      <c r="T9" s="2">
        <v>6.3500000000000015E-2</v>
      </c>
      <c r="U9">
        <v>31</v>
      </c>
      <c r="V9" s="2">
        <v>0.155</v>
      </c>
    </row>
    <row r="10" spans="1:22" x14ac:dyDescent="0.25">
      <c r="A10">
        <v>2</v>
      </c>
      <c r="B10" s="3">
        <v>44425</v>
      </c>
      <c r="C10" t="s">
        <v>29</v>
      </c>
      <c r="D10" t="s">
        <v>23</v>
      </c>
      <c r="E10">
        <v>48</v>
      </c>
      <c r="F10">
        <v>49</v>
      </c>
      <c r="G10">
        <v>6.6</v>
      </c>
      <c r="H10">
        <v>50</v>
      </c>
      <c r="I10" t="s">
        <v>27</v>
      </c>
      <c r="J10" t="s">
        <v>27</v>
      </c>
      <c r="L10">
        <f t="shared" si="0"/>
        <v>43.4</v>
      </c>
      <c r="M10" s="2">
        <f t="shared" si="1"/>
        <v>0.217</v>
      </c>
      <c r="N10">
        <f t="shared" si="2"/>
        <v>0</v>
      </c>
      <c r="O10" s="4">
        <f t="shared" si="3"/>
        <v>0</v>
      </c>
      <c r="R10" s="5">
        <v>8</v>
      </c>
      <c r="S10">
        <v>65.099999999999994</v>
      </c>
      <c r="T10" s="2">
        <v>0.32549999999999996</v>
      </c>
      <c r="U10">
        <v>6</v>
      </c>
      <c r="V10" s="2">
        <v>0.03</v>
      </c>
    </row>
    <row r="11" spans="1:22" x14ac:dyDescent="0.25">
      <c r="A11">
        <v>2</v>
      </c>
      <c r="B11" s="3">
        <v>44425</v>
      </c>
      <c r="C11" t="s">
        <v>29</v>
      </c>
      <c r="D11" t="s">
        <v>25</v>
      </c>
      <c r="E11">
        <v>48</v>
      </c>
      <c r="F11">
        <v>61</v>
      </c>
      <c r="G11">
        <v>9.4</v>
      </c>
      <c r="H11">
        <v>12.8</v>
      </c>
      <c r="I11" t="s">
        <v>17</v>
      </c>
      <c r="J11" t="s">
        <v>17</v>
      </c>
      <c r="L11">
        <f t="shared" si="0"/>
        <v>3.4000000000000004</v>
      </c>
      <c r="M11" s="2">
        <f t="shared" si="1"/>
        <v>1.7000000000000001E-2</v>
      </c>
      <c r="N11">
        <f t="shared" si="2"/>
        <v>0</v>
      </c>
      <c r="O11" s="4">
        <f t="shared" si="3"/>
        <v>0</v>
      </c>
      <c r="R11" s="5">
        <v>9</v>
      </c>
      <c r="S11">
        <v>59</v>
      </c>
      <c r="T11" s="2">
        <v>0.29499999999999998</v>
      </c>
      <c r="U11">
        <v>32.4</v>
      </c>
      <c r="V11" s="2">
        <v>0.16199999999999998</v>
      </c>
    </row>
    <row r="12" spans="1:22" x14ac:dyDescent="0.25">
      <c r="A12">
        <v>2</v>
      </c>
      <c r="B12" s="3">
        <v>44425</v>
      </c>
      <c r="C12" t="s">
        <v>29</v>
      </c>
      <c r="D12" t="s">
        <v>25</v>
      </c>
      <c r="E12">
        <v>48</v>
      </c>
      <c r="F12">
        <v>61</v>
      </c>
      <c r="G12">
        <v>21.9</v>
      </c>
      <c r="H12">
        <v>24.1</v>
      </c>
      <c r="I12" t="s">
        <v>27</v>
      </c>
      <c r="J12" t="s">
        <v>27</v>
      </c>
      <c r="L12">
        <f t="shared" si="0"/>
        <v>2.2000000000000028</v>
      </c>
      <c r="M12" s="2">
        <f t="shared" si="1"/>
        <v>1.1000000000000015E-2</v>
      </c>
      <c r="N12">
        <f t="shared" si="2"/>
        <v>0</v>
      </c>
      <c r="O12" s="4">
        <f t="shared" si="3"/>
        <v>0</v>
      </c>
      <c r="R12" s="5">
        <v>10</v>
      </c>
      <c r="S12">
        <v>132.5</v>
      </c>
      <c r="T12" s="2">
        <v>0.66249999999999987</v>
      </c>
      <c r="U12">
        <v>0</v>
      </c>
      <c r="V12" s="2">
        <v>0</v>
      </c>
    </row>
    <row r="13" spans="1:22" x14ac:dyDescent="0.25">
      <c r="A13">
        <v>2</v>
      </c>
      <c r="B13" s="3">
        <v>44425</v>
      </c>
      <c r="C13" t="s">
        <v>29</v>
      </c>
      <c r="D13" t="s">
        <v>25</v>
      </c>
      <c r="E13">
        <v>48</v>
      </c>
      <c r="F13">
        <v>61</v>
      </c>
      <c r="G13">
        <v>38.799999999999997</v>
      </c>
      <c r="H13">
        <v>44.5</v>
      </c>
      <c r="I13" t="s">
        <v>27</v>
      </c>
      <c r="J13" t="s">
        <v>27</v>
      </c>
      <c r="L13">
        <f t="shared" si="0"/>
        <v>5.7000000000000028</v>
      </c>
      <c r="M13" s="2">
        <f t="shared" si="1"/>
        <v>2.8500000000000015E-2</v>
      </c>
      <c r="N13">
        <f t="shared" si="2"/>
        <v>0</v>
      </c>
      <c r="O13" s="4">
        <f t="shared" si="3"/>
        <v>0</v>
      </c>
      <c r="R13" s="5">
        <v>11</v>
      </c>
      <c r="S13">
        <v>149.69999999999999</v>
      </c>
      <c r="T13" s="2">
        <v>0.74850000000000005</v>
      </c>
      <c r="U13">
        <v>0</v>
      </c>
      <c r="V13" s="2">
        <v>0</v>
      </c>
    </row>
    <row r="14" spans="1:22" x14ac:dyDescent="0.25">
      <c r="A14">
        <v>2</v>
      </c>
      <c r="B14" s="3">
        <v>44425</v>
      </c>
      <c r="C14" t="s">
        <v>30</v>
      </c>
      <c r="D14" t="s">
        <v>26</v>
      </c>
      <c r="E14">
        <v>48</v>
      </c>
      <c r="F14">
        <v>60.3</v>
      </c>
      <c r="G14">
        <v>8.1999999999999993</v>
      </c>
      <c r="H14">
        <v>11.7</v>
      </c>
      <c r="I14" t="s">
        <v>27</v>
      </c>
      <c r="J14" t="s">
        <v>27</v>
      </c>
      <c r="L14">
        <f t="shared" si="0"/>
        <v>3.5</v>
      </c>
      <c r="M14" s="2">
        <f t="shared" si="1"/>
        <v>1.7500000000000002E-2</v>
      </c>
      <c r="N14">
        <f t="shared" si="2"/>
        <v>0</v>
      </c>
      <c r="O14" s="4">
        <f t="shared" si="3"/>
        <v>0</v>
      </c>
      <c r="R14" s="5">
        <v>12</v>
      </c>
      <c r="S14">
        <v>67</v>
      </c>
      <c r="T14" s="2">
        <v>0.33500000000000002</v>
      </c>
      <c r="U14">
        <v>0</v>
      </c>
      <c r="V14" s="2">
        <v>0</v>
      </c>
    </row>
    <row r="15" spans="1:22" x14ac:dyDescent="0.25">
      <c r="A15">
        <v>2</v>
      </c>
      <c r="B15" s="3">
        <v>44425</v>
      </c>
      <c r="C15" t="s">
        <v>30</v>
      </c>
      <c r="D15" t="s">
        <v>26</v>
      </c>
      <c r="E15">
        <v>48</v>
      </c>
      <c r="F15">
        <v>60.3</v>
      </c>
      <c r="G15">
        <v>14.7</v>
      </c>
      <c r="H15">
        <v>21.7</v>
      </c>
      <c r="I15" t="s">
        <v>27</v>
      </c>
      <c r="J15" t="s">
        <v>27</v>
      </c>
      <c r="L15">
        <f t="shared" si="0"/>
        <v>7</v>
      </c>
      <c r="M15" s="2">
        <f t="shared" si="1"/>
        <v>3.5000000000000003E-2</v>
      </c>
      <c r="N15">
        <f t="shared" si="2"/>
        <v>0</v>
      </c>
      <c r="O15" s="4">
        <f t="shared" si="3"/>
        <v>0</v>
      </c>
      <c r="R15" s="5">
        <v>13</v>
      </c>
      <c r="S15">
        <v>34.4</v>
      </c>
      <c r="T15" s="2">
        <v>0.17199999999999999</v>
      </c>
      <c r="U15">
        <v>0</v>
      </c>
      <c r="V15" s="2">
        <v>0</v>
      </c>
    </row>
    <row r="16" spans="1:22" x14ac:dyDescent="0.25">
      <c r="A16">
        <v>2</v>
      </c>
      <c r="B16" s="3">
        <v>44425</v>
      </c>
      <c r="C16" t="s">
        <v>30</v>
      </c>
      <c r="D16" t="s">
        <v>26</v>
      </c>
      <c r="E16">
        <v>48</v>
      </c>
      <c r="F16">
        <v>60.3</v>
      </c>
      <c r="G16">
        <v>26.2</v>
      </c>
      <c r="H16">
        <v>34.299999999999997</v>
      </c>
      <c r="I16" t="s">
        <v>27</v>
      </c>
      <c r="J16" t="s">
        <v>27</v>
      </c>
      <c r="L16">
        <f t="shared" si="0"/>
        <v>8.0999999999999979</v>
      </c>
      <c r="M16" s="2">
        <f t="shared" si="1"/>
        <v>4.0499999999999987E-2</v>
      </c>
      <c r="N16">
        <f t="shared" si="2"/>
        <v>0</v>
      </c>
      <c r="O16" s="4">
        <f t="shared" si="3"/>
        <v>0</v>
      </c>
      <c r="R16" s="5">
        <v>14</v>
      </c>
      <c r="S16">
        <v>123</v>
      </c>
      <c r="T16" s="2">
        <v>0.61499999999999999</v>
      </c>
      <c r="U16">
        <v>0</v>
      </c>
      <c r="V16" s="2">
        <v>0</v>
      </c>
    </row>
    <row r="17" spans="1:22" x14ac:dyDescent="0.25">
      <c r="A17">
        <v>2</v>
      </c>
      <c r="B17" s="3">
        <v>44425</v>
      </c>
      <c r="C17" t="s">
        <v>30</v>
      </c>
      <c r="D17" t="s">
        <v>26</v>
      </c>
      <c r="E17">
        <v>48</v>
      </c>
      <c r="F17">
        <v>60.3</v>
      </c>
      <c r="G17">
        <v>36.299999999999997</v>
      </c>
      <c r="H17">
        <v>39</v>
      </c>
      <c r="I17" t="s">
        <v>27</v>
      </c>
      <c r="J17" t="s">
        <v>27</v>
      </c>
      <c r="L17">
        <f t="shared" si="0"/>
        <v>2.7000000000000028</v>
      </c>
      <c r="M17" s="2">
        <f t="shared" si="1"/>
        <v>1.3500000000000014E-2</v>
      </c>
      <c r="N17">
        <f t="shared" si="2"/>
        <v>0</v>
      </c>
      <c r="O17" s="4">
        <f t="shared" si="3"/>
        <v>0</v>
      </c>
      <c r="R17" s="5">
        <v>15</v>
      </c>
      <c r="S17">
        <v>158.1</v>
      </c>
      <c r="T17" s="2">
        <v>0.79049999999999998</v>
      </c>
      <c r="U17">
        <v>0</v>
      </c>
      <c r="V17" s="2">
        <v>0</v>
      </c>
    </row>
    <row r="18" spans="1:22" x14ac:dyDescent="0.25">
      <c r="A18">
        <v>2</v>
      </c>
      <c r="B18" s="3">
        <v>44425</v>
      </c>
      <c r="C18" t="s">
        <v>30</v>
      </c>
      <c r="D18" t="s">
        <v>26</v>
      </c>
      <c r="E18">
        <v>48</v>
      </c>
      <c r="F18">
        <v>60.3</v>
      </c>
      <c r="G18">
        <v>47.4</v>
      </c>
      <c r="H18">
        <v>48.6</v>
      </c>
      <c r="I18" t="s">
        <v>27</v>
      </c>
      <c r="J18" t="s">
        <v>27</v>
      </c>
      <c r="L18">
        <f t="shared" si="0"/>
        <v>1.2000000000000028</v>
      </c>
      <c r="M18" s="2">
        <f t="shared" si="1"/>
        <v>6.000000000000014E-3</v>
      </c>
      <c r="N18">
        <f t="shared" si="2"/>
        <v>0</v>
      </c>
      <c r="O18" s="4">
        <f t="shared" si="3"/>
        <v>0</v>
      </c>
      <c r="R18" s="5">
        <v>16</v>
      </c>
      <c r="S18">
        <v>76.099999999999994</v>
      </c>
      <c r="T18" s="2">
        <v>0.3805</v>
      </c>
      <c r="U18">
        <v>24.2</v>
      </c>
      <c r="V18" s="2">
        <v>0.121</v>
      </c>
    </row>
    <row r="19" spans="1:22" x14ac:dyDescent="0.25">
      <c r="A19">
        <v>3</v>
      </c>
      <c r="B19" s="3">
        <v>44428</v>
      </c>
      <c r="C19" t="s">
        <v>31</v>
      </c>
      <c r="D19" t="s">
        <v>16</v>
      </c>
      <c r="E19">
        <v>57</v>
      </c>
      <c r="F19">
        <v>60</v>
      </c>
      <c r="G19">
        <v>25.1</v>
      </c>
      <c r="H19">
        <v>26.5</v>
      </c>
      <c r="I19" t="s">
        <v>27</v>
      </c>
      <c r="J19" t="s">
        <v>27</v>
      </c>
      <c r="L19">
        <f t="shared" si="0"/>
        <v>1.3999999999999986</v>
      </c>
      <c r="M19" s="2">
        <f t="shared" si="1"/>
        <v>6.9999999999999932E-3</v>
      </c>
      <c r="N19">
        <f t="shared" si="2"/>
        <v>0</v>
      </c>
      <c r="O19" s="4">
        <f t="shared" si="3"/>
        <v>0</v>
      </c>
      <c r="R19" s="5">
        <v>17</v>
      </c>
      <c r="S19">
        <v>23.599999999999998</v>
      </c>
      <c r="T19" s="2">
        <v>0.11799999999999998</v>
      </c>
      <c r="U19">
        <v>19.2</v>
      </c>
      <c r="V19" s="2">
        <v>9.6000000000000002E-2</v>
      </c>
    </row>
    <row r="20" spans="1:22" x14ac:dyDescent="0.25">
      <c r="A20">
        <v>3</v>
      </c>
      <c r="B20" s="3">
        <v>44428</v>
      </c>
      <c r="C20" t="s">
        <v>31</v>
      </c>
      <c r="D20" t="s">
        <v>16</v>
      </c>
      <c r="E20">
        <v>57</v>
      </c>
      <c r="F20">
        <v>60</v>
      </c>
      <c r="G20">
        <v>29.4</v>
      </c>
      <c r="H20">
        <v>30.4</v>
      </c>
      <c r="I20" t="s">
        <v>27</v>
      </c>
      <c r="J20" t="s">
        <v>27</v>
      </c>
      <c r="L20">
        <f t="shared" si="0"/>
        <v>1</v>
      </c>
      <c r="M20" s="2">
        <f t="shared" si="1"/>
        <v>5.0000000000000001E-3</v>
      </c>
      <c r="N20">
        <f t="shared" si="2"/>
        <v>0</v>
      </c>
      <c r="O20" s="4">
        <f t="shared" si="3"/>
        <v>0</v>
      </c>
      <c r="R20" s="5">
        <v>18</v>
      </c>
      <c r="S20">
        <v>11</v>
      </c>
      <c r="T20" s="2">
        <v>5.5E-2</v>
      </c>
      <c r="U20">
        <v>0</v>
      </c>
      <c r="V20" s="2">
        <v>0</v>
      </c>
    </row>
    <row r="21" spans="1:22" x14ac:dyDescent="0.25">
      <c r="A21">
        <v>3</v>
      </c>
      <c r="B21" s="3">
        <v>44428</v>
      </c>
      <c r="C21" t="s">
        <v>31</v>
      </c>
      <c r="D21" t="s">
        <v>23</v>
      </c>
      <c r="E21">
        <v>57</v>
      </c>
      <c r="F21">
        <v>63</v>
      </c>
      <c r="G21">
        <v>26</v>
      </c>
      <c r="H21">
        <v>50</v>
      </c>
      <c r="I21" t="s">
        <v>27</v>
      </c>
      <c r="J21" t="s">
        <v>27</v>
      </c>
      <c r="K21" t="s">
        <v>32</v>
      </c>
      <c r="L21">
        <f t="shared" si="0"/>
        <v>24</v>
      </c>
      <c r="M21" s="2">
        <f t="shared" si="1"/>
        <v>0.12</v>
      </c>
      <c r="N21">
        <f t="shared" si="2"/>
        <v>0</v>
      </c>
      <c r="O21" s="4">
        <f t="shared" si="3"/>
        <v>0</v>
      </c>
      <c r="R21" s="5">
        <v>19</v>
      </c>
      <c r="S21">
        <v>21.9</v>
      </c>
      <c r="T21" s="2">
        <v>0.10950000000000001</v>
      </c>
      <c r="U21">
        <v>0</v>
      </c>
      <c r="V21" s="2">
        <v>0</v>
      </c>
    </row>
    <row r="22" spans="1:22" x14ac:dyDescent="0.25">
      <c r="A22">
        <v>3</v>
      </c>
      <c r="B22" s="3">
        <v>44428</v>
      </c>
      <c r="C22" t="s">
        <v>31</v>
      </c>
      <c r="D22" t="s">
        <v>25</v>
      </c>
      <c r="E22">
        <v>57</v>
      </c>
      <c r="F22">
        <v>55</v>
      </c>
      <c r="G22">
        <v>21.2</v>
      </c>
      <c r="H22">
        <v>23.8</v>
      </c>
      <c r="I22" t="s">
        <v>27</v>
      </c>
      <c r="J22" t="s">
        <v>27</v>
      </c>
      <c r="L22">
        <f t="shared" si="0"/>
        <v>2.6000000000000014</v>
      </c>
      <c r="M22" s="2">
        <f t="shared" si="1"/>
        <v>1.3000000000000006E-2</v>
      </c>
      <c r="N22">
        <f t="shared" si="2"/>
        <v>0</v>
      </c>
      <c r="O22" s="4">
        <f t="shared" si="3"/>
        <v>0</v>
      </c>
      <c r="R22" s="5">
        <v>20</v>
      </c>
      <c r="S22">
        <v>8.1000000000000032</v>
      </c>
      <c r="T22" s="2">
        <v>4.0500000000000015E-2</v>
      </c>
      <c r="U22">
        <v>2.5</v>
      </c>
      <c r="V22" s="2">
        <v>1.2500000000000001E-2</v>
      </c>
    </row>
    <row r="23" spans="1:22" x14ac:dyDescent="0.25">
      <c r="A23">
        <v>3</v>
      </c>
      <c r="B23" s="3">
        <v>44428</v>
      </c>
      <c r="C23" t="s">
        <v>31</v>
      </c>
      <c r="D23" t="s">
        <v>25</v>
      </c>
      <c r="E23">
        <v>57</v>
      </c>
      <c r="F23">
        <v>55</v>
      </c>
      <c r="G23">
        <v>25.3</v>
      </c>
      <c r="H23">
        <v>27.1</v>
      </c>
      <c r="I23" t="s">
        <v>27</v>
      </c>
      <c r="J23" t="s">
        <v>27</v>
      </c>
      <c r="L23">
        <f t="shared" si="0"/>
        <v>1.8000000000000007</v>
      </c>
      <c r="M23" s="2">
        <f t="shared" si="1"/>
        <v>9.0000000000000028E-3</v>
      </c>
      <c r="N23">
        <f t="shared" si="2"/>
        <v>0</v>
      </c>
      <c r="O23" s="4">
        <f t="shared" si="3"/>
        <v>0</v>
      </c>
      <c r="R23" s="5">
        <v>21</v>
      </c>
      <c r="S23">
        <v>9.1999999999999993</v>
      </c>
      <c r="T23" s="2">
        <v>4.5999999999999999E-2</v>
      </c>
      <c r="U23">
        <v>0</v>
      </c>
      <c r="V23" s="2">
        <v>0</v>
      </c>
    </row>
    <row r="24" spans="1:22" x14ac:dyDescent="0.25">
      <c r="A24">
        <v>3</v>
      </c>
      <c r="B24" s="3">
        <v>44428</v>
      </c>
      <c r="C24" t="s">
        <v>30</v>
      </c>
      <c r="D24" t="s">
        <v>26</v>
      </c>
      <c r="E24">
        <v>57</v>
      </c>
      <c r="F24">
        <v>56.7</v>
      </c>
      <c r="G24">
        <v>18.100000000000001</v>
      </c>
      <c r="H24">
        <v>20.2</v>
      </c>
      <c r="I24" t="s">
        <v>27</v>
      </c>
      <c r="J24" t="s">
        <v>27</v>
      </c>
      <c r="L24">
        <f t="shared" si="0"/>
        <v>2.0999999999999979</v>
      </c>
      <c r="M24" s="2">
        <f t="shared" si="1"/>
        <v>1.0499999999999989E-2</v>
      </c>
      <c r="N24">
        <f t="shared" si="2"/>
        <v>0</v>
      </c>
      <c r="O24" s="4">
        <f t="shared" si="3"/>
        <v>0</v>
      </c>
      <c r="R24" s="5">
        <v>22</v>
      </c>
      <c r="S24">
        <v>41.399999999999991</v>
      </c>
      <c r="T24" s="2">
        <v>0.20699999999999999</v>
      </c>
      <c r="U24">
        <v>18</v>
      </c>
      <c r="V24" s="2">
        <v>0.09</v>
      </c>
    </row>
    <row r="25" spans="1:22" x14ac:dyDescent="0.25">
      <c r="A25">
        <v>4</v>
      </c>
      <c r="B25" s="3">
        <v>44428</v>
      </c>
      <c r="C25" t="s">
        <v>31</v>
      </c>
      <c r="D25" t="s">
        <v>16</v>
      </c>
      <c r="E25">
        <v>55.8</v>
      </c>
      <c r="F25">
        <v>58</v>
      </c>
      <c r="G25">
        <v>2.2000000000000002</v>
      </c>
      <c r="H25">
        <v>8.8000000000000007</v>
      </c>
      <c r="I25" t="s">
        <v>27</v>
      </c>
      <c r="J25" t="s">
        <v>27</v>
      </c>
      <c r="L25">
        <f t="shared" si="0"/>
        <v>6.6000000000000005</v>
      </c>
      <c r="M25" s="2">
        <f t="shared" si="1"/>
        <v>3.3000000000000002E-2</v>
      </c>
      <c r="N25">
        <f t="shared" si="2"/>
        <v>0</v>
      </c>
      <c r="O25" s="4">
        <f t="shared" si="3"/>
        <v>0</v>
      </c>
      <c r="R25" s="5">
        <v>23</v>
      </c>
      <c r="S25">
        <v>52</v>
      </c>
      <c r="T25" s="2">
        <v>0.26</v>
      </c>
      <c r="U25">
        <v>4</v>
      </c>
      <c r="V25" s="2">
        <v>0.02</v>
      </c>
    </row>
    <row r="26" spans="1:22" x14ac:dyDescent="0.25">
      <c r="A26">
        <v>4</v>
      </c>
      <c r="B26" s="3">
        <v>44428</v>
      </c>
      <c r="C26" t="s">
        <v>31</v>
      </c>
      <c r="D26" t="s">
        <v>16</v>
      </c>
      <c r="E26">
        <v>55.8</v>
      </c>
      <c r="F26">
        <v>58</v>
      </c>
      <c r="G26">
        <v>14</v>
      </c>
      <c r="H26">
        <v>14.8</v>
      </c>
      <c r="I26" t="s">
        <v>27</v>
      </c>
      <c r="J26" t="s">
        <v>27</v>
      </c>
      <c r="L26">
        <f t="shared" si="0"/>
        <v>0.80000000000000071</v>
      </c>
      <c r="M26" s="2">
        <f t="shared" si="1"/>
        <v>4.0000000000000036E-3</v>
      </c>
      <c r="N26">
        <f t="shared" si="2"/>
        <v>0</v>
      </c>
      <c r="O26" s="4">
        <f t="shared" si="3"/>
        <v>0</v>
      </c>
      <c r="R26" s="5">
        <v>24</v>
      </c>
      <c r="S26">
        <v>0</v>
      </c>
      <c r="T26" s="2">
        <v>0</v>
      </c>
      <c r="U26">
        <v>151.30000000000001</v>
      </c>
      <c r="V26" s="2">
        <v>0.75649999999999995</v>
      </c>
    </row>
    <row r="27" spans="1:22" x14ac:dyDescent="0.25">
      <c r="A27">
        <v>4</v>
      </c>
      <c r="B27" s="3">
        <v>44428</v>
      </c>
      <c r="C27" t="s">
        <v>31</v>
      </c>
      <c r="D27" t="s">
        <v>16</v>
      </c>
      <c r="E27">
        <v>55.8</v>
      </c>
      <c r="F27">
        <v>58</v>
      </c>
      <c r="G27">
        <v>18.600000000000001</v>
      </c>
      <c r="H27">
        <v>20.100000000000001</v>
      </c>
      <c r="I27" t="s">
        <v>27</v>
      </c>
      <c r="J27" t="s">
        <v>27</v>
      </c>
      <c r="L27">
        <f t="shared" si="0"/>
        <v>1.5</v>
      </c>
      <c r="M27" s="2">
        <f t="shared" si="1"/>
        <v>7.4999999999999997E-3</v>
      </c>
      <c r="N27">
        <f t="shared" si="2"/>
        <v>0</v>
      </c>
      <c r="O27" s="4">
        <f t="shared" si="3"/>
        <v>0</v>
      </c>
      <c r="R27" s="5">
        <v>25</v>
      </c>
      <c r="S27">
        <v>0</v>
      </c>
      <c r="T27" s="2">
        <v>0</v>
      </c>
      <c r="U27">
        <v>48.5</v>
      </c>
      <c r="V27" s="2">
        <v>0.24249999999999999</v>
      </c>
    </row>
    <row r="28" spans="1:22" x14ac:dyDescent="0.25">
      <c r="A28">
        <v>4</v>
      </c>
      <c r="B28" s="3">
        <v>44428</v>
      </c>
      <c r="C28" t="s">
        <v>31</v>
      </c>
      <c r="D28" t="s">
        <v>16</v>
      </c>
      <c r="E28">
        <v>55.8</v>
      </c>
      <c r="F28">
        <v>58</v>
      </c>
      <c r="G28">
        <v>25.3</v>
      </c>
      <c r="H28">
        <v>27.6</v>
      </c>
      <c r="I28" t="s">
        <v>27</v>
      </c>
      <c r="J28" t="s">
        <v>27</v>
      </c>
      <c r="L28">
        <f t="shared" si="0"/>
        <v>2.3000000000000007</v>
      </c>
      <c r="M28" s="2">
        <f t="shared" si="1"/>
        <v>1.1500000000000003E-2</v>
      </c>
      <c r="N28">
        <f t="shared" si="2"/>
        <v>0</v>
      </c>
      <c r="O28" s="4">
        <f t="shared" si="3"/>
        <v>0</v>
      </c>
      <c r="R28" s="5">
        <v>26</v>
      </c>
      <c r="S28">
        <v>0</v>
      </c>
      <c r="T28" s="2">
        <v>0</v>
      </c>
      <c r="U28">
        <v>0</v>
      </c>
      <c r="V28" s="2">
        <v>0</v>
      </c>
    </row>
    <row r="29" spans="1:22" x14ac:dyDescent="0.25">
      <c r="A29">
        <v>4</v>
      </c>
      <c r="B29" s="3">
        <v>44428</v>
      </c>
      <c r="C29" t="s">
        <v>31</v>
      </c>
      <c r="D29" t="s">
        <v>16</v>
      </c>
      <c r="E29">
        <v>55.8</v>
      </c>
      <c r="F29">
        <v>58</v>
      </c>
      <c r="G29">
        <v>40</v>
      </c>
      <c r="H29">
        <v>40.5</v>
      </c>
      <c r="I29" t="s">
        <v>27</v>
      </c>
      <c r="J29" t="s">
        <v>27</v>
      </c>
      <c r="L29">
        <f t="shared" si="0"/>
        <v>0.5</v>
      </c>
      <c r="M29" s="2">
        <f t="shared" si="1"/>
        <v>2.5000000000000001E-3</v>
      </c>
      <c r="N29">
        <f t="shared" si="2"/>
        <v>0</v>
      </c>
      <c r="O29" s="4">
        <f t="shared" si="3"/>
        <v>0</v>
      </c>
      <c r="R29" s="5">
        <v>27</v>
      </c>
      <c r="S29">
        <v>8.8000000000000007</v>
      </c>
      <c r="T29" s="2">
        <v>4.4000000000000004E-2</v>
      </c>
      <c r="U29">
        <v>0</v>
      </c>
      <c r="V29" s="2">
        <v>0</v>
      </c>
    </row>
    <row r="30" spans="1:22" x14ac:dyDescent="0.25">
      <c r="A30">
        <v>4</v>
      </c>
      <c r="B30" s="3">
        <v>44428</v>
      </c>
      <c r="C30" t="s">
        <v>31</v>
      </c>
      <c r="D30" t="s">
        <v>23</v>
      </c>
      <c r="E30">
        <v>55.8</v>
      </c>
      <c r="F30">
        <v>62</v>
      </c>
      <c r="G30">
        <v>27</v>
      </c>
      <c r="H30">
        <v>50</v>
      </c>
      <c r="I30" t="s">
        <v>27</v>
      </c>
      <c r="J30" t="s">
        <v>33</v>
      </c>
      <c r="K30" t="s">
        <v>34</v>
      </c>
      <c r="L30">
        <f t="shared" si="0"/>
        <v>0</v>
      </c>
      <c r="M30" s="2">
        <f t="shared" si="1"/>
        <v>0</v>
      </c>
      <c r="N30">
        <f t="shared" si="2"/>
        <v>23</v>
      </c>
      <c r="O30" s="4">
        <f t="shared" si="3"/>
        <v>0.115</v>
      </c>
      <c r="R30" s="5">
        <v>28</v>
      </c>
      <c r="S30">
        <v>0</v>
      </c>
      <c r="T30" s="2">
        <v>0</v>
      </c>
      <c r="U30">
        <v>77.8</v>
      </c>
      <c r="V30" s="2">
        <v>0.38899999999999996</v>
      </c>
    </row>
    <row r="31" spans="1:22" x14ac:dyDescent="0.25">
      <c r="A31">
        <v>4</v>
      </c>
      <c r="B31" s="3">
        <v>44428</v>
      </c>
      <c r="C31" t="s">
        <v>31</v>
      </c>
      <c r="D31" t="s">
        <v>25</v>
      </c>
      <c r="E31">
        <v>55.8</v>
      </c>
      <c r="F31">
        <v>55</v>
      </c>
      <c r="G31">
        <v>30.8</v>
      </c>
      <c r="H31">
        <v>33.1</v>
      </c>
      <c r="I31" t="s">
        <v>27</v>
      </c>
      <c r="J31" t="s">
        <v>27</v>
      </c>
      <c r="L31">
        <f t="shared" si="0"/>
        <v>2.3000000000000007</v>
      </c>
      <c r="M31" s="2">
        <f t="shared" si="1"/>
        <v>1.1500000000000003E-2</v>
      </c>
      <c r="N31">
        <f t="shared" si="2"/>
        <v>0</v>
      </c>
      <c r="O31" s="4">
        <f t="shared" si="3"/>
        <v>0</v>
      </c>
      <c r="R31" s="5">
        <v>29</v>
      </c>
      <c r="S31">
        <v>37.699999999999996</v>
      </c>
      <c r="T31" s="2">
        <v>0.1885</v>
      </c>
      <c r="U31">
        <v>49.4</v>
      </c>
      <c r="V31" s="2">
        <v>0.247</v>
      </c>
    </row>
    <row r="32" spans="1:22" x14ac:dyDescent="0.25">
      <c r="A32">
        <v>4</v>
      </c>
      <c r="B32" s="3">
        <v>44428</v>
      </c>
      <c r="C32" t="s">
        <v>31</v>
      </c>
      <c r="D32" t="s">
        <v>25</v>
      </c>
      <c r="E32">
        <v>55.8</v>
      </c>
      <c r="F32">
        <v>55</v>
      </c>
      <c r="G32">
        <v>40</v>
      </c>
      <c r="H32">
        <v>45.4</v>
      </c>
      <c r="I32" t="s">
        <v>27</v>
      </c>
      <c r="J32" t="s">
        <v>27</v>
      </c>
      <c r="L32">
        <f t="shared" si="0"/>
        <v>5.3999999999999986</v>
      </c>
      <c r="M32" s="2">
        <f t="shared" si="1"/>
        <v>2.6999999999999993E-2</v>
      </c>
      <c r="N32">
        <f t="shared" si="2"/>
        <v>0</v>
      </c>
      <c r="O32" s="4">
        <f t="shared" si="3"/>
        <v>0</v>
      </c>
      <c r="R32" s="5">
        <v>30</v>
      </c>
      <c r="S32">
        <v>9.6000000000000014</v>
      </c>
      <c r="T32" s="2">
        <v>4.8000000000000008E-2</v>
      </c>
      <c r="U32">
        <v>0</v>
      </c>
      <c r="V32" s="2">
        <v>0</v>
      </c>
    </row>
    <row r="33" spans="1:22" x14ac:dyDescent="0.25">
      <c r="A33">
        <v>4</v>
      </c>
      <c r="B33" s="3">
        <v>44428</v>
      </c>
      <c r="C33" t="s">
        <v>30</v>
      </c>
      <c r="D33" t="s">
        <v>26</v>
      </c>
      <c r="E33">
        <v>55.8</v>
      </c>
      <c r="F33">
        <v>47.9</v>
      </c>
      <c r="G33">
        <v>0</v>
      </c>
      <c r="H33">
        <v>1.1000000000000001</v>
      </c>
      <c r="I33" t="s">
        <v>17</v>
      </c>
      <c r="J33" t="s">
        <v>33</v>
      </c>
      <c r="K33" t="s">
        <v>35</v>
      </c>
      <c r="L33">
        <f t="shared" si="0"/>
        <v>0</v>
      </c>
      <c r="M33" s="2">
        <f t="shared" si="1"/>
        <v>0</v>
      </c>
      <c r="N33">
        <f t="shared" si="2"/>
        <v>1.1000000000000001</v>
      </c>
      <c r="O33" s="4">
        <f t="shared" si="3"/>
        <v>5.5000000000000005E-3</v>
      </c>
      <c r="R33" s="5">
        <v>31</v>
      </c>
      <c r="S33">
        <v>0</v>
      </c>
      <c r="T33" s="2">
        <v>0</v>
      </c>
      <c r="U33">
        <v>0</v>
      </c>
      <c r="V33" s="2">
        <v>0</v>
      </c>
    </row>
    <row r="34" spans="1:22" x14ac:dyDescent="0.25">
      <c r="A34">
        <v>5</v>
      </c>
      <c r="B34" s="3">
        <v>44439</v>
      </c>
      <c r="C34" t="s">
        <v>31</v>
      </c>
      <c r="D34" t="s">
        <v>16</v>
      </c>
      <c r="E34">
        <v>50</v>
      </c>
      <c r="F34">
        <v>51</v>
      </c>
      <c r="G34">
        <v>27.7</v>
      </c>
      <c r="H34">
        <v>29.9</v>
      </c>
      <c r="I34" t="s">
        <v>27</v>
      </c>
      <c r="J34" t="s">
        <v>27</v>
      </c>
      <c r="L34">
        <f t="shared" si="0"/>
        <v>2.1999999999999993</v>
      </c>
      <c r="M34" s="2">
        <f t="shared" si="1"/>
        <v>1.0999999999999996E-2</v>
      </c>
      <c r="N34">
        <f t="shared" si="2"/>
        <v>0</v>
      </c>
      <c r="O34" s="4">
        <f t="shared" si="3"/>
        <v>0</v>
      </c>
      <c r="R34" s="5">
        <v>32</v>
      </c>
      <c r="S34">
        <v>6.4999999999999956</v>
      </c>
      <c r="T34" s="2">
        <v>3.249999999999998E-2</v>
      </c>
      <c r="U34">
        <v>0</v>
      </c>
      <c r="V34" s="2">
        <v>0</v>
      </c>
    </row>
    <row r="35" spans="1:22" x14ac:dyDescent="0.25">
      <c r="A35">
        <v>5</v>
      </c>
      <c r="B35" s="3">
        <v>44439</v>
      </c>
      <c r="C35" t="s">
        <v>31</v>
      </c>
      <c r="D35" t="s">
        <v>23</v>
      </c>
      <c r="E35">
        <v>50</v>
      </c>
      <c r="F35">
        <v>54</v>
      </c>
      <c r="G35">
        <v>0</v>
      </c>
      <c r="H35">
        <v>0</v>
      </c>
      <c r="I35">
        <v>0</v>
      </c>
      <c r="J35">
        <v>0</v>
      </c>
      <c r="K35" t="s">
        <v>24</v>
      </c>
      <c r="L35">
        <f t="shared" si="0"/>
        <v>0</v>
      </c>
      <c r="M35" s="2">
        <f t="shared" si="1"/>
        <v>0</v>
      </c>
      <c r="N35">
        <f t="shared" si="2"/>
        <v>0</v>
      </c>
      <c r="O35" s="4">
        <f t="shared" si="3"/>
        <v>0</v>
      </c>
      <c r="R35" s="5">
        <v>33</v>
      </c>
      <c r="S35">
        <v>2.3999999999999986</v>
      </c>
      <c r="T35" s="2">
        <v>1.1999999999999993E-2</v>
      </c>
      <c r="U35">
        <v>7</v>
      </c>
      <c r="V35" s="2">
        <v>3.5000000000000003E-2</v>
      </c>
    </row>
    <row r="36" spans="1:22" x14ac:dyDescent="0.25">
      <c r="A36">
        <v>5</v>
      </c>
      <c r="B36" s="3">
        <v>44439</v>
      </c>
      <c r="C36" t="s">
        <v>31</v>
      </c>
      <c r="D36" t="s">
        <v>25</v>
      </c>
      <c r="E36">
        <v>50</v>
      </c>
      <c r="F36">
        <v>54</v>
      </c>
      <c r="G36">
        <v>23.2</v>
      </c>
      <c r="H36">
        <v>24.6</v>
      </c>
      <c r="I36" t="s">
        <v>27</v>
      </c>
      <c r="J36" t="s">
        <v>27</v>
      </c>
      <c r="L36">
        <f t="shared" si="0"/>
        <v>1.4000000000000021</v>
      </c>
      <c r="M36" s="2">
        <f t="shared" si="1"/>
        <v>7.0000000000000106E-3</v>
      </c>
      <c r="N36">
        <f t="shared" si="2"/>
        <v>0</v>
      </c>
      <c r="O36" s="4">
        <f t="shared" si="3"/>
        <v>0</v>
      </c>
      <c r="R36" s="5">
        <v>34</v>
      </c>
      <c r="S36">
        <v>50.8</v>
      </c>
      <c r="T36" s="2">
        <v>0.254</v>
      </c>
      <c r="U36">
        <v>0</v>
      </c>
      <c r="V36" s="2">
        <v>0</v>
      </c>
    </row>
    <row r="37" spans="1:22" x14ac:dyDescent="0.25">
      <c r="A37">
        <v>5</v>
      </c>
      <c r="B37" s="3">
        <v>44439</v>
      </c>
      <c r="C37" t="s">
        <v>31</v>
      </c>
      <c r="D37" t="s">
        <v>25</v>
      </c>
      <c r="E37">
        <v>50</v>
      </c>
      <c r="F37">
        <v>54</v>
      </c>
      <c r="G37">
        <v>26.3</v>
      </c>
      <c r="H37">
        <v>28.3</v>
      </c>
      <c r="I37" t="s">
        <v>27</v>
      </c>
      <c r="J37" t="s">
        <v>27</v>
      </c>
      <c r="L37">
        <f t="shared" si="0"/>
        <v>2</v>
      </c>
      <c r="M37" s="2">
        <f t="shared" si="1"/>
        <v>0.01</v>
      </c>
      <c r="N37">
        <f t="shared" si="2"/>
        <v>0</v>
      </c>
      <c r="O37" s="4">
        <f t="shared" si="3"/>
        <v>0</v>
      </c>
      <c r="R37" s="5">
        <v>35</v>
      </c>
      <c r="S37">
        <v>4.5</v>
      </c>
      <c r="T37" s="2">
        <v>2.2500000000000003E-2</v>
      </c>
      <c r="U37">
        <v>21.7</v>
      </c>
      <c r="V37" s="2">
        <v>0.1085</v>
      </c>
    </row>
    <row r="38" spans="1:22" x14ac:dyDescent="0.25">
      <c r="A38">
        <v>5</v>
      </c>
      <c r="B38" s="3">
        <v>44439</v>
      </c>
      <c r="C38" t="s">
        <v>31</v>
      </c>
      <c r="D38" t="s">
        <v>25</v>
      </c>
      <c r="E38">
        <v>50</v>
      </c>
      <c r="F38">
        <v>54</v>
      </c>
      <c r="G38">
        <v>46.3</v>
      </c>
      <c r="H38">
        <v>50</v>
      </c>
      <c r="I38" t="s">
        <v>27</v>
      </c>
      <c r="J38" t="s">
        <v>27</v>
      </c>
      <c r="L38">
        <f t="shared" si="0"/>
        <v>3.7000000000000028</v>
      </c>
      <c r="M38" s="2">
        <f t="shared" si="1"/>
        <v>1.8500000000000013E-2</v>
      </c>
      <c r="N38">
        <f t="shared" si="2"/>
        <v>0</v>
      </c>
      <c r="O38" s="4">
        <f t="shared" si="3"/>
        <v>0</v>
      </c>
      <c r="R38" s="5">
        <v>36</v>
      </c>
      <c r="S38">
        <v>16.100000000000001</v>
      </c>
      <c r="T38" s="2">
        <v>8.0499999999999988E-2</v>
      </c>
      <c r="U38">
        <v>24.9</v>
      </c>
      <c r="V38" s="2">
        <v>0.1245</v>
      </c>
    </row>
    <row r="39" spans="1:22" x14ac:dyDescent="0.25">
      <c r="A39">
        <v>5</v>
      </c>
      <c r="B39" s="3">
        <v>44439</v>
      </c>
      <c r="C39" t="s">
        <v>30</v>
      </c>
      <c r="D39" t="s">
        <v>26</v>
      </c>
      <c r="E39">
        <v>50</v>
      </c>
      <c r="F39">
        <v>61.3</v>
      </c>
      <c r="G39">
        <v>0</v>
      </c>
      <c r="H39">
        <v>0</v>
      </c>
      <c r="I39">
        <v>0</v>
      </c>
      <c r="J39">
        <v>0</v>
      </c>
      <c r="K39" t="s">
        <v>24</v>
      </c>
      <c r="L39">
        <f t="shared" si="0"/>
        <v>0</v>
      </c>
      <c r="M39" s="2">
        <f t="shared" si="1"/>
        <v>0</v>
      </c>
      <c r="N39">
        <f t="shared" si="2"/>
        <v>0</v>
      </c>
      <c r="O39" s="4">
        <f t="shared" si="3"/>
        <v>0</v>
      </c>
      <c r="R39" s="5">
        <v>37</v>
      </c>
      <c r="S39">
        <v>0</v>
      </c>
      <c r="T39" s="2">
        <v>0</v>
      </c>
      <c r="U39">
        <v>200</v>
      </c>
      <c r="V39" s="2">
        <v>1</v>
      </c>
    </row>
    <row r="40" spans="1:22" x14ac:dyDescent="0.25">
      <c r="A40">
        <v>6</v>
      </c>
      <c r="B40" s="3">
        <v>44438</v>
      </c>
      <c r="C40" t="s">
        <v>31</v>
      </c>
      <c r="D40" t="s">
        <v>16</v>
      </c>
      <c r="E40">
        <v>58</v>
      </c>
      <c r="F40">
        <v>56</v>
      </c>
      <c r="G40">
        <v>28.5</v>
      </c>
      <c r="H40">
        <v>29.3</v>
      </c>
      <c r="I40" t="s">
        <v>27</v>
      </c>
      <c r="J40" t="s">
        <v>27</v>
      </c>
      <c r="L40">
        <f t="shared" si="0"/>
        <v>0.80000000000000071</v>
      </c>
      <c r="M40" s="2">
        <f t="shared" si="1"/>
        <v>4.0000000000000036E-3</v>
      </c>
      <c r="N40">
        <f t="shared" si="2"/>
        <v>0</v>
      </c>
      <c r="O40" s="4">
        <f t="shared" si="3"/>
        <v>0</v>
      </c>
      <c r="R40" s="5">
        <v>38</v>
      </c>
      <c r="S40">
        <v>0</v>
      </c>
      <c r="T40" s="2">
        <v>0</v>
      </c>
      <c r="U40">
        <v>0</v>
      </c>
      <c r="V40" s="2">
        <v>0</v>
      </c>
    </row>
    <row r="41" spans="1:22" x14ac:dyDescent="0.25">
      <c r="A41">
        <v>6</v>
      </c>
      <c r="B41" s="3">
        <v>44438</v>
      </c>
      <c r="C41" t="s">
        <v>31</v>
      </c>
      <c r="D41" t="s">
        <v>16</v>
      </c>
      <c r="E41">
        <v>58</v>
      </c>
      <c r="F41">
        <v>56</v>
      </c>
      <c r="G41">
        <v>37.200000000000003</v>
      </c>
      <c r="H41">
        <v>38.200000000000003</v>
      </c>
      <c r="I41" t="s">
        <v>27</v>
      </c>
      <c r="J41" t="s">
        <v>27</v>
      </c>
      <c r="L41">
        <f t="shared" si="0"/>
        <v>1</v>
      </c>
      <c r="M41" s="2">
        <f t="shared" si="1"/>
        <v>5.0000000000000001E-3</v>
      </c>
      <c r="N41">
        <f t="shared" si="2"/>
        <v>0</v>
      </c>
      <c r="O41" s="4">
        <f t="shared" si="3"/>
        <v>0</v>
      </c>
      <c r="R41" s="5">
        <v>39</v>
      </c>
      <c r="S41">
        <v>0.90000000000000391</v>
      </c>
      <c r="T41" s="2">
        <v>4.5000000000000196E-3</v>
      </c>
      <c r="U41">
        <v>0</v>
      </c>
      <c r="V41" s="2">
        <v>0</v>
      </c>
    </row>
    <row r="42" spans="1:22" x14ac:dyDescent="0.25">
      <c r="A42">
        <v>6</v>
      </c>
      <c r="B42" s="3">
        <v>44438</v>
      </c>
      <c r="C42" t="s">
        <v>31</v>
      </c>
      <c r="D42" t="s">
        <v>16</v>
      </c>
      <c r="E42">
        <v>58</v>
      </c>
      <c r="F42">
        <v>56</v>
      </c>
      <c r="G42">
        <v>40</v>
      </c>
      <c r="H42">
        <v>49.6</v>
      </c>
      <c r="I42" t="s">
        <v>27</v>
      </c>
      <c r="J42" t="s">
        <v>27</v>
      </c>
      <c r="L42">
        <f t="shared" si="0"/>
        <v>9.6000000000000014</v>
      </c>
      <c r="M42" s="2">
        <f t="shared" si="1"/>
        <v>4.8000000000000008E-2</v>
      </c>
      <c r="N42">
        <f t="shared" si="2"/>
        <v>0</v>
      </c>
      <c r="O42" s="4">
        <f t="shared" si="3"/>
        <v>0</v>
      </c>
      <c r="R42" s="5">
        <v>40</v>
      </c>
      <c r="S42">
        <v>3.5</v>
      </c>
      <c r="T42" s="2">
        <v>1.7499999999999998E-2</v>
      </c>
      <c r="U42">
        <v>0</v>
      </c>
      <c r="V42" s="2">
        <v>0</v>
      </c>
    </row>
    <row r="43" spans="1:22" x14ac:dyDescent="0.25">
      <c r="A43">
        <v>6</v>
      </c>
      <c r="B43" s="3">
        <v>44438</v>
      </c>
      <c r="C43" t="s">
        <v>31</v>
      </c>
      <c r="D43" t="s">
        <v>23</v>
      </c>
      <c r="E43">
        <v>58</v>
      </c>
      <c r="F43">
        <v>51</v>
      </c>
      <c r="G43">
        <v>24.7</v>
      </c>
      <c r="H43">
        <v>29.6</v>
      </c>
      <c r="I43" t="s">
        <v>27</v>
      </c>
      <c r="J43" t="s">
        <v>27</v>
      </c>
      <c r="L43">
        <f t="shared" si="0"/>
        <v>4.9000000000000021</v>
      </c>
      <c r="M43" s="2">
        <f t="shared" si="1"/>
        <v>2.4500000000000011E-2</v>
      </c>
      <c r="N43">
        <f t="shared" si="2"/>
        <v>0</v>
      </c>
      <c r="O43" s="4">
        <f t="shared" si="3"/>
        <v>0</v>
      </c>
      <c r="R43" s="5">
        <v>41</v>
      </c>
      <c r="S43">
        <v>0</v>
      </c>
      <c r="T43" s="2">
        <v>0</v>
      </c>
      <c r="U43">
        <v>0</v>
      </c>
      <c r="V43" s="2">
        <v>0</v>
      </c>
    </row>
    <row r="44" spans="1:22" x14ac:dyDescent="0.25">
      <c r="A44">
        <v>6</v>
      </c>
      <c r="B44" s="3">
        <v>44438</v>
      </c>
      <c r="C44" t="s">
        <v>31</v>
      </c>
      <c r="D44" t="s">
        <v>25</v>
      </c>
      <c r="E44">
        <v>58</v>
      </c>
      <c r="F44">
        <v>61</v>
      </c>
      <c r="G44">
        <v>15.6</v>
      </c>
      <c r="H44">
        <v>17.600000000000001</v>
      </c>
      <c r="I44" t="s">
        <v>27</v>
      </c>
      <c r="J44" t="s">
        <v>27</v>
      </c>
      <c r="L44">
        <f t="shared" si="0"/>
        <v>2.0000000000000018</v>
      </c>
      <c r="M44" s="2">
        <f t="shared" si="1"/>
        <v>1.0000000000000009E-2</v>
      </c>
      <c r="N44">
        <f t="shared" si="2"/>
        <v>0</v>
      </c>
      <c r="O44" s="4">
        <f t="shared" si="3"/>
        <v>0</v>
      </c>
      <c r="R44" s="5" t="s">
        <v>36</v>
      </c>
      <c r="S44">
        <v>1402.8000000000002</v>
      </c>
      <c r="T44" s="2">
        <v>7.0139999999999949</v>
      </c>
      <c r="U44">
        <v>741.99999999999989</v>
      </c>
      <c r="V44" s="2">
        <v>3.71</v>
      </c>
    </row>
    <row r="45" spans="1:22" x14ac:dyDescent="0.25">
      <c r="A45">
        <v>6</v>
      </c>
      <c r="B45" s="3">
        <v>44438</v>
      </c>
      <c r="C45" t="s">
        <v>31</v>
      </c>
      <c r="D45" t="s">
        <v>25</v>
      </c>
      <c r="E45">
        <v>58</v>
      </c>
      <c r="F45">
        <v>61</v>
      </c>
      <c r="G45">
        <v>40.700000000000003</v>
      </c>
      <c r="H45">
        <v>46.3</v>
      </c>
      <c r="I45" t="s">
        <v>27</v>
      </c>
      <c r="J45" t="s">
        <v>27</v>
      </c>
      <c r="L45">
        <f t="shared" si="0"/>
        <v>5.5999999999999943</v>
      </c>
      <c r="M45" s="2">
        <f t="shared" si="1"/>
        <v>2.7999999999999973E-2</v>
      </c>
      <c r="N45">
        <f t="shared" si="2"/>
        <v>0</v>
      </c>
      <c r="O45" s="4">
        <f t="shared" si="3"/>
        <v>0</v>
      </c>
      <c r="S45" t="e">
        <f>GETPIVOTDATA("[Measures].[Sum of NoRBSedSegmentCover]",$AF$2)/41</f>
        <v>#REF!</v>
      </c>
      <c r="T45" t="e">
        <f>GETPIVOTDATA("[Measures].[Sum of NoRBPctSedCover]",$AF$2)/41</f>
        <v>#REF!</v>
      </c>
      <c r="U45" t="e">
        <f>GETPIVOTDATA("[Measures].[Sum of RBSegmentCover]",$AF$2)/41</f>
        <v>#REF!</v>
      </c>
      <c r="V45" t="e">
        <f>GETPIVOTDATA("[Measures].[Sum of RBPctSedCover]",$AF$2)/41</f>
        <v>#REF!</v>
      </c>
    </row>
    <row r="46" spans="1:22" x14ac:dyDescent="0.25">
      <c r="A46">
        <v>6</v>
      </c>
      <c r="B46" s="3">
        <v>44438</v>
      </c>
      <c r="C46" t="s">
        <v>31</v>
      </c>
      <c r="D46" t="s">
        <v>26</v>
      </c>
      <c r="E46">
        <v>58</v>
      </c>
      <c r="F46">
        <v>72</v>
      </c>
      <c r="G46">
        <v>19.2</v>
      </c>
      <c r="H46">
        <v>23.2</v>
      </c>
      <c r="I46" t="s">
        <v>27</v>
      </c>
      <c r="J46" t="s">
        <v>27</v>
      </c>
      <c r="L46">
        <f t="shared" si="0"/>
        <v>4</v>
      </c>
      <c r="M46" s="2">
        <f t="shared" si="1"/>
        <v>0.02</v>
      </c>
      <c r="N46">
        <f t="shared" si="2"/>
        <v>0</v>
      </c>
      <c r="O46" s="4">
        <f t="shared" si="3"/>
        <v>0</v>
      </c>
    </row>
    <row r="47" spans="1:22" x14ac:dyDescent="0.25">
      <c r="A47">
        <v>6</v>
      </c>
      <c r="B47" s="3">
        <v>44438</v>
      </c>
      <c r="C47" t="s">
        <v>31</v>
      </c>
      <c r="D47" t="s">
        <v>26</v>
      </c>
      <c r="E47">
        <v>58</v>
      </c>
      <c r="F47">
        <v>72</v>
      </c>
      <c r="G47">
        <v>28.4</v>
      </c>
      <c r="H47">
        <v>33.200000000000003</v>
      </c>
      <c r="I47" t="s">
        <v>27</v>
      </c>
      <c r="J47" t="s">
        <v>27</v>
      </c>
      <c r="L47">
        <f t="shared" si="0"/>
        <v>4.8000000000000043</v>
      </c>
      <c r="M47" s="2">
        <f t="shared" si="1"/>
        <v>2.4000000000000021E-2</v>
      </c>
      <c r="N47">
        <f t="shared" si="2"/>
        <v>0</v>
      </c>
      <c r="O47" s="4">
        <f t="shared" si="3"/>
        <v>0</v>
      </c>
    </row>
    <row r="48" spans="1:22" x14ac:dyDescent="0.25">
      <c r="A48">
        <v>7</v>
      </c>
      <c r="B48" s="3">
        <v>44440</v>
      </c>
      <c r="C48" t="s">
        <v>31</v>
      </c>
      <c r="D48" t="s">
        <v>16</v>
      </c>
      <c r="E48">
        <v>60.4</v>
      </c>
      <c r="F48">
        <v>57</v>
      </c>
      <c r="G48">
        <v>6.4</v>
      </c>
      <c r="H48">
        <v>13.4</v>
      </c>
      <c r="I48" t="s">
        <v>27</v>
      </c>
      <c r="J48" t="s">
        <v>27</v>
      </c>
      <c r="L48">
        <f t="shared" si="0"/>
        <v>7</v>
      </c>
      <c r="M48" s="2">
        <f t="shared" si="1"/>
        <v>3.5000000000000003E-2</v>
      </c>
      <c r="N48">
        <f t="shared" si="2"/>
        <v>0</v>
      </c>
      <c r="O48" s="4">
        <f t="shared" si="3"/>
        <v>0</v>
      </c>
    </row>
    <row r="49" spans="1:15" x14ac:dyDescent="0.25">
      <c r="A49">
        <v>7</v>
      </c>
      <c r="B49" s="3">
        <v>44440</v>
      </c>
      <c r="C49" t="s">
        <v>31</v>
      </c>
      <c r="D49" t="s">
        <v>16</v>
      </c>
      <c r="E49">
        <v>60.4</v>
      </c>
      <c r="F49">
        <v>57</v>
      </c>
      <c r="G49">
        <v>34.700000000000003</v>
      </c>
      <c r="H49">
        <v>36.5</v>
      </c>
      <c r="I49" t="s">
        <v>27</v>
      </c>
      <c r="J49" t="s">
        <v>27</v>
      </c>
      <c r="L49">
        <f t="shared" si="0"/>
        <v>1.7999999999999972</v>
      </c>
      <c r="M49" s="2">
        <f t="shared" si="1"/>
        <v>8.9999999999999854E-3</v>
      </c>
      <c r="N49">
        <f t="shared" si="2"/>
        <v>0</v>
      </c>
      <c r="O49" s="4">
        <f t="shared" si="3"/>
        <v>0</v>
      </c>
    </row>
    <row r="50" spans="1:15" x14ac:dyDescent="0.25">
      <c r="A50">
        <v>7</v>
      </c>
      <c r="B50" s="3">
        <v>44440</v>
      </c>
      <c r="C50" t="s">
        <v>31</v>
      </c>
      <c r="D50" t="s">
        <v>23</v>
      </c>
      <c r="E50">
        <v>60.4</v>
      </c>
      <c r="F50">
        <v>52</v>
      </c>
      <c r="G50">
        <v>0</v>
      </c>
      <c r="H50">
        <v>0</v>
      </c>
      <c r="I50">
        <v>0</v>
      </c>
      <c r="J50">
        <v>0</v>
      </c>
      <c r="K50" t="s">
        <v>24</v>
      </c>
      <c r="L50">
        <f t="shared" si="0"/>
        <v>0</v>
      </c>
      <c r="M50" s="2">
        <f t="shared" si="1"/>
        <v>0</v>
      </c>
      <c r="N50">
        <f t="shared" si="2"/>
        <v>0</v>
      </c>
      <c r="O50" s="4">
        <f t="shared" si="3"/>
        <v>0</v>
      </c>
    </row>
    <row r="51" spans="1:15" x14ac:dyDescent="0.25">
      <c r="A51">
        <v>7</v>
      </c>
      <c r="B51" s="3">
        <v>44440</v>
      </c>
      <c r="C51" t="s">
        <v>31</v>
      </c>
      <c r="D51" t="s">
        <v>25</v>
      </c>
      <c r="E51">
        <v>60.4</v>
      </c>
      <c r="F51">
        <v>63</v>
      </c>
      <c r="G51">
        <v>36</v>
      </c>
      <c r="H51">
        <v>37.200000000000003</v>
      </c>
      <c r="I51" t="s">
        <v>27</v>
      </c>
      <c r="J51" t="s">
        <v>27</v>
      </c>
      <c r="L51">
        <f t="shared" si="0"/>
        <v>1.2000000000000028</v>
      </c>
      <c r="M51" s="2">
        <f t="shared" si="1"/>
        <v>6.000000000000014E-3</v>
      </c>
      <c r="N51">
        <f t="shared" si="2"/>
        <v>0</v>
      </c>
      <c r="O51" s="4">
        <f t="shared" si="3"/>
        <v>0</v>
      </c>
    </row>
    <row r="52" spans="1:15" x14ac:dyDescent="0.25">
      <c r="A52">
        <v>7</v>
      </c>
      <c r="B52" s="3">
        <v>44440</v>
      </c>
      <c r="C52" t="s">
        <v>31</v>
      </c>
      <c r="D52" t="s">
        <v>25</v>
      </c>
      <c r="E52">
        <v>60.4</v>
      </c>
      <c r="F52">
        <v>63</v>
      </c>
      <c r="G52">
        <v>38.4</v>
      </c>
      <c r="H52">
        <v>40.200000000000003</v>
      </c>
      <c r="I52" t="s">
        <v>27</v>
      </c>
      <c r="J52" t="s">
        <v>27</v>
      </c>
      <c r="L52">
        <f t="shared" si="0"/>
        <v>1.8000000000000043</v>
      </c>
      <c r="M52" s="2">
        <f t="shared" si="1"/>
        <v>9.0000000000000219E-3</v>
      </c>
      <c r="N52">
        <f t="shared" si="2"/>
        <v>0</v>
      </c>
      <c r="O52" s="4">
        <f t="shared" si="3"/>
        <v>0</v>
      </c>
    </row>
    <row r="53" spans="1:15" x14ac:dyDescent="0.25">
      <c r="A53">
        <v>7</v>
      </c>
      <c r="B53" s="3">
        <v>44440</v>
      </c>
      <c r="C53" t="s">
        <v>31</v>
      </c>
      <c r="D53" t="s">
        <v>25</v>
      </c>
      <c r="E53">
        <v>60.4</v>
      </c>
      <c r="F53">
        <v>63</v>
      </c>
      <c r="G53">
        <v>46</v>
      </c>
      <c r="H53">
        <v>46.9</v>
      </c>
      <c r="I53" t="s">
        <v>27</v>
      </c>
      <c r="J53" t="s">
        <v>27</v>
      </c>
      <c r="L53">
        <f t="shared" si="0"/>
        <v>0.89999999999999858</v>
      </c>
      <c r="M53" s="2">
        <f t="shared" si="1"/>
        <v>4.4999999999999927E-3</v>
      </c>
      <c r="N53">
        <f t="shared" si="2"/>
        <v>0</v>
      </c>
      <c r="O53" s="4">
        <f t="shared" si="3"/>
        <v>0</v>
      </c>
    </row>
    <row r="54" spans="1:15" x14ac:dyDescent="0.25">
      <c r="A54">
        <v>7</v>
      </c>
      <c r="B54" s="3">
        <v>44440</v>
      </c>
      <c r="C54" t="s">
        <v>31</v>
      </c>
      <c r="D54" t="s">
        <v>26</v>
      </c>
      <c r="E54">
        <v>60.4</v>
      </c>
      <c r="F54">
        <v>75</v>
      </c>
      <c r="G54">
        <v>19</v>
      </c>
      <c r="H54">
        <v>50</v>
      </c>
      <c r="I54" t="s">
        <v>27</v>
      </c>
      <c r="J54" t="s">
        <v>33</v>
      </c>
      <c r="K54" t="s">
        <v>34</v>
      </c>
      <c r="L54">
        <f t="shared" si="0"/>
        <v>0</v>
      </c>
      <c r="M54" s="2">
        <f t="shared" si="1"/>
        <v>0</v>
      </c>
      <c r="N54">
        <f t="shared" si="2"/>
        <v>31</v>
      </c>
      <c r="O54" s="4">
        <f t="shared" si="3"/>
        <v>0.155</v>
      </c>
    </row>
    <row r="55" spans="1:15" x14ac:dyDescent="0.25">
      <c r="A55">
        <v>8</v>
      </c>
      <c r="B55" s="3">
        <v>44426</v>
      </c>
      <c r="C55" s="6" t="s">
        <v>29</v>
      </c>
      <c r="D55" t="s">
        <v>16</v>
      </c>
      <c r="E55">
        <v>82</v>
      </c>
      <c r="F55">
        <v>80</v>
      </c>
      <c r="G55">
        <v>3</v>
      </c>
      <c r="H55">
        <v>50</v>
      </c>
      <c r="I55" t="s">
        <v>27</v>
      </c>
      <c r="J55" t="s">
        <v>27</v>
      </c>
      <c r="L55">
        <f t="shared" si="0"/>
        <v>47</v>
      </c>
      <c r="M55" s="2">
        <f t="shared" si="1"/>
        <v>0.23499999999999999</v>
      </c>
      <c r="N55">
        <f t="shared" si="2"/>
        <v>0</v>
      </c>
      <c r="O55" s="4">
        <f t="shared" si="3"/>
        <v>0</v>
      </c>
    </row>
    <row r="56" spans="1:15" x14ac:dyDescent="0.25">
      <c r="A56">
        <v>8</v>
      </c>
      <c r="B56" s="3">
        <v>44426</v>
      </c>
      <c r="C56" s="6" t="s">
        <v>29</v>
      </c>
      <c r="D56" t="s">
        <v>23</v>
      </c>
      <c r="E56">
        <v>82</v>
      </c>
      <c r="F56">
        <v>73</v>
      </c>
      <c r="G56">
        <v>16.2</v>
      </c>
      <c r="H56">
        <v>26.7</v>
      </c>
      <c r="I56" t="s">
        <v>27</v>
      </c>
      <c r="J56" t="s">
        <v>27</v>
      </c>
      <c r="L56">
        <f t="shared" si="0"/>
        <v>10.5</v>
      </c>
      <c r="M56" s="2">
        <f t="shared" si="1"/>
        <v>5.2499999999999998E-2</v>
      </c>
      <c r="N56">
        <f t="shared" si="2"/>
        <v>0</v>
      </c>
      <c r="O56" s="4">
        <f t="shared" si="3"/>
        <v>0</v>
      </c>
    </row>
    <row r="57" spans="1:15" x14ac:dyDescent="0.25">
      <c r="A57">
        <v>8</v>
      </c>
      <c r="B57" s="3">
        <v>44426</v>
      </c>
      <c r="C57" s="6" t="s">
        <v>29</v>
      </c>
      <c r="D57" t="s">
        <v>23</v>
      </c>
      <c r="E57">
        <v>82</v>
      </c>
      <c r="F57">
        <v>73</v>
      </c>
      <c r="G57">
        <v>33.200000000000003</v>
      </c>
      <c r="H57">
        <v>40.799999999999997</v>
      </c>
      <c r="I57" t="s">
        <v>27</v>
      </c>
      <c r="J57" t="s">
        <v>27</v>
      </c>
      <c r="L57">
        <f t="shared" si="0"/>
        <v>7.5999999999999943</v>
      </c>
      <c r="M57" s="2">
        <f t="shared" si="1"/>
        <v>3.7999999999999971E-2</v>
      </c>
      <c r="N57">
        <f t="shared" si="2"/>
        <v>0</v>
      </c>
      <c r="O57" s="4">
        <f t="shared" si="3"/>
        <v>0</v>
      </c>
    </row>
    <row r="58" spans="1:15" x14ac:dyDescent="0.25">
      <c r="A58">
        <v>8</v>
      </c>
      <c r="B58" s="3">
        <v>44426</v>
      </c>
      <c r="C58" s="6" t="s">
        <v>30</v>
      </c>
      <c r="D58" t="s">
        <v>26</v>
      </c>
      <c r="E58">
        <v>82</v>
      </c>
      <c r="F58">
        <v>90</v>
      </c>
      <c r="G58">
        <v>6</v>
      </c>
      <c r="H58">
        <v>12</v>
      </c>
      <c r="I58" t="s">
        <v>17</v>
      </c>
      <c r="J58" t="s">
        <v>33</v>
      </c>
      <c r="K58" t="s">
        <v>37</v>
      </c>
      <c r="L58">
        <f t="shared" si="0"/>
        <v>0</v>
      </c>
      <c r="M58" s="2">
        <f t="shared" si="1"/>
        <v>0</v>
      </c>
      <c r="N58">
        <f t="shared" si="2"/>
        <v>6</v>
      </c>
      <c r="O58" s="4">
        <f t="shared" si="3"/>
        <v>0.03</v>
      </c>
    </row>
    <row r="59" spans="1:15" x14ac:dyDescent="0.25">
      <c r="A59">
        <v>9</v>
      </c>
      <c r="B59" s="3">
        <v>44428</v>
      </c>
      <c r="C59" t="s">
        <v>31</v>
      </c>
      <c r="D59" t="s">
        <v>16</v>
      </c>
      <c r="E59">
        <v>85</v>
      </c>
      <c r="F59">
        <v>80</v>
      </c>
      <c r="G59">
        <v>8.5</v>
      </c>
      <c r="H59">
        <v>12</v>
      </c>
      <c r="I59" t="s">
        <v>17</v>
      </c>
      <c r="J59" t="s">
        <v>17</v>
      </c>
      <c r="L59">
        <f t="shared" si="0"/>
        <v>3.5</v>
      </c>
      <c r="M59" s="2">
        <f t="shared" si="1"/>
        <v>1.7500000000000002E-2</v>
      </c>
      <c r="N59">
        <f t="shared" si="2"/>
        <v>0</v>
      </c>
      <c r="O59" s="4">
        <f t="shared" si="3"/>
        <v>0</v>
      </c>
    </row>
    <row r="60" spans="1:15" x14ac:dyDescent="0.25">
      <c r="A60">
        <v>9</v>
      </c>
      <c r="B60" s="3">
        <v>44428</v>
      </c>
      <c r="C60" t="s">
        <v>31</v>
      </c>
      <c r="D60" t="s">
        <v>16</v>
      </c>
      <c r="E60">
        <v>85</v>
      </c>
      <c r="F60">
        <v>80</v>
      </c>
      <c r="G60">
        <v>12.6</v>
      </c>
      <c r="H60">
        <v>16.100000000000001</v>
      </c>
      <c r="I60" t="s">
        <v>27</v>
      </c>
      <c r="J60" t="s">
        <v>27</v>
      </c>
      <c r="L60">
        <f t="shared" si="0"/>
        <v>3.5000000000000018</v>
      </c>
      <c r="M60" s="2">
        <f t="shared" si="1"/>
        <v>1.7500000000000009E-2</v>
      </c>
      <c r="N60">
        <f t="shared" si="2"/>
        <v>0</v>
      </c>
      <c r="O60" s="4">
        <f t="shared" si="3"/>
        <v>0</v>
      </c>
    </row>
    <row r="61" spans="1:15" x14ac:dyDescent="0.25">
      <c r="A61">
        <v>9</v>
      </c>
      <c r="B61" s="3">
        <v>44428</v>
      </c>
      <c r="C61" t="s">
        <v>31</v>
      </c>
      <c r="D61" t="s">
        <v>16</v>
      </c>
      <c r="E61">
        <v>85</v>
      </c>
      <c r="F61">
        <v>80</v>
      </c>
      <c r="G61">
        <v>35.700000000000003</v>
      </c>
      <c r="H61">
        <v>50</v>
      </c>
      <c r="I61" t="s">
        <v>27</v>
      </c>
      <c r="J61" t="s">
        <v>33</v>
      </c>
      <c r="K61" t="s">
        <v>38</v>
      </c>
      <c r="L61">
        <f t="shared" si="0"/>
        <v>0</v>
      </c>
      <c r="M61" s="2">
        <f t="shared" si="1"/>
        <v>0</v>
      </c>
      <c r="N61">
        <f t="shared" si="2"/>
        <v>14.299999999999997</v>
      </c>
      <c r="O61" s="4">
        <f t="shared" si="3"/>
        <v>7.149999999999998E-2</v>
      </c>
    </row>
    <row r="62" spans="1:15" x14ac:dyDescent="0.25">
      <c r="A62">
        <v>9</v>
      </c>
      <c r="B62" s="3">
        <v>44428</v>
      </c>
      <c r="C62" t="s">
        <v>31</v>
      </c>
      <c r="D62" t="s">
        <v>23</v>
      </c>
      <c r="E62">
        <v>85</v>
      </c>
      <c r="F62">
        <v>76</v>
      </c>
      <c r="G62">
        <v>7</v>
      </c>
      <c r="H62">
        <v>13</v>
      </c>
      <c r="I62" t="s">
        <v>27</v>
      </c>
      <c r="J62" t="s">
        <v>27</v>
      </c>
      <c r="L62">
        <f t="shared" si="0"/>
        <v>6</v>
      </c>
      <c r="M62" s="2">
        <f t="shared" si="1"/>
        <v>0.03</v>
      </c>
      <c r="N62">
        <f t="shared" si="2"/>
        <v>0</v>
      </c>
      <c r="O62" s="4">
        <f t="shared" si="3"/>
        <v>0</v>
      </c>
    </row>
    <row r="63" spans="1:15" x14ac:dyDescent="0.25">
      <c r="A63">
        <v>9</v>
      </c>
      <c r="B63" s="3">
        <v>44428</v>
      </c>
      <c r="C63" t="s">
        <v>31</v>
      </c>
      <c r="D63" t="s">
        <v>23</v>
      </c>
      <c r="E63">
        <v>85</v>
      </c>
      <c r="F63">
        <v>76</v>
      </c>
      <c r="G63">
        <v>20</v>
      </c>
      <c r="H63">
        <v>26</v>
      </c>
      <c r="I63" t="s">
        <v>27</v>
      </c>
      <c r="J63" t="s">
        <v>27</v>
      </c>
      <c r="L63">
        <f t="shared" si="0"/>
        <v>6</v>
      </c>
      <c r="M63" s="2">
        <f t="shared" si="1"/>
        <v>0.03</v>
      </c>
      <c r="N63">
        <f t="shared" si="2"/>
        <v>0</v>
      </c>
      <c r="O63" s="4">
        <f t="shared" si="3"/>
        <v>0</v>
      </c>
    </row>
    <row r="64" spans="1:15" x14ac:dyDescent="0.25">
      <c r="A64">
        <v>9</v>
      </c>
      <c r="B64" s="3">
        <v>44428</v>
      </c>
      <c r="C64" t="s">
        <v>31</v>
      </c>
      <c r="D64" t="s">
        <v>23</v>
      </c>
      <c r="E64">
        <v>85</v>
      </c>
      <c r="F64">
        <v>76</v>
      </c>
      <c r="G64">
        <v>28</v>
      </c>
      <c r="H64">
        <v>38.5</v>
      </c>
      <c r="I64" t="s">
        <v>27</v>
      </c>
      <c r="J64" t="s">
        <v>27</v>
      </c>
      <c r="L64">
        <f t="shared" si="0"/>
        <v>10.5</v>
      </c>
      <c r="M64" s="2">
        <f t="shared" si="1"/>
        <v>5.2499999999999998E-2</v>
      </c>
      <c r="N64">
        <f t="shared" si="2"/>
        <v>0</v>
      </c>
      <c r="O64" s="4">
        <f t="shared" si="3"/>
        <v>0</v>
      </c>
    </row>
    <row r="65" spans="1:15" x14ac:dyDescent="0.25">
      <c r="A65">
        <v>9</v>
      </c>
      <c r="B65" s="3">
        <v>44428</v>
      </c>
      <c r="C65" t="s">
        <v>31</v>
      </c>
      <c r="D65" t="s">
        <v>23</v>
      </c>
      <c r="E65">
        <v>85</v>
      </c>
      <c r="F65">
        <v>76</v>
      </c>
      <c r="G65">
        <v>38</v>
      </c>
      <c r="H65">
        <v>39</v>
      </c>
      <c r="I65" t="s">
        <v>27</v>
      </c>
      <c r="J65" t="s">
        <v>27</v>
      </c>
      <c r="L65">
        <f t="shared" si="0"/>
        <v>1</v>
      </c>
      <c r="M65" s="2">
        <f t="shared" si="1"/>
        <v>5.0000000000000001E-3</v>
      </c>
      <c r="N65">
        <f t="shared" si="2"/>
        <v>0</v>
      </c>
      <c r="O65" s="4">
        <f t="shared" si="3"/>
        <v>0</v>
      </c>
    </row>
    <row r="66" spans="1:15" x14ac:dyDescent="0.25">
      <c r="A66">
        <v>9</v>
      </c>
      <c r="B66" s="3">
        <v>44428</v>
      </c>
      <c r="C66" t="s">
        <v>31</v>
      </c>
      <c r="D66" t="s">
        <v>23</v>
      </c>
      <c r="E66">
        <v>85</v>
      </c>
      <c r="F66">
        <v>76</v>
      </c>
      <c r="G66">
        <v>42</v>
      </c>
      <c r="H66">
        <v>44</v>
      </c>
      <c r="I66" t="s">
        <v>27</v>
      </c>
      <c r="J66" t="s">
        <v>27</v>
      </c>
      <c r="L66">
        <f t="shared" si="0"/>
        <v>2</v>
      </c>
      <c r="M66" s="2">
        <f t="shared" si="1"/>
        <v>0.01</v>
      </c>
      <c r="N66">
        <f t="shared" si="2"/>
        <v>0</v>
      </c>
      <c r="O66" s="4">
        <f t="shared" si="3"/>
        <v>0</v>
      </c>
    </row>
    <row r="67" spans="1:15" x14ac:dyDescent="0.25">
      <c r="A67">
        <v>9</v>
      </c>
      <c r="B67" s="3">
        <v>44428</v>
      </c>
      <c r="C67" t="s">
        <v>31</v>
      </c>
      <c r="D67" t="s">
        <v>23</v>
      </c>
      <c r="E67">
        <v>85</v>
      </c>
      <c r="F67">
        <v>76</v>
      </c>
      <c r="G67">
        <v>47</v>
      </c>
      <c r="H67">
        <v>50</v>
      </c>
      <c r="I67" t="s">
        <v>27</v>
      </c>
      <c r="J67" t="s">
        <v>27</v>
      </c>
      <c r="K67" t="s">
        <v>39</v>
      </c>
      <c r="L67">
        <f t="shared" ref="L67:L130" si="4">IF(J67="RB",0,(H67-G67))</f>
        <v>3</v>
      </c>
      <c r="M67" s="2">
        <f t="shared" ref="M67:M130" si="5">L67/200</f>
        <v>1.4999999999999999E-2</v>
      </c>
      <c r="N67">
        <f t="shared" ref="N67:N130" si="6">IF(J67="RB",(H67-G67),0)</f>
        <v>0</v>
      </c>
      <c r="O67" s="4">
        <f t="shared" ref="O67:O74" si="7">N67/200</f>
        <v>0</v>
      </c>
    </row>
    <row r="68" spans="1:15" x14ac:dyDescent="0.25">
      <c r="A68">
        <v>9</v>
      </c>
      <c r="B68" s="3">
        <v>44428</v>
      </c>
      <c r="C68" t="s">
        <v>31</v>
      </c>
      <c r="D68" t="s">
        <v>25</v>
      </c>
      <c r="E68">
        <v>85</v>
      </c>
      <c r="F68">
        <v>80</v>
      </c>
      <c r="G68">
        <v>40.799999999999997</v>
      </c>
      <c r="H68">
        <v>50</v>
      </c>
      <c r="I68" t="s">
        <v>27</v>
      </c>
      <c r="J68" t="s">
        <v>33</v>
      </c>
      <c r="K68" t="s">
        <v>40</v>
      </c>
      <c r="L68">
        <f t="shared" si="4"/>
        <v>0</v>
      </c>
      <c r="M68" s="2">
        <f t="shared" si="5"/>
        <v>0</v>
      </c>
      <c r="N68">
        <f t="shared" si="6"/>
        <v>9.2000000000000028</v>
      </c>
      <c r="O68" s="4">
        <f t="shared" si="7"/>
        <v>4.6000000000000013E-2</v>
      </c>
    </row>
    <row r="69" spans="1:15" x14ac:dyDescent="0.25">
      <c r="A69">
        <v>9</v>
      </c>
      <c r="B69" s="3">
        <v>44428</v>
      </c>
      <c r="C69" t="s">
        <v>30</v>
      </c>
      <c r="D69" t="s">
        <v>26</v>
      </c>
      <c r="E69">
        <v>85</v>
      </c>
      <c r="F69">
        <v>87</v>
      </c>
      <c r="G69">
        <v>0</v>
      </c>
      <c r="H69">
        <v>1.2</v>
      </c>
      <c r="I69" t="s">
        <v>17</v>
      </c>
      <c r="J69" t="s">
        <v>17</v>
      </c>
      <c r="L69">
        <f t="shared" si="4"/>
        <v>1.2</v>
      </c>
      <c r="M69" s="2">
        <f t="shared" si="5"/>
        <v>6.0000000000000001E-3</v>
      </c>
      <c r="N69">
        <f t="shared" si="6"/>
        <v>0</v>
      </c>
      <c r="O69" s="4">
        <f t="shared" si="7"/>
        <v>0</v>
      </c>
    </row>
    <row r="70" spans="1:15" x14ac:dyDescent="0.25">
      <c r="A70">
        <v>9</v>
      </c>
      <c r="B70" s="3">
        <v>44428</v>
      </c>
      <c r="C70" t="s">
        <v>30</v>
      </c>
      <c r="D70" t="s">
        <v>26</v>
      </c>
      <c r="E70">
        <v>85</v>
      </c>
      <c r="F70">
        <v>87</v>
      </c>
      <c r="G70">
        <v>7.4</v>
      </c>
      <c r="H70">
        <v>29.7</v>
      </c>
      <c r="I70" t="s">
        <v>27</v>
      </c>
      <c r="J70" t="s">
        <v>27</v>
      </c>
      <c r="L70">
        <f t="shared" si="4"/>
        <v>22.299999999999997</v>
      </c>
      <c r="M70" s="2">
        <f t="shared" si="5"/>
        <v>0.11149999999999999</v>
      </c>
      <c r="N70">
        <f t="shared" si="6"/>
        <v>0</v>
      </c>
      <c r="O70" s="4">
        <f t="shared" si="7"/>
        <v>0</v>
      </c>
    </row>
    <row r="71" spans="1:15" x14ac:dyDescent="0.25">
      <c r="A71">
        <v>9</v>
      </c>
      <c r="B71" s="3">
        <v>44428</v>
      </c>
      <c r="C71" t="s">
        <v>30</v>
      </c>
      <c r="D71" t="s">
        <v>26</v>
      </c>
      <c r="E71">
        <v>85</v>
      </c>
      <c r="F71">
        <v>87</v>
      </c>
      <c r="G71">
        <v>31.1</v>
      </c>
      <c r="H71">
        <v>40</v>
      </c>
      <c r="I71" t="s">
        <v>27</v>
      </c>
      <c r="J71" t="s">
        <v>33</v>
      </c>
      <c r="K71" t="s">
        <v>41</v>
      </c>
      <c r="L71">
        <f t="shared" si="4"/>
        <v>0</v>
      </c>
      <c r="M71" s="2">
        <f t="shared" si="5"/>
        <v>0</v>
      </c>
      <c r="N71">
        <f t="shared" si="6"/>
        <v>8.8999999999999986</v>
      </c>
      <c r="O71" s="4">
        <f t="shared" si="7"/>
        <v>4.4499999999999991E-2</v>
      </c>
    </row>
    <row r="72" spans="1:15" x14ac:dyDescent="0.25">
      <c r="A72">
        <v>10</v>
      </c>
      <c r="B72" s="3">
        <v>44417</v>
      </c>
      <c r="C72" t="s">
        <v>31</v>
      </c>
      <c r="D72" t="s">
        <v>16</v>
      </c>
      <c r="E72">
        <v>33</v>
      </c>
      <c r="F72">
        <v>18</v>
      </c>
      <c r="G72">
        <v>0</v>
      </c>
      <c r="H72">
        <v>6</v>
      </c>
      <c r="I72" t="s">
        <v>27</v>
      </c>
      <c r="J72" t="s">
        <v>27</v>
      </c>
      <c r="K72" t="s">
        <v>42</v>
      </c>
      <c r="L72">
        <f t="shared" si="4"/>
        <v>6</v>
      </c>
      <c r="M72" s="2">
        <f t="shared" si="5"/>
        <v>0.03</v>
      </c>
      <c r="N72">
        <f t="shared" si="6"/>
        <v>0</v>
      </c>
      <c r="O72" s="4">
        <f t="shared" si="7"/>
        <v>0</v>
      </c>
    </row>
    <row r="73" spans="1:15" x14ac:dyDescent="0.25">
      <c r="A73">
        <v>10</v>
      </c>
      <c r="B73" s="3">
        <v>44417</v>
      </c>
      <c r="C73" t="s">
        <v>31</v>
      </c>
      <c r="D73" t="s">
        <v>16</v>
      </c>
      <c r="E73">
        <v>33</v>
      </c>
      <c r="F73">
        <v>18</v>
      </c>
      <c r="G73">
        <v>8</v>
      </c>
      <c r="H73">
        <v>9</v>
      </c>
      <c r="I73" t="s">
        <v>27</v>
      </c>
      <c r="J73" t="s">
        <v>27</v>
      </c>
      <c r="K73" t="s">
        <v>42</v>
      </c>
      <c r="L73">
        <f t="shared" si="4"/>
        <v>1</v>
      </c>
      <c r="M73" s="2">
        <f t="shared" si="5"/>
        <v>5.0000000000000001E-3</v>
      </c>
      <c r="N73">
        <f t="shared" si="6"/>
        <v>0</v>
      </c>
      <c r="O73" s="4">
        <f t="shared" si="7"/>
        <v>0</v>
      </c>
    </row>
    <row r="74" spans="1:15" x14ac:dyDescent="0.25">
      <c r="A74">
        <v>10</v>
      </c>
      <c r="B74" s="3">
        <v>44417</v>
      </c>
      <c r="C74" t="s">
        <v>31</v>
      </c>
      <c r="D74" t="s">
        <v>16</v>
      </c>
      <c r="E74">
        <v>33</v>
      </c>
      <c r="F74">
        <v>18</v>
      </c>
      <c r="G74">
        <v>33</v>
      </c>
      <c r="H74">
        <v>50</v>
      </c>
      <c r="I74" t="s">
        <v>27</v>
      </c>
      <c r="J74" t="s">
        <v>27</v>
      </c>
      <c r="K74" t="s">
        <v>42</v>
      </c>
      <c r="L74">
        <f t="shared" si="4"/>
        <v>17</v>
      </c>
      <c r="M74" s="2">
        <f t="shared" si="5"/>
        <v>8.5000000000000006E-2</v>
      </c>
      <c r="N74">
        <f t="shared" si="6"/>
        <v>0</v>
      </c>
      <c r="O74" s="4">
        <f t="shared" si="7"/>
        <v>0</v>
      </c>
    </row>
    <row r="75" spans="1:15" x14ac:dyDescent="0.25">
      <c r="B75" s="3"/>
      <c r="M75" s="2"/>
      <c r="N75"/>
      <c r="O75" s="4"/>
    </row>
    <row r="76" spans="1:15" x14ac:dyDescent="0.25">
      <c r="A76">
        <v>10</v>
      </c>
      <c r="B76" s="3">
        <v>44417</v>
      </c>
      <c r="C76" t="s">
        <v>31</v>
      </c>
      <c r="D76" t="s">
        <v>23</v>
      </c>
      <c r="E76">
        <v>33</v>
      </c>
      <c r="F76">
        <v>33</v>
      </c>
      <c r="G76">
        <v>0</v>
      </c>
      <c r="H76">
        <v>50</v>
      </c>
      <c r="I76" t="s">
        <v>17</v>
      </c>
      <c r="J76" t="s">
        <v>17</v>
      </c>
      <c r="K76" t="s">
        <v>42</v>
      </c>
      <c r="L76">
        <f t="shared" si="4"/>
        <v>50</v>
      </c>
      <c r="M76" s="2">
        <f t="shared" si="5"/>
        <v>0.25</v>
      </c>
      <c r="N76">
        <f t="shared" si="6"/>
        <v>0</v>
      </c>
      <c r="O76" s="4">
        <f t="shared" ref="O76:O77" si="8">N76/200</f>
        <v>0</v>
      </c>
    </row>
    <row r="77" spans="1:15" x14ac:dyDescent="0.25">
      <c r="A77">
        <v>10</v>
      </c>
      <c r="B77" s="3">
        <v>44417</v>
      </c>
      <c r="C77" t="s">
        <v>30</v>
      </c>
      <c r="D77" t="s">
        <v>25</v>
      </c>
      <c r="E77">
        <v>33</v>
      </c>
      <c r="F77">
        <v>50</v>
      </c>
      <c r="G77">
        <v>0</v>
      </c>
      <c r="H77">
        <v>47</v>
      </c>
      <c r="I77" t="s">
        <v>27</v>
      </c>
      <c r="J77" t="s">
        <v>27</v>
      </c>
      <c r="K77" t="s">
        <v>43</v>
      </c>
      <c r="L77">
        <f t="shared" si="4"/>
        <v>47</v>
      </c>
      <c r="M77" s="2">
        <f t="shared" si="5"/>
        <v>0.23499999999999999</v>
      </c>
      <c r="N77">
        <f t="shared" si="6"/>
        <v>0</v>
      </c>
      <c r="O77" s="4">
        <f t="shared" si="8"/>
        <v>0</v>
      </c>
    </row>
    <row r="78" spans="1:15" x14ac:dyDescent="0.25">
      <c r="B78" s="3"/>
      <c r="M78" s="2"/>
      <c r="N78"/>
      <c r="O78" s="4"/>
    </row>
    <row r="79" spans="1:15" x14ac:dyDescent="0.25">
      <c r="A79">
        <v>10</v>
      </c>
      <c r="B79" s="3">
        <v>44417</v>
      </c>
      <c r="C79" t="s">
        <v>33</v>
      </c>
      <c r="D79" t="s">
        <v>26</v>
      </c>
      <c r="E79">
        <v>33</v>
      </c>
      <c r="F79">
        <v>31</v>
      </c>
      <c r="G79">
        <v>31.4</v>
      </c>
      <c r="H79">
        <v>38.9</v>
      </c>
      <c r="I79" t="s">
        <v>17</v>
      </c>
      <c r="J79" t="s">
        <v>17</v>
      </c>
      <c r="K79" t="s">
        <v>42</v>
      </c>
      <c r="L79">
        <f t="shared" si="4"/>
        <v>7.5</v>
      </c>
      <c r="M79" s="2">
        <f t="shared" si="5"/>
        <v>3.7499999999999999E-2</v>
      </c>
      <c r="N79">
        <f t="shared" si="6"/>
        <v>0</v>
      </c>
      <c r="O79" s="4">
        <f t="shared" ref="O79:O142" si="9">N79/200</f>
        <v>0</v>
      </c>
    </row>
    <row r="80" spans="1:15" x14ac:dyDescent="0.25">
      <c r="A80">
        <v>10</v>
      </c>
      <c r="B80" s="3">
        <v>44417</v>
      </c>
      <c r="C80" t="s">
        <v>33</v>
      </c>
      <c r="D80" t="s">
        <v>26</v>
      </c>
      <c r="E80">
        <v>33</v>
      </c>
      <c r="F80">
        <v>31</v>
      </c>
      <c r="G80">
        <v>43.1</v>
      </c>
      <c r="H80">
        <v>44.8</v>
      </c>
      <c r="I80" t="s">
        <v>17</v>
      </c>
      <c r="J80" t="s">
        <v>17</v>
      </c>
      <c r="K80" t="s">
        <v>42</v>
      </c>
      <c r="L80">
        <f t="shared" si="4"/>
        <v>1.6999999999999957</v>
      </c>
      <c r="M80" s="2">
        <f t="shared" si="5"/>
        <v>8.4999999999999781E-3</v>
      </c>
      <c r="N80">
        <f t="shared" si="6"/>
        <v>0</v>
      </c>
      <c r="O80" s="4">
        <f t="shared" si="9"/>
        <v>0</v>
      </c>
    </row>
    <row r="81" spans="1:15" x14ac:dyDescent="0.25">
      <c r="A81">
        <v>10</v>
      </c>
      <c r="B81" s="3">
        <v>44417</v>
      </c>
      <c r="C81" t="s">
        <v>33</v>
      </c>
      <c r="D81" t="s">
        <v>26</v>
      </c>
      <c r="E81">
        <v>33</v>
      </c>
      <c r="F81">
        <v>31</v>
      </c>
      <c r="G81">
        <v>47.7</v>
      </c>
      <c r="H81">
        <v>50</v>
      </c>
      <c r="I81" t="s">
        <v>17</v>
      </c>
      <c r="J81" t="s">
        <v>17</v>
      </c>
      <c r="K81" t="s">
        <v>42</v>
      </c>
      <c r="L81">
        <f t="shared" si="4"/>
        <v>2.2999999999999972</v>
      </c>
      <c r="M81" s="2">
        <f t="shared" si="5"/>
        <v>1.1499999999999986E-2</v>
      </c>
      <c r="N81">
        <f t="shared" si="6"/>
        <v>0</v>
      </c>
      <c r="O81" s="4">
        <f t="shared" si="9"/>
        <v>0</v>
      </c>
    </row>
    <row r="82" spans="1:15" x14ac:dyDescent="0.25">
      <c r="A82">
        <v>11</v>
      </c>
      <c r="B82" s="3">
        <v>44427</v>
      </c>
      <c r="C82" t="s">
        <v>29</v>
      </c>
      <c r="D82" t="s">
        <v>16</v>
      </c>
      <c r="E82">
        <v>40.700000000000003</v>
      </c>
      <c r="F82">
        <v>15</v>
      </c>
      <c r="G82">
        <v>0</v>
      </c>
      <c r="H82">
        <v>7.2</v>
      </c>
      <c r="I82" t="s">
        <v>27</v>
      </c>
      <c r="J82" t="s">
        <v>27</v>
      </c>
      <c r="K82" t="s">
        <v>42</v>
      </c>
      <c r="L82">
        <f t="shared" si="4"/>
        <v>7.2</v>
      </c>
      <c r="M82" s="2">
        <f t="shared" si="5"/>
        <v>3.6000000000000004E-2</v>
      </c>
      <c r="N82">
        <f t="shared" si="6"/>
        <v>0</v>
      </c>
      <c r="O82" s="4">
        <f t="shared" si="9"/>
        <v>0</v>
      </c>
    </row>
    <row r="83" spans="1:15" x14ac:dyDescent="0.25">
      <c r="A83">
        <v>11</v>
      </c>
      <c r="B83" s="3">
        <v>44427</v>
      </c>
      <c r="C83" t="s">
        <v>29</v>
      </c>
      <c r="D83" t="s">
        <v>16</v>
      </c>
      <c r="E83">
        <v>40.700000000000003</v>
      </c>
      <c r="F83">
        <v>15</v>
      </c>
      <c r="G83">
        <v>25.3</v>
      </c>
      <c r="H83">
        <v>25.7</v>
      </c>
      <c r="I83" t="s">
        <v>17</v>
      </c>
      <c r="J83" t="s">
        <v>17</v>
      </c>
      <c r="L83">
        <f t="shared" si="4"/>
        <v>0.39999999999999858</v>
      </c>
      <c r="M83" s="2">
        <f t="shared" si="5"/>
        <v>1.9999999999999931E-3</v>
      </c>
      <c r="N83">
        <f t="shared" si="6"/>
        <v>0</v>
      </c>
      <c r="O83" s="4">
        <f t="shared" si="9"/>
        <v>0</v>
      </c>
    </row>
    <row r="84" spans="1:15" x14ac:dyDescent="0.25">
      <c r="A84">
        <v>11</v>
      </c>
      <c r="B84" s="3">
        <v>44427</v>
      </c>
      <c r="C84" t="s">
        <v>29</v>
      </c>
      <c r="D84" t="s">
        <v>16</v>
      </c>
      <c r="E84">
        <v>40.700000000000003</v>
      </c>
      <c r="F84">
        <v>15</v>
      </c>
      <c r="G84">
        <v>26.4</v>
      </c>
      <c r="H84">
        <v>30.8</v>
      </c>
      <c r="I84" t="s">
        <v>17</v>
      </c>
      <c r="J84" t="s">
        <v>17</v>
      </c>
      <c r="L84">
        <f t="shared" si="4"/>
        <v>4.4000000000000021</v>
      </c>
      <c r="M84" s="2">
        <f t="shared" si="5"/>
        <v>2.2000000000000009E-2</v>
      </c>
      <c r="N84">
        <f t="shared" si="6"/>
        <v>0</v>
      </c>
      <c r="O84" s="4">
        <f t="shared" si="9"/>
        <v>0</v>
      </c>
    </row>
    <row r="85" spans="1:15" x14ac:dyDescent="0.25">
      <c r="A85">
        <v>11</v>
      </c>
      <c r="B85" s="3">
        <v>44427</v>
      </c>
      <c r="C85" t="s">
        <v>29</v>
      </c>
      <c r="D85" t="s">
        <v>16</v>
      </c>
      <c r="E85">
        <v>40.700000000000003</v>
      </c>
      <c r="F85">
        <v>15</v>
      </c>
      <c r="G85">
        <v>44.5</v>
      </c>
      <c r="H85">
        <v>46.5</v>
      </c>
      <c r="I85" t="s">
        <v>17</v>
      </c>
      <c r="J85" t="s">
        <v>17</v>
      </c>
      <c r="L85">
        <f t="shared" si="4"/>
        <v>2</v>
      </c>
      <c r="M85" s="2">
        <f t="shared" si="5"/>
        <v>0.01</v>
      </c>
      <c r="N85">
        <f t="shared" si="6"/>
        <v>0</v>
      </c>
      <c r="O85" s="4">
        <f t="shared" si="9"/>
        <v>0</v>
      </c>
    </row>
    <row r="86" spans="1:15" x14ac:dyDescent="0.25">
      <c r="A86">
        <v>11</v>
      </c>
      <c r="B86" s="3">
        <v>44427</v>
      </c>
      <c r="C86" t="s">
        <v>30</v>
      </c>
      <c r="D86" t="s">
        <v>23</v>
      </c>
      <c r="E86">
        <v>40.700000000000003</v>
      </c>
      <c r="F86">
        <v>43.3</v>
      </c>
      <c r="G86">
        <v>0</v>
      </c>
      <c r="H86">
        <v>50</v>
      </c>
      <c r="I86" t="s">
        <v>27</v>
      </c>
      <c r="J86" t="s">
        <v>27</v>
      </c>
      <c r="K86" t="s">
        <v>42</v>
      </c>
      <c r="L86">
        <f t="shared" si="4"/>
        <v>50</v>
      </c>
      <c r="M86" s="2">
        <f t="shared" si="5"/>
        <v>0.25</v>
      </c>
      <c r="N86">
        <f t="shared" si="6"/>
        <v>0</v>
      </c>
      <c r="O86" s="4">
        <f t="shared" si="9"/>
        <v>0</v>
      </c>
    </row>
    <row r="87" spans="1:15" x14ac:dyDescent="0.25">
      <c r="A87">
        <v>11</v>
      </c>
      <c r="B87" s="3">
        <v>44427</v>
      </c>
      <c r="C87" t="s">
        <v>30</v>
      </c>
      <c r="D87" t="s">
        <v>25</v>
      </c>
      <c r="E87">
        <v>40.700000000000003</v>
      </c>
      <c r="F87">
        <v>50.2</v>
      </c>
      <c r="G87">
        <v>0</v>
      </c>
      <c r="H87">
        <v>33.5</v>
      </c>
      <c r="I87" t="s">
        <v>27</v>
      </c>
      <c r="J87" t="s">
        <v>27</v>
      </c>
      <c r="K87" t="s">
        <v>43</v>
      </c>
      <c r="L87">
        <f t="shared" si="4"/>
        <v>33.5</v>
      </c>
      <c r="M87" s="2">
        <f t="shared" si="5"/>
        <v>0.16750000000000001</v>
      </c>
      <c r="N87">
        <f t="shared" si="6"/>
        <v>0</v>
      </c>
      <c r="O87" s="4">
        <f t="shared" si="9"/>
        <v>0</v>
      </c>
    </row>
    <row r="88" spans="1:15" x14ac:dyDescent="0.25">
      <c r="A88">
        <v>11</v>
      </c>
      <c r="B88" s="3">
        <v>44427</v>
      </c>
      <c r="C88" t="s">
        <v>30</v>
      </c>
      <c r="D88" t="s">
        <v>25</v>
      </c>
      <c r="E88">
        <v>40.700000000000003</v>
      </c>
      <c r="F88">
        <v>50.2</v>
      </c>
      <c r="G88">
        <v>35</v>
      </c>
      <c r="H88">
        <v>37.200000000000003</v>
      </c>
      <c r="I88" t="s">
        <v>27</v>
      </c>
      <c r="J88" t="s">
        <v>27</v>
      </c>
      <c r="K88" t="s">
        <v>43</v>
      </c>
      <c r="L88">
        <f t="shared" si="4"/>
        <v>2.2000000000000028</v>
      </c>
      <c r="M88" s="2">
        <f t="shared" si="5"/>
        <v>1.1000000000000015E-2</v>
      </c>
      <c r="N88">
        <f t="shared" si="6"/>
        <v>0</v>
      </c>
      <c r="O88" s="4">
        <f t="shared" si="9"/>
        <v>0</v>
      </c>
    </row>
    <row r="89" spans="1:15" x14ac:dyDescent="0.25">
      <c r="A89">
        <v>11</v>
      </c>
      <c r="B89" s="3">
        <v>44427</v>
      </c>
      <c r="C89" t="s">
        <v>29</v>
      </c>
      <c r="D89" t="s">
        <v>26</v>
      </c>
      <c r="E89">
        <v>40.700000000000003</v>
      </c>
      <c r="F89">
        <v>29</v>
      </c>
      <c r="G89">
        <v>0</v>
      </c>
      <c r="H89">
        <v>50</v>
      </c>
      <c r="I89" t="s">
        <v>27</v>
      </c>
      <c r="J89" t="s">
        <v>27</v>
      </c>
      <c r="K89" t="s">
        <v>42</v>
      </c>
      <c r="L89">
        <f t="shared" si="4"/>
        <v>50</v>
      </c>
      <c r="M89" s="2">
        <f t="shared" si="5"/>
        <v>0.25</v>
      </c>
      <c r="N89">
        <f t="shared" si="6"/>
        <v>0</v>
      </c>
      <c r="O89" s="4">
        <f t="shared" si="9"/>
        <v>0</v>
      </c>
    </row>
    <row r="90" spans="1:15" x14ac:dyDescent="0.25">
      <c r="A90">
        <v>12</v>
      </c>
      <c r="B90" s="3">
        <v>44425</v>
      </c>
      <c r="C90" t="s">
        <v>29</v>
      </c>
      <c r="D90" t="s">
        <v>16</v>
      </c>
      <c r="E90">
        <v>40</v>
      </c>
      <c r="F90">
        <v>20</v>
      </c>
      <c r="G90">
        <v>0</v>
      </c>
      <c r="H90">
        <v>0</v>
      </c>
      <c r="I90">
        <v>0</v>
      </c>
      <c r="J90">
        <v>0</v>
      </c>
      <c r="K90" t="s">
        <v>24</v>
      </c>
      <c r="L90">
        <f t="shared" si="4"/>
        <v>0</v>
      </c>
      <c r="M90" s="2">
        <f t="shared" si="5"/>
        <v>0</v>
      </c>
      <c r="N90">
        <f t="shared" si="6"/>
        <v>0</v>
      </c>
      <c r="O90" s="4">
        <f t="shared" si="9"/>
        <v>0</v>
      </c>
    </row>
    <row r="91" spans="1:15" x14ac:dyDescent="0.25">
      <c r="A91">
        <v>12</v>
      </c>
      <c r="B91" s="3">
        <v>44425</v>
      </c>
      <c r="C91" t="s">
        <v>30</v>
      </c>
      <c r="D91" t="s">
        <v>23</v>
      </c>
      <c r="E91">
        <v>40</v>
      </c>
      <c r="F91">
        <v>38.4</v>
      </c>
      <c r="G91">
        <v>3.2</v>
      </c>
      <c r="H91">
        <v>10.7</v>
      </c>
      <c r="I91" t="s">
        <v>17</v>
      </c>
      <c r="J91" t="s">
        <v>17</v>
      </c>
      <c r="K91" t="s">
        <v>42</v>
      </c>
      <c r="L91">
        <f t="shared" si="4"/>
        <v>7.4999999999999991</v>
      </c>
      <c r="M91" s="2">
        <f t="shared" si="5"/>
        <v>3.7499999999999999E-2</v>
      </c>
      <c r="N91">
        <f t="shared" si="6"/>
        <v>0</v>
      </c>
      <c r="O91" s="4">
        <f t="shared" si="9"/>
        <v>0</v>
      </c>
    </row>
    <row r="92" spans="1:15" x14ac:dyDescent="0.25">
      <c r="A92">
        <v>12</v>
      </c>
      <c r="B92" s="3">
        <v>44425</v>
      </c>
      <c r="C92" t="s">
        <v>30</v>
      </c>
      <c r="D92" t="s">
        <v>23</v>
      </c>
      <c r="E92">
        <v>40</v>
      </c>
      <c r="F92">
        <v>38.4</v>
      </c>
      <c r="G92">
        <v>12.7</v>
      </c>
      <c r="H92">
        <v>17</v>
      </c>
      <c r="I92" t="s">
        <v>17</v>
      </c>
      <c r="J92" t="s">
        <v>17</v>
      </c>
      <c r="K92" t="s">
        <v>42</v>
      </c>
      <c r="L92">
        <f t="shared" si="4"/>
        <v>4.3000000000000007</v>
      </c>
      <c r="M92" s="2">
        <f t="shared" si="5"/>
        <v>2.1500000000000005E-2</v>
      </c>
      <c r="N92">
        <f t="shared" si="6"/>
        <v>0</v>
      </c>
      <c r="O92" s="4">
        <f t="shared" si="9"/>
        <v>0</v>
      </c>
    </row>
    <row r="93" spans="1:15" x14ac:dyDescent="0.25">
      <c r="A93">
        <v>12</v>
      </c>
      <c r="B93" s="3">
        <v>44425</v>
      </c>
      <c r="C93" t="s">
        <v>30</v>
      </c>
      <c r="D93" t="s">
        <v>23</v>
      </c>
      <c r="E93">
        <v>40</v>
      </c>
      <c r="F93">
        <v>38.4</v>
      </c>
      <c r="G93">
        <v>29.6</v>
      </c>
      <c r="H93">
        <v>37.6</v>
      </c>
      <c r="I93" t="s">
        <v>17</v>
      </c>
      <c r="J93" t="s">
        <v>17</v>
      </c>
      <c r="K93" t="s">
        <v>42</v>
      </c>
      <c r="L93">
        <f t="shared" si="4"/>
        <v>8</v>
      </c>
      <c r="M93" s="2">
        <f t="shared" si="5"/>
        <v>0.04</v>
      </c>
      <c r="N93">
        <f t="shared" si="6"/>
        <v>0</v>
      </c>
      <c r="O93" s="4">
        <f t="shared" si="9"/>
        <v>0</v>
      </c>
    </row>
    <row r="94" spans="1:15" x14ac:dyDescent="0.25">
      <c r="A94">
        <v>12</v>
      </c>
      <c r="B94" s="3">
        <v>44425</v>
      </c>
      <c r="C94" t="s">
        <v>30</v>
      </c>
      <c r="D94" t="s">
        <v>23</v>
      </c>
      <c r="E94">
        <v>40</v>
      </c>
      <c r="F94">
        <v>38.4</v>
      </c>
      <c r="G94">
        <v>44.4</v>
      </c>
      <c r="H94">
        <v>48</v>
      </c>
      <c r="I94" t="s">
        <v>17</v>
      </c>
      <c r="J94" t="s">
        <v>17</v>
      </c>
      <c r="K94" t="s">
        <v>42</v>
      </c>
      <c r="L94">
        <f t="shared" si="4"/>
        <v>3.6000000000000014</v>
      </c>
      <c r="M94" s="2">
        <f t="shared" si="5"/>
        <v>1.8000000000000006E-2</v>
      </c>
      <c r="N94">
        <f t="shared" si="6"/>
        <v>0</v>
      </c>
      <c r="O94" s="4">
        <f t="shared" si="9"/>
        <v>0</v>
      </c>
    </row>
    <row r="95" spans="1:15" x14ac:dyDescent="0.25">
      <c r="A95">
        <v>12</v>
      </c>
      <c r="B95" s="3">
        <v>44425</v>
      </c>
      <c r="C95" t="s">
        <v>30</v>
      </c>
      <c r="D95" t="s">
        <v>25</v>
      </c>
      <c r="E95">
        <v>40</v>
      </c>
      <c r="F95">
        <v>50</v>
      </c>
      <c r="G95">
        <v>3.9</v>
      </c>
      <c r="H95">
        <v>47.5</v>
      </c>
      <c r="I95" t="s">
        <v>27</v>
      </c>
      <c r="J95" t="s">
        <v>27</v>
      </c>
      <c r="K95" t="s">
        <v>43</v>
      </c>
      <c r="L95">
        <f t="shared" si="4"/>
        <v>43.6</v>
      </c>
      <c r="M95" s="2">
        <f t="shared" si="5"/>
        <v>0.218</v>
      </c>
      <c r="N95">
        <f t="shared" si="6"/>
        <v>0</v>
      </c>
      <c r="O95" s="4">
        <f t="shared" si="9"/>
        <v>0</v>
      </c>
    </row>
    <row r="96" spans="1:15" x14ac:dyDescent="0.25">
      <c r="A96">
        <v>12</v>
      </c>
      <c r="B96" s="3">
        <v>44425</v>
      </c>
      <c r="C96" t="s">
        <v>29</v>
      </c>
      <c r="D96" t="s">
        <v>26</v>
      </c>
      <c r="E96">
        <v>40</v>
      </c>
      <c r="F96">
        <v>35</v>
      </c>
      <c r="G96">
        <v>0</v>
      </c>
      <c r="H96">
        <v>0</v>
      </c>
      <c r="I96">
        <v>0</v>
      </c>
      <c r="J96">
        <v>0</v>
      </c>
      <c r="K96" t="s">
        <v>24</v>
      </c>
      <c r="L96">
        <f t="shared" si="4"/>
        <v>0</v>
      </c>
      <c r="M96" s="2">
        <f t="shared" si="5"/>
        <v>0</v>
      </c>
      <c r="N96">
        <f t="shared" si="6"/>
        <v>0</v>
      </c>
      <c r="O96" s="4">
        <f t="shared" si="9"/>
        <v>0</v>
      </c>
    </row>
    <row r="97" spans="1:15" x14ac:dyDescent="0.25">
      <c r="A97">
        <v>13</v>
      </c>
      <c r="B97" s="3">
        <v>44426</v>
      </c>
      <c r="C97" t="s">
        <v>29</v>
      </c>
      <c r="D97" t="s">
        <v>16</v>
      </c>
      <c r="E97">
        <v>25</v>
      </c>
      <c r="F97">
        <v>23</v>
      </c>
      <c r="G97">
        <v>0</v>
      </c>
      <c r="H97">
        <v>0</v>
      </c>
      <c r="I97">
        <v>0</v>
      </c>
      <c r="J97">
        <v>0</v>
      </c>
      <c r="K97" t="s">
        <v>24</v>
      </c>
      <c r="L97">
        <f t="shared" si="4"/>
        <v>0</v>
      </c>
      <c r="M97" s="2">
        <f t="shared" si="5"/>
        <v>0</v>
      </c>
      <c r="N97">
        <f t="shared" si="6"/>
        <v>0</v>
      </c>
      <c r="O97" s="4">
        <f t="shared" si="9"/>
        <v>0</v>
      </c>
    </row>
    <row r="98" spans="1:15" x14ac:dyDescent="0.25">
      <c r="A98">
        <v>13</v>
      </c>
      <c r="B98" s="3">
        <v>44426</v>
      </c>
      <c r="C98" t="s">
        <v>29</v>
      </c>
      <c r="D98" t="s">
        <v>23</v>
      </c>
      <c r="E98">
        <v>25</v>
      </c>
      <c r="F98">
        <v>43</v>
      </c>
      <c r="G98">
        <v>48.5</v>
      </c>
      <c r="H98">
        <v>50</v>
      </c>
      <c r="I98" t="s">
        <v>27</v>
      </c>
      <c r="J98" t="s">
        <v>27</v>
      </c>
      <c r="K98" t="s">
        <v>43</v>
      </c>
      <c r="L98">
        <f t="shared" si="4"/>
        <v>1.5</v>
      </c>
      <c r="M98" s="2">
        <f t="shared" si="5"/>
        <v>7.4999999999999997E-3</v>
      </c>
      <c r="N98">
        <f t="shared" si="6"/>
        <v>0</v>
      </c>
      <c r="O98" s="4">
        <f t="shared" si="9"/>
        <v>0</v>
      </c>
    </row>
    <row r="99" spans="1:15" x14ac:dyDescent="0.25">
      <c r="A99">
        <v>13</v>
      </c>
      <c r="B99" s="3">
        <v>44426</v>
      </c>
      <c r="C99" t="s">
        <v>30</v>
      </c>
      <c r="D99" t="s">
        <v>25</v>
      </c>
      <c r="E99">
        <v>26.7</v>
      </c>
      <c r="F99">
        <v>49.5</v>
      </c>
      <c r="G99">
        <v>17.100000000000001</v>
      </c>
      <c r="H99">
        <v>50</v>
      </c>
      <c r="I99" t="s">
        <v>27</v>
      </c>
      <c r="J99" t="s">
        <v>27</v>
      </c>
      <c r="K99" t="s">
        <v>43</v>
      </c>
      <c r="L99">
        <f t="shared" si="4"/>
        <v>32.9</v>
      </c>
      <c r="M99" s="2">
        <f t="shared" si="5"/>
        <v>0.16449999999999998</v>
      </c>
      <c r="N99">
        <f t="shared" si="6"/>
        <v>0</v>
      </c>
      <c r="O99" s="4">
        <f t="shared" si="9"/>
        <v>0</v>
      </c>
    </row>
    <row r="100" spans="1:15" x14ac:dyDescent="0.25">
      <c r="A100">
        <v>13</v>
      </c>
      <c r="B100" s="3">
        <v>44426</v>
      </c>
      <c r="C100" t="s">
        <v>29</v>
      </c>
      <c r="D100" t="s">
        <v>26</v>
      </c>
      <c r="E100">
        <v>25</v>
      </c>
      <c r="F100">
        <v>28</v>
      </c>
      <c r="G100">
        <v>0</v>
      </c>
      <c r="H100">
        <v>0</v>
      </c>
      <c r="I100">
        <v>0</v>
      </c>
      <c r="J100">
        <v>0</v>
      </c>
      <c r="K100" t="s">
        <v>24</v>
      </c>
      <c r="L100">
        <f t="shared" si="4"/>
        <v>0</v>
      </c>
      <c r="M100" s="2">
        <f t="shared" si="5"/>
        <v>0</v>
      </c>
      <c r="N100">
        <f t="shared" si="6"/>
        <v>0</v>
      </c>
      <c r="O100" s="4">
        <f t="shared" si="9"/>
        <v>0</v>
      </c>
    </row>
    <row r="101" spans="1:15" x14ac:dyDescent="0.25">
      <c r="A101">
        <v>14</v>
      </c>
      <c r="B101" s="3">
        <v>44427</v>
      </c>
      <c r="C101" t="s">
        <v>30</v>
      </c>
      <c r="D101" t="s">
        <v>16</v>
      </c>
      <c r="E101">
        <v>39</v>
      </c>
      <c r="F101">
        <v>50</v>
      </c>
      <c r="G101">
        <v>0</v>
      </c>
      <c r="H101">
        <v>50</v>
      </c>
      <c r="I101" t="s">
        <v>27</v>
      </c>
      <c r="J101" t="s">
        <v>27</v>
      </c>
      <c r="K101" t="s">
        <v>43</v>
      </c>
      <c r="L101">
        <f t="shared" si="4"/>
        <v>50</v>
      </c>
      <c r="M101" s="2">
        <f t="shared" si="5"/>
        <v>0.25</v>
      </c>
      <c r="N101">
        <f t="shared" si="6"/>
        <v>0</v>
      </c>
      <c r="O101" s="4">
        <f t="shared" si="9"/>
        <v>0</v>
      </c>
    </row>
    <row r="102" spans="1:15" x14ac:dyDescent="0.25">
      <c r="A102">
        <v>14</v>
      </c>
      <c r="B102" s="3">
        <v>44427</v>
      </c>
      <c r="C102" t="s">
        <v>29</v>
      </c>
      <c r="D102" t="s">
        <v>23</v>
      </c>
      <c r="E102">
        <v>39</v>
      </c>
      <c r="F102">
        <v>14</v>
      </c>
      <c r="G102">
        <v>0</v>
      </c>
      <c r="H102">
        <v>10.199999999999999</v>
      </c>
      <c r="I102" t="s">
        <v>27</v>
      </c>
      <c r="J102" t="s">
        <v>27</v>
      </c>
      <c r="K102" t="s">
        <v>42</v>
      </c>
      <c r="L102">
        <f t="shared" si="4"/>
        <v>10.199999999999999</v>
      </c>
      <c r="M102" s="2">
        <f t="shared" si="5"/>
        <v>5.0999999999999997E-2</v>
      </c>
      <c r="N102">
        <f t="shared" si="6"/>
        <v>0</v>
      </c>
      <c r="O102" s="4">
        <f t="shared" si="9"/>
        <v>0</v>
      </c>
    </row>
    <row r="103" spans="1:15" x14ac:dyDescent="0.25">
      <c r="A103">
        <v>14</v>
      </c>
      <c r="B103" s="3">
        <v>44427</v>
      </c>
      <c r="C103" t="s">
        <v>29</v>
      </c>
      <c r="D103" t="s">
        <v>25</v>
      </c>
      <c r="E103">
        <v>39</v>
      </c>
      <c r="F103">
        <v>12</v>
      </c>
      <c r="G103">
        <v>0</v>
      </c>
      <c r="H103">
        <v>12.8</v>
      </c>
      <c r="I103" t="s">
        <v>27</v>
      </c>
      <c r="J103" t="s">
        <v>27</v>
      </c>
      <c r="K103" t="s">
        <v>42</v>
      </c>
      <c r="L103">
        <f t="shared" si="4"/>
        <v>12.8</v>
      </c>
      <c r="M103" s="2">
        <f t="shared" si="5"/>
        <v>6.4000000000000001E-2</v>
      </c>
      <c r="N103">
        <f t="shared" si="6"/>
        <v>0</v>
      </c>
      <c r="O103" s="4">
        <f t="shared" si="9"/>
        <v>0</v>
      </c>
    </row>
    <row r="104" spans="1:15" x14ac:dyDescent="0.25">
      <c r="A104">
        <v>14</v>
      </c>
      <c r="B104" s="3">
        <v>44427</v>
      </c>
      <c r="C104" t="s">
        <v>30</v>
      </c>
      <c r="D104" t="s">
        <v>26</v>
      </c>
      <c r="E104">
        <v>39</v>
      </c>
      <c r="F104">
        <v>43</v>
      </c>
      <c r="G104">
        <v>0</v>
      </c>
      <c r="H104">
        <v>50</v>
      </c>
      <c r="I104" t="s">
        <v>27</v>
      </c>
      <c r="J104" t="s">
        <v>27</v>
      </c>
      <c r="K104" t="s">
        <v>43</v>
      </c>
      <c r="L104">
        <f t="shared" si="4"/>
        <v>50</v>
      </c>
      <c r="M104" s="2">
        <f t="shared" si="5"/>
        <v>0.25</v>
      </c>
      <c r="N104">
        <f t="shared" si="6"/>
        <v>0</v>
      </c>
      <c r="O104" s="4">
        <f t="shared" si="9"/>
        <v>0</v>
      </c>
    </row>
    <row r="105" spans="1:15" x14ac:dyDescent="0.25">
      <c r="A105">
        <v>15</v>
      </c>
      <c r="B105" s="3">
        <v>44424</v>
      </c>
      <c r="C105" t="s">
        <v>30</v>
      </c>
      <c r="D105" t="s">
        <v>16</v>
      </c>
      <c r="E105">
        <v>45</v>
      </c>
      <c r="F105">
        <v>53</v>
      </c>
      <c r="G105">
        <v>0</v>
      </c>
      <c r="H105">
        <v>10</v>
      </c>
      <c r="I105" t="s">
        <v>27</v>
      </c>
      <c r="J105" t="s">
        <v>27</v>
      </c>
      <c r="K105" t="s">
        <v>43</v>
      </c>
      <c r="L105">
        <f t="shared" si="4"/>
        <v>10</v>
      </c>
      <c r="M105" s="2">
        <f t="shared" si="5"/>
        <v>0.05</v>
      </c>
      <c r="N105">
        <f t="shared" si="6"/>
        <v>0</v>
      </c>
      <c r="O105" s="4">
        <f t="shared" si="9"/>
        <v>0</v>
      </c>
    </row>
    <row r="106" spans="1:15" x14ac:dyDescent="0.25">
      <c r="A106">
        <v>15</v>
      </c>
      <c r="B106" s="3">
        <v>44424</v>
      </c>
      <c r="C106" t="s">
        <v>30</v>
      </c>
      <c r="D106" t="s">
        <v>16</v>
      </c>
      <c r="E106">
        <v>45</v>
      </c>
      <c r="F106">
        <v>53</v>
      </c>
      <c r="G106">
        <v>10</v>
      </c>
      <c r="H106">
        <v>44</v>
      </c>
      <c r="I106" t="s">
        <v>27</v>
      </c>
      <c r="J106" t="s">
        <v>27</v>
      </c>
      <c r="K106" t="s">
        <v>44</v>
      </c>
      <c r="L106">
        <f t="shared" si="4"/>
        <v>34</v>
      </c>
      <c r="M106" s="2">
        <f t="shared" si="5"/>
        <v>0.17</v>
      </c>
      <c r="N106">
        <f t="shared" si="6"/>
        <v>0</v>
      </c>
      <c r="O106" s="4">
        <f t="shared" si="9"/>
        <v>0</v>
      </c>
    </row>
    <row r="107" spans="1:15" x14ac:dyDescent="0.25">
      <c r="A107">
        <v>15</v>
      </c>
      <c r="B107" s="3">
        <v>44424</v>
      </c>
      <c r="C107" t="s">
        <v>31</v>
      </c>
      <c r="D107" t="s">
        <v>23</v>
      </c>
      <c r="E107">
        <v>45</v>
      </c>
      <c r="F107">
        <v>46</v>
      </c>
      <c r="G107">
        <v>0</v>
      </c>
      <c r="H107">
        <v>41.7</v>
      </c>
      <c r="I107" t="s">
        <v>27</v>
      </c>
      <c r="J107" t="s">
        <v>27</v>
      </c>
      <c r="K107" t="s">
        <v>42</v>
      </c>
      <c r="L107">
        <f t="shared" si="4"/>
        <v>41.7</v>
      </c>
      <c r="M107" s="2">
        <f t="shared" si="5"/>
        <v>0.20850000000000002</v>
      </c>
      <c r="N107">
        <f t="shared" si="6"/>
        <v>0</v>
      </c>
      <c r="O107" s="4">
        <f t="shared" si="9"/>
        <v>0</v>
      </c>
    </row>
    <row r="108" spans="1:15" x14ac:dyDescent="0.25">
      <c r="A108">
        <v>15</v>
      </c>
      <c r="B108" s="3">
        <v>44424</v>
      </c>
      <c r="C108" t="s">
        <v>31</v>
      </c>
      <c r="D108" t="s">
        <v>23</v>
      </c>
      <c r="E108">
        <v>45</v>
      </c>
      <c r="F108">
        <v>46</v>
      </c>
      <c r="G108">
        <v>42</v>
      </c>
      <c r="H108">
        <v>45.2</v>
      </c>
      <c r="I108" t="s">
        <v>17</v>
      </c>
      <c r="J108" t="s">
        <v>17</v>
      </c>
      <c r="K108" t="s">
        <v>42</v>
      </c>
      <c r="L108">
        <f t="shared" si="4"/>
        <v>3.2000000000000028</v>
      </c>
      <c r="M108" s="2">
        <f t="shared" si="5"/>
        <v>1.6000000000000014E-2</v>
      </c>
      <c r="N108">
        <f t="shared" si="6"/>
        <v>0</v>
      </c>
      <c r="O108" s="4">
        <f t="shared" si="9"/>
        <v>0</v>
      </c>
    </row>
    <row r="109" spans="1:15" x14ac:dyDescent="0.25">
      <c r="A109">
        <v>15</v>
      </c>
      <c r="B109" s="3">
        <v>44424</v>
      </c>
      <c r="C109" t="s">
        <v>31</v>
      </c>
      <c r="D109" t="s">
        <v>23</v>
      </c>
      <c r="E109">
        <v>45</v>
      </c>
      <c r="F109">
        <v>46</v>
      </c>
      <c r="G109">
        <v>48</v>
      </c>
      <c r="H109">
        <v>50</v>
      </c>
      <c r="I109" t="s">
        <v>17</v>
      </c>
      <c r="J109" t="s">
        <v>17</v>
      </c>
      <c r="K109" t="s">
        <v>42</v>
      </c>
      <c r="L109">
        <f t="shared" si="4"/>
        <v>2</v>
      </c>
      <c r="M109" s="2">
        <f t="shared" si="5"/>
        <v>0.01</v>
      </c>
      <c r="N109">
        <f t="shared" si="6"/>
        <v>0</v>
      </c>
      <c r="O109" s="4">
        <f t="shared" si="9"/>
        <v>0</v>
      </c>
    </row>
    <row r="110" spans="1:15" x14ac:dyDescent="0.25">
      <c r="A110">
        <v>15</v>
      </c>
      <c r="B110" s="3">
        <v>44424</v>
      </c>
      <c r="C110" t="s">
        <v>31</v>
      </c>
      <c r="D110" t="s">
        <v>25</v>
      </c>
      <c r="E110">
        <v>45</v>
      </c>
      <c r="F110">
        <v>20</v>
      </c>
      <c r="G110">
        <v>0</v>
      </c>
      <c r="H110">
        <v>16.100000000000001</v>
      </c>
      <c r="I110" t="s">
        <v>27</v>
      </c>
      <c r="J110" t="s">
        <v>27</v>
      </c>
      <c r="K110" t="s">
        <v>42</v>
      </c>
      <c r="L110">
        <f t="shared" si="4"/>
        <v>16.100000000000001</v>
      </c>
      <c r="M110" s="2">
        <f t="shared" si="5"/>
        <v>8.0500000000000002E-2</v>
      </c>
      <c r="N110">
        <f t="shared" si="6"/>
        <v>0</v>
      </c>
      <c r="O110" s="4">
        <f t="shared" si="9"/>
        <v>0</v>
      </c>
    </row>
    <row r="111" spans="1:15" x14ac:dyDescent="0.25">
      <c r="A111">
        <v>15</v>
      </c>
      <c r="B111" s="3">
        <v>44424</v>
      </c>
      <c r="C111" t="s">
        <v>31</v>
      </c>
      <c r="D111" t="s">
        <v>25</v>
      </c>
      <c r="E111">
        <v>45</v>
      </c>
      <c r="F111">
        <v>20</v>
      </c>
      <c r="G111">
        <v>28</v>
      </c>
      <c r="H111">
        <v>31.6</v>
      </c>
      <c r="I111" t="s">
        <v>17</v>
      </c>
      <c r="J111" t="s">
        <v>17</v>
      </c>
      <c r="K111" t="s">
        <v>42</v>
      </c>
      <c r="L111">
        <f t="shared" si="4"/>
        <v>3.6000000000000014</v>
      </c>
      <c r="M111" s="2">
        <f t="shared" si="5"/>
        <v>1.8000000000000006E-2</v>
      </c>
      <c r="N111">
        <f t="shared" si="6"/>
        <v>0</v>
      </c>
      <c r="O111" s="4">
        <f t="shared" si="9"/>
        <v>0</v>
      </c>
    </row>
    <row r="112" spans="1:15" x14ac:dyDescent="0.25">
      <c r="A112">
        <v>15</v>
      </c>
      <c r="B112" s="3">
        <v>44424</v>
      </c>
      <c r="C112" t="s">
        <v>31</v>
      </c>
      <c r="D112" t="s">
        <v>26</v>
      </c>
      <c r="E112">
        <v>45</v>
      </c>
      <c r="F112">
        <v>46</v>
      </c>
      <c r="G112">
        <v>0</v>
      </c>
      <c r="H112">
        <v>12.7</v>
      </c>
      <c r="I112" t="s">
        <v>27</v>
      </c>
      <c r="J112" t="s">
        <v>27</v>
      </c>
      <c r="K112" t="s">
        <v>42</v>
      </c>
      <c r="L112">
        <f t="shared" si="4"/>
        <v>12.7</v>
      </c>
      <c r="M112" s="2">
        <f t="shared" si="5"/>
        <v>6.3500000000000001E-2</v>
      </c>
      <c r="N112">
        <f t="shared" si="6"/>
        <v>0</v>
      </c>
      <c r="O112" s="4">
        <f t="shared" si="9"/>
        <v>0</v>
      </c>
    </row>
    <row r="113" spans="1:15" x14ac:dyDescent="0.25">
      <c r="A113">
        <v>15</v>
      </c>
      <c r="B113" s="3">
        <v>44424</v>
      </c>
      <c r="C113" t="s">
        <v>31</v>
      </c>
      <c r="D113" t="s">
        <v>26</v>
      </c>
      <c r="E113">
        <v>45</v>
      </c>
      <c r="F113">
        <v>46</v>
      </c>
      <c r="G113">
        <v>15.2</v>
      </c>
      <c r="H113">
        <v>50</v>
      </c>
      <c r="I113" t="s">
        <v>27</v>
      </c>
      <c r="J113" t="s">
        <v>27</v>
      </c>
      <c r="K113" t="s">
        <v>42</v>
      </c>
      <c r="L113">
        <f t="shared" si="4"/>
        <v>34.799999999999997</v>
      </c>
      <c r="M113" s="2">
        <f t="shared" si="5"/>
        <v>0.17399999999999999</v>
      </c>
      <c r="N113">
        <f t="shared" si="6"/>
        <v>0</v>
      </c>
      <c r="O113" s="4">
        <f t="shared" si="9"/>
        <v>0</v>
      </c>
    </row>
    <row r="114" spans="1:15" x14ac:dyDescent="0.25">
      <c r="A114">
        <v>16</v>
      </c>
      <c r="B114" s="3">
        <v>44424</v>
      </c>
      <c r="C114" t="s">
        <v>30</v>
      </c>
      <c r="D114" t="s">
        <v>16</v>
      </c>
      <c r="E114">
        <v>49</v>
      </c>
      <c r="F114">
        <v>52</v>
      </c>
      <c r="G114">
        <v>1.5</v>
      </c>
      <c r="H114">
        <v>3.5</v>
      </c>
      <c r="I114" t="s">
        <v>17</v>
      </c>
      <c r="J114" t="s">
        <v>17</v>
      </c>
      <c r="K114" t="s">
        <v>42</v>
      </c>
      <c r="L114">
        <f t="shared" si="4"/>
        <v>2</v>
      </c>
      <c r="M114" s="2">
        <f t="shared" si="5"/>
        <v>0.01</v>
      </c>
      <c r="N114">
        <f t="shared" si="6"/>
        <v>0</v>
      </c>
      <c r="O114" s="4">
        <f t="shared" si="9"/>
        <v>0</v>
      </c>
    </row>
    <row r="115" spans="1:15" x14ac:dyDescent="0.25">
      <c r="A115">
        <v>16</v>
      </c>
      <c r="B115" s="3">
        <v>44424</v>
      </c>
      <c r="C115" t="s">
        <v>30</v>
      </c>
      <c r="D115" t="s">
        <v>16</v>
      </c>
      <c r="E115">
        <v>49</v>
      </c>
      <c r="F115">
        <v>52</v>
      </c>
      <c r="G115">
        <v>4.3</v>
      </c>
      <c r="H115">
        <v>8</v>
      </c>
      <c r="I115" t="s">
        <v>17</v>
      </c>
      <c r="J115" t="s">
        <v>17</v>
      </c>
      <c r="K115" t="s">
        <v>42</v>
      </c>
      <c r="L115">
        <f t="shared" si="4"/>
        <v>3.7</v>
      </c>
      <c r="M115" s="2">
        <f t="shared" si="5"/>
        <v>1.8500000000000003E-2</v>
      </c>
      <c r="N115">
        <f t="shared" si="6"/>
        <v>0</v>
      </c>
      <c r="O115" s="4">
        <f t="shared" si="9"/>
        <v>0</v>
      </c>
    </row>
    <row r="116" spans="1:15" x14ac:dyDescent="0.25">
      <c r="A116">
        <v>16</v>
      </c>
      <c r="B116" s="3">
        <v>44424</v>
      </c>
      <c r="C116" t="s">
        <v>30</v>
      </c>
      <c r="D116" t="s">
        <v>16</v>
      </c>
      <c r="E116">
        <v>49</v>
      </c>
      <c r="F116">
        <v>52</v>
      </c>
      <c r="G116">
        <v>9.8000000000000007</v>
      </c>
      <c r="H116">
        <v>24.6</v>
      </c>
      <c r="I116" t="s">
        <v>17</v>
      </c>
      <c r="J116" t="s">
        <v>17</v>
      </c>
      <c r="K116" t="s">
        <v>42</v>
      </c>
      <c r="L116">
        <f t="shared" si="4"/>
        <v>14.8</v>
      </c>
      <c r="M116" s="2">
        <f t="shared" si="5"/>
        <v>7.400000000000001E-2</v>
      </c>
      <c r="N116">
        <f t="shared" si="6"/>
        <v>0</v>
      </c>
      <c r="O116" s="4">
        <f t="shared" si="9"/>
        <v>0</v>
      </c>
    </row>
    <row r="117" spans="1:15" x14ac:dyDescent="0.25">
      <c r="A117">
        <v>16</v>
      </c>
      <c r="B117" s="3">
        <v>44424</v>
      </c>
      <c r="C117" t="s">
        <v>30</v>
      </c>
      <c r="D117" t="s">
        <v>16</v>
      </c>
      <c r="E117">
        <v>49</v>
      </c>
      <c r="F117">
        <v>52</v>
      </c>
      <c r="G117">
        <v>25.8</v>
      </c>
      <c r="H117">
        <v>50</v>
      </c>
      <c r="I117" t="s">
        <v>17</v>
      </c>
      <c r="J117" t="s">
        <v>33</v>
      </c>
      <c r="K117" t="s">
        <v>34</v>
      </c>
      <c r="L117">
        <f t="shared" si="4"/>
        <v>0</v>
      </c>
      <c r="M117" s="2">
        <f t="shared" si="5"/>
        <v>0</v>
      </c>
      <c r="N117">
        <f t="shared" si="6"/>
        <v>24.2</v>
      </c>
      <c r="O117" s="4">
        <f t="shared" si="9"/>
        <v>0.121</v>
      </c>
    </row>
    <row r="118" spans="1:15" x14ac:dyDescent="0.25">
      <c r="A118">
        <v>16</v>
      </c>
      <c r="B118" s="3">
        <v>44424</v>
      </c>
      <c r="C118" t="s">
        <v>31</v>
      </c>
      <c r="D118" t="s">
        <v>23</v>
      </c>
      <c r="E118">
        <v>49</v>
      </c>
      <c r="F118">
        <v>46</v>
      </c>
      <c r="G118">
        <v>10</v>
      </c>
      <c r="H118">
        <v>29</v>
      </c>
      <c r="I118" t="s">
        <v>27</v>
      </c>
      <c r="J118" t="s">
        <v>27</v>
      </c>
      <c r="K118" t="s">
        <v>42</v>
      </c>
      <c r="L118">
        <f t="shared" si="4"/>
        <v>19</v>
      </c>
      <c r="M118" s="2">
        <f t="shared" si="5"/>
        <v>9.5000000000000001E-2</v>
      </c>
      <c r="N118">
        <f t="shared" si="6"/>
        <v>0</v>
      </c>
      <c r="O118" s="4">
        <f t="shared" si="9"/>
        <v>0</v>
      </c>
    </row>
    <row r="119" spans="1:15" x14ac:dyDescent="0.25">
      <c r="A119">
        <v>16</v>
      </c>
      <c r="B119" s="3">
        <v>44424</v>
      </c>
      <c r="C119" t="s">
        <v>31</v>
      </c>
      <c r="D119" t="s">
        <v>23</v>
      </c>
      <c r="E119">
        <v>49</v>
      </c>
      <c r="F119">
        <v>46</v>
      </c>
      <c r="G119">
        <v>30</v>
      </c>
      <c r="H119">
        <v>36</v>
      </c>
      <c r="I119" t="s">
        <v>27</v>
      </c>
      <c r="J119" t="s">
        <v>27</v>
      </c>
      <c r="K119" t="s">
        <v>42</v>
      </c>
      <c r="L119">
        <f t="shared" si="4"/>
        <v>6</v>
      </c>
      <c r="M119" s="2">
        <f t="shared" si="5"/>
        <v>0.03</v>
      </c>
      <c r="N119">
        <f t="shared" si="6"/>
        <v>0</v>
      </c>
      <c r="O119" s="4">
        <f t="shared" si="9"/>
        <v>0</v>
      </c>
    </row>
    <row r="120" spans="1:15" x14ac:dyDescent="0.25">
      <c r="A120">
        <v>16</v>
      </c>
      <c r="B120" s="3">
        <v>44424</v>
      </c>
      <c r="C120" t="s">
        <v>31</v>
      </c>
      <c r="D120" t="s">
        <v>23</v>
      </c>
      <c r="E120">
        <v>49</v>
      </c>
      <c r="F120">
        <v>46</v>
      </c>
      <c r="G120">
        <v>38</v>
      </c>
      <c r="H120">
        <v>42</v>
      </c>
      <c r="I120" t="s">
        <v>27</v>
      </c>
      <c r="J120" t="s">
        <v>27</v>
      </c>
      <c r="K120" t="s">
        <v>42</v>
      </c>
      <c r="L120">
        <f t="shared" si="4"/>
        <v>4</v>
      </c>
      <c r="M120" s="2">
        <f t="shared" si="5"/>
        <v>0.02</v>
      </c>
      <c r="N120">
        <f t="shared" si="6"/>
        <v>0</v>
      </c>
      <c r="O120" s="4">
        <f t="shared" si="9"/>
        <v>0</v>
      </c>
    </row>
    <row r="121" spans="1:15" x14ac:dyDescent="0.25">
      <c r="A121">
        <v>16</v>
      </c>
      <c r="B121" s="3">
        <v>44424</v>
      </c>
      <c r="C121" t="s">
        <v>31</v>
      </c>
      <c r="D121" t="s">
        <v>23</v>
      </c>
      <c r="E121">
        <v>49</v>
      </c>
      <c r="F121">
        <v>46</v>
      </c>
      <c r="G121">
        <v>44</v>
      </c>
      <c r="H121">
        <v>47</v>
      </c>
      <c r="I121" t="s">
        <v>27</v>
      </c>
      <c r="J121" t="s">
        <v>27</v>
      </c>
      <c r="K121" t="s">
        <v>42</v>
      </c>
      <c r="L121">
        <f t="shared" si="4"/>
        <v>3</v>
      </c>
      <c r="M121" s="2">
        <f t="shared" si="5"/>
        <v>1.4999999999999999E-2</v>
      </c>
      <c r="N121">
        <f t="shared" si="6"/>
        <v>0</v>
      </c>
      <c r="O121" s="4">
        <f t="shared" si="9"/>
        <v>0</v>
      </c>
    </row>
    <row r="122" spans="1:15" x14ac:dyDescent="0.25">
      <c r="A122">
        <v>16</v>
      </c>
      <c r="B122" s="3">
        <v>44424</v>
      </c>
      <c r="C122" t="s">
        <v>31</v>
      </c>
      <c r="D122" t="s">
        <v>23</v>
      </c>
      <c r="E122">
        <v>49</v>
      </c>
      <c r="F122">
        <v>46</v>
      </c>
      <c r="G122">
        <v>49</v>
      </c>
      <c r="H122">
        <v>50</v>
      </c>
      <c r="I122" t="s">
        <v>27</v>
      </c>
      <c r="J122" t="s">
        <v>27</v>
      </c>
      <c r="K122" t="s">
        <v>42</v>
      </c>
      <c r="L122">
        <f t="shared" si="4"/>
        <v>1</v>
      </c>
      <c r="M122" s="2">
        <f t="shared" si="5"/>
        <v>5.0000000000000001E-3</v>
      </c>
      <c r="N122">
        <f t="shared" si="6"/>
        <v>0</v>
      </c>
      <c r="O122" s="4">
        <f t="shared" si="9"/>
        <v>0</v>
      </c>
    </row>
    <row r="123" spans="1:15" x14ac:dyDescent="0.25">
      <c r="A123">
        <v>16</v>
      </c>
      <c r="B123" s="3">
        <v>44424</v>
      </c>
      <c r="C123" t="s">
        <v>31</v>
      </c>
      <c r="D123" t="s">
        <v>25</v>
      </c>
      <c r="E123">
        <v>49</v>
      </c>
      <c r="F123">
        <v>29</v>
      </c>
      <c r="G123">
        <v>8</v>
      </c>
      <c r="H123">
        <v>9</v>
      </c>
      <c r="I123" t="s">
        <v>17</v>
      </c>
      <c r="J123" t="s">
        <v>17</v>
      </c>
      <c r="L123">
        <f t="shared" si="4"/>
        <v>1</v>
      </c>
      <c r="M123" s="2">
        <f t="shared" si="5"/>
        <v>5.0000000000000001E-3</v>
      </c>
      <c r="N123">
        <f t="shared" si="6"/>
        <v>0</v>
      </c>
      <c r="O123" s="4">
        <f t="shared" si="9"/>
        <v>0</v>
      </c>
    </row>
    <row r="124" spans="1:15" x14ac:dyDescent="0.25">
      <c r="A124">
        <v>16</v>
      </c>
      <c r="B124" s="3">
        <v>44424</v>
      </c>
      <c r="C124" t="s">
        <v>31</v>
      </c>
      <c r="D124" t="s">
        <v>26</v>
      </c>
      <c r="E124">
        <v>49</v>
      </c>
      <c r="F124">
        <v>43</v>
      </c>
      <c r="G124">
        <v>16.100000000000001</v>
      </c>
      <c r="H124">
        <v>35.299999999999997</v>
      </c>
      <c r="I124" t="s">
        <v>17</v>
      </c>
      <c r="J124" t="s">
        <v>17</v>
      </c>
      <c r="K124" t="s">
        <v>42</v>
      </c>
      <c r="L124">
        <f t="shared" si="4"/>
        <v>19.199999999999996</v>
      </c>
      <c r="M124" s="2">
        <f t="shared" si="5"/>
        <v>9.5999999999999974E-2</v>
      </c>
      <c r="N124">
        <f t="shared" si="6"/>
        <v>0</v>
      </c>
      <c r="O124" s="4">
        <f t="shared" si="9"/>
        <v>0</v>
      </c>
    </row>
    <row r="125" spans="1:15" x14ac:dyDescent="0.25">
      <c r="A125">
        <v>16</v>
      </c>
      <c r="B125" s="3">
        <v>44424</v>
      </c>
      <c r="C125" t="s">
        <v>31</v>
      </c>
      <c r="D125" t="s">
        <v>26</v>
      </c>
      <c r="E125">
        <v>49</v>
      </c>
      <c r="F125">
        <v>43</v>
      </c>
      <c r="G125">
        <v>36.299999999999997</v>
      </c>
      <c r="H125">
        <v>38.700000000000003</v>
      </c>
      <c r="I125" t="s">
        <v>17</v>
      </c>
      <c r="J125" t="s">
        <v>17</v>
      </c>
      <c r="K125" t="s">
        <v>42</v>
      </c>
      <c r="L125">
        <f t="shared" si="4"/>
        <v>2.4000000000000057</v>
      </c>
      <c r="M125" s="2">
        <f t="shared" si="5"/>
        <v>1.2000000000000028E-2</v>
      </c>
      <c r="N125">
        <f t="shared" si="6"/>
        <v>0</v>
      </c>
      <c r="O125" s="4">
        <f t="shared" si="9"/>
        <v>0</v>
      </c>
    </row>
    <row r="126" spans="1:15" x14ac:dyDescent="0.25">
      <c r="A126">
        <v>17</v>
      </c>
      <c r="B126" s="3">
        <v>44427</v>
      </c>
      <c r="C126" t="s">
        <v>30</v>
      </c>
      <c r="D126" t="s">
        <v>16</v>
      </c>
      <c r="E126">
        <v>48</v>
      </c>
      <c r="F126">
        <v>51</v>
      </c>
      <c r="G126">
        <v>21.5</v>
      </c>
      <c r="H126">
        <v>29.9</v>
      </c>
      <c r="I126" t="s">
        <v>27</v>
      </c>
      <c r="J126" t="s">
        <v>27</v>
      </c>
      <c r="K126" t="s">
        <v>42</v>
      </c>
      <c r="L126">
        <f t="shared" si="4"/>
        <v>8.3999999999999986</v>
      </c>
      <c r="M126" s="2">
        <f t="shared" si="5"/>
        <v>4.1999999999999996E-2</v>
      </c>
      <c r="N126">
        <f t="shared" si="6"/>
        <v>0</v>
      </c>
      <c r="O126" s="4">
        <f t="shared" si="9"/>
        <v>0</v>
      </c>
    </row>
    <row r="127" spans="1:15" x14ac:dyDescent="0.25">
      <c r="A127">
        <v>17</v>
      </c>
      <c r="B127" s="3">
        <v>44427</v>
      </c>
      <c r="C127" t="s">
        <v>30</v>
      </c>
      <c r="D127" t="s">
        <v>16</v>
      </c>
      <c r="E127">
        <v>48</v>
      </c>
      <c r="F127">
        <v>51</v>
      </c>
      <c r="G127">
        <v>30.8</v>
      </c>
      <c r="H127">
        <v>50</v>
      </c>
      <c r="I127" t="s">
        <v>27</v>
      </c>
      <c r="J127" t="s">
        <v>33</v>
      </c>
      <c r="K127" t="s">
        <v>34</v>
      </c>
      <c r="L127">
        <f t="shared" si="4"/>
        <v>0</v>
      </c>
      <c r="M127" s="2">
        <f t="shared" si="5"/>
        <v>0</v>
      </c>
      <c r="N127">
        <f t="shared" si="6"/>
        <v>19.2</v>
      </c>
      <c r="O127" s="4">
        <f t="shared" si="9"/>
        <v>9.6000000000000002E-2</v>
      </c>
    </row>
    <row r="128" spans="1:15" x14ac:dyDescent="0.25">
      <c r="A128">
        <v>17</v>
      </c>
      <c r="B128" s="3">
        <v>44427</v>
      </c>
      <c r="C128" t="s">
        <v>31</v>
      </c>
      <c r="D128" t="s">
        <v>23</v>
      </c>
      <c r="E128">
        <v>48</v>
      </c>
      <c r="F128">
        <v>44</v>
      </c>
      <c r="G128">
        <v>7.3</v>
      </c>
      <c r="H128">
        <v>14.2</v>
      </c>
      <c r="I128" t="s">
        <v>27</v>
      </c>
      <c r="J128" t="s">
        <v>27</v>
      </c>
      <c r="K128" t="s">
        <v>42</v>
      </c>
      <c r="L128">
        <f t="shared" si="4"/>
        <v>6.8999999999999995</v>
      </c>
      <c r="M128" s="2">
        <f t="shared" si="5"/>
        <v>3.4499999999999996E-2</v>
      </c>
      <c r="N128">
        <f t="shared" si="6"/>
        <v>0</v>
      </c>
      <c r="O128" s="4">
        <f t="shared" si="9"/>
        <v>0</v>
      </c>
    </row>
    <row r="129" spans="1:15" x14ac:dyDescent="0.25">
      <c r="A129">
        <v>17</v>
      </c>
      <c r="B129" s="3">
        <v>44427</v>
      </c>
      <c r="C129" t="s">
        <v>31</v>
      </c>
      <c r="D129" t="s">
        <v>23</v>
      </c>
      <c r="E129">
        <v>48</v>
      </c>
      <c r="F129">
        <v>44</v>
      </c>
      <c r="G129">
        <v>17.7</v>
      </c>
      <c r="H129">
        <v>21.8</v>
      </c>
      <c r="I129" t="s">
        <v>17</v>
      </c>
      <c r="J129" t="s">
        <v>17</v>
      </c>
      <c r="K129" t="s">
        <v>42</v>
      </c>
      <c r="L129">
        <f t="shared" si="4"/>
        <v>4.1000000000000014</v>
      </c>
      <c r="M129" s="2">
        <f t="shared" si="5"/>
        <v>2.0500000000000008E-2</v>
      </c>
      <c r="N129">
        <f t="shared" si="6"/>
        <v>0</v>
      </c>
      <c r="O129" s="4">
        <f t="shared" si="9"/>
        <v>0</v>
      </c>
    </row>
    <row r="130" spans="1:15" x14ac:dyDescent="0.25">
      <c r="A130">
        <v>17</v>
      </c>
      <c r="B130" s="3">
        <v>44427</v>
      </c>
      <c r="C130" t="s">
        <v>31</v>
      </c>
      <c r="D130" t="s">
        <v>23</v>
      </c>
      <c r="E130">
        <v>48</v>
      </c>
      <c r="F130">
        <v>44</v>
      </c>
      <c r="G130">
        <v>34.5</v>
      </c>
      <c r="H130">
        <v>35.4</v>
      </c>
      <c r="I130" t="s">
        <v>17</v>
      </c>
      <c r="J130" t="s">
        <v>17</v>
      </c>
      <c r="K130" t="s">
        <v>42</v>
      </c>
      <c r="L130">
        <f t="shared" si="4"/>
        <v>0.89999999999999858</v>
      </c>
      <c r="M130" s="2">
        <f t="shared" si="5"/>
        <v>4.4999999999999927E-3</v>
      </c>
      <c r="N130">
        <f t="shared" si="6"/>
        <v>0</v>
      </c>
      <c r="O130" s="4">
        <f t="shared" si="9"/>
        <v>0</v>
      </c>
    </row>
    <row r="131" spans="1:15" x14ac:dyDescent="0.25">
      <c r="A131">
        <v>17</v>
      </c>
      <c r="B131" s="3">
        <v>44427</v>
      </c>
      <c r="C131" t="s">
        <v>31</v>
      </c>
      <c r="D131" t="s">
        <v>25</v>
      </c>
      <c r="E131">
        <v>48</v>
      </c>
      <c r="F131">
        <v>40</v>
      </c>
      <c r="G131">
        <v>0</v>
      </c>
      <c r="H131">
        <v>0</v>
      </c>
      <c r="I131">
        <v>0</v>
      </c>
      <c r="J131">
        <v>0</v>
      </c>
      <c r="K131" t="s">
        <v>24</v>
      </c>
      <c r="L131">
        <f t="shared" ref="L131:L194" si="10">IF(J131="RB",0,(H131-G131))</f>
        <v>0</v>
      </c>
      <c r="M131" s="2">
        <f t="shared" ref="M131:M194" si="11">L131/200</f>
        <v>0</v>
      </c>
      <c r="N131">
        <f t="shared" ref="N131:N194" si="12">IF(J131="RB",(H131-G131),0)</f>
        <v>0</v>
      </c>
      <c r="O131" s="4">
        <f t="shared" si="9"/>
        <v>0</v>
      </c>
    </row>
    <row r="132" spans="1:15" x14ac:dyDescent="0.25">
      <c r="A132">
        <v>17</v>
      </c>
      <c r="B132" s="3">
        <v>44427</v>
      </c>
      <c r="C132" t="s">
        <v>31</v>
      </c>
      <c r="D132" t="s">
        <v>26</v>
      </c>
      <c r="E132">
        <v>48</v>
      </c>
      <c r="F132">
        <v>46</v>
      </c>
      <c r="G132">
        <v>1.3</v>
      </c>
      <c r="H132">
        <v>4.5999999999999996</v>
      </c>
      <c r="I132" t="s">
        <v>17</v>
      </c>
      <c r="J132" t="s">
        <v>17</v>
      </c>
      <c r="L132">
        <f t="shared" si="10"/>
        <v>3.3</v>
      </c>
      <c r="M132" s="2">
        <f t="shared" si="11"/>
        <v>1.6500000000000001E-2</v>
      </c>
      <c r="N132">
        <f t="shared" si="12"/>
        <v>0</v>
      </c>
      <c r="O132" s="4">
        <f t="shared" si="9"/>
        <v>0</v>
      </c>
    </row>
    <row r="133" spans="1:15" x14ac:dyDescent="0.25">
      <c r="A133">
        <v>18</v>
      </c>
      <c r="B133" s="3">
        <v>44418</v>
      </c>
      <c r="C133" t="s">
        <v>31</v>
      </c>
      <c r="D133" t="s">
        <v>16</v>
      </c>
      <c r="E133">
        <v>11</v>
      </c>
      <c r="F133">
        <v>11</v>
      </c>
      <c r="G133">
        <v>23</v>
      </c>
      <c r="H133">
        <v>25</v>
      </c>
      <c r="I133" t="s">
        <v>27</v>
      </c>
      <c r="J133" t="s">
        <v>27</v>
      </c>
      <c r="L133">
        <f t="shared" si="10"/>
        <v>2</v>
      </c>
      <c r="M133" s="2">
        <f t="shared" si="11"/>
        <v>0.01</v>
      </c>
      <c r="N133">
        <f t="shared" si="12"/>
        <v>0</v>
      </c>
      <c r="O133" s="4">
        <f t="shared" si="9"/>
        <v>0</v>
      </c>
    </row>
    <row r="134" spans="1:15" x14ac:dyDescent="0.25">
      <c r="A134">
        <v>18</v>
      </c>
      <c r="B134" s="3">
        <v>44418</v>
      </c>
      <c r="C134" t="s">
        <v>31</v>
      </c>
      <c r="D134" t="s">
        <v>23</v>
      </c>
      <c r="E134">
        <v>11</v>
      </c>
      <c r="F134">
        <v>13</v>
      </c>
      <c r="G134">
        <v>42</v>
      </c>
      <c r="H134">
        <v>43</v>
      </c>
      <c r="I134" t="s">
        <v>27</v>
      </c>
      <c r="J134" t="s">
        <v>27</v>
      </c>
      <c r="L134">
        <f t="shared" si="10"/>
        <v>1</v>
      </c>
      <c r="M134" s="2">
        <f t="shared" si="11"/>
        <v>5.0000000000000001E-3</v>
      </c>
      <c r="N134">
        <f t="shared" si="12"/>
        <v>0</v>
      </c>
      <c r="O134" s="4">
        <f t="shared" si="9"/>
        <v>0</v>
      </c>
    </row>
    <row r="135" spans="1:15" x14ac:dyDescent="0.25">
      <c r="A135">
        <v>18</v>
      </c>
      <c r="B135" s="3">
        <v>44418</v>
      </c>
      <c r="C135" t="s">
        <v>31</v>
      </c>
      <c r="D135" t="s">
        <v>25</v>
      </c>
      <c r="E135">
        <v>11</v>
      </c>
      <c r="F135">
        <v>11</v>
      </c>
      <c r="G135">
        <v>36</v>
      </c>
      <c r="H135">
        <v>44</v>
      </c>
      <c r="I135" t="s">
        <v>27</v>
      </c>
      <c r="J135" t="s">
        <v>27</v>
      </c>
      <c r="L135">
        <f t="shared" si="10"/>
        <v>8</v>
      </c>
      <c r="M135" s="2">
        <f t="shared" si="11"/>
        <v>0.04</v>
      </c>
      <c r="N135">
        <f t="shared" si="12"/>
        <v>0</v>
      </c>
      <c r="O135" s="4">
        <f t="shared" si="9"/>
        <v>0</v>
      </c>
    </row>
    <row r="136" spans="1:15" x14ac:dyDescent="0.25">
      <c r="A136">
        <v>18</v>
      </c>
      <c r="B136" s="3">
        <v>44418</v>
      </c>
      <c r="C136" t="s">
        <v>30</v>
      </c>
      <c r="D136" t="s">
        <v>26</v>
      </c>
      <c r="E136">
        <v>11.8</v>
      </c>
      <c r="F136">
        <v>12.8</v>
      </c>
      <c r="G136">
        <v>0</v>
      </c>
      <c r="H136">
        <v>0</v>
      </c>
      <c r="I136">
        <v>0</v>
      </c>
      <c r="J136">
        <v>0</v>
      </c>
      <c r="K136" t="s">
        <v>24</v>
      </c>
      <c r="L136">
        <f t="shared" si="10"/>
        <v>0</v>
      </c>
      <c r="M136" s="2">
        <f t="shared" si="11"/>
        <v>0</v>
      </c>
      <c r="N136">
        <f t="shared" si="12"/>
        <v>0</v>
      </c>
      <c r="O136" s="4">
        <f t="shared" si="9"/>
        <v>0</v>
      </c>
    </row>
    <row r="137" spans="1:15" x14ac:dyDescent="0.25">
      <c r="A137">
        <v>19</v>
      </c>
      <c r="B137" s="3">
        <v>44418</v>
      </c>
      <c r="C137" t="s">
        <v>31</v>
      </c>
      <c r="D137" t="s">
        <v>16</v>
      </c>
      <c r="E137">
        <v>21</v>
      </c>
      <c r="F137">
        <v>22</v>
      </c>
      <c r="G137">
        <v>38</v>
      </c>
      <c r="H137">
        <v>40</v>
      </c>
      <c r="I137" t="s">
        <v>27</v>
      </c>
      <c r="J137" t="s">
        <v>27</v>
      </c>
      <c r="L137">
        <f t="shared" si="10"/>
        <v>2</v>
      </c>
      <c r="M137" s="2">
        <f t="shared" si="11"/>
        <v>0.01</v>
      </c>
      <c r="N137">
        <f t="shared" si="12"/>
        <v>0</v>
      </c>
      <c r="O137" s="4">
        <f t="shared" si="9"/>
        <v>0</v>
      </c>
    </row>
    <row r="138" spans="1:15" x14ac:dyDescent="0.25">
      <c r="A138">
        <v>19</v>
      </c>
      <c r="B138" s="3">
        <v>44418</v>
      </c>
      <c r="C138" t="s">
        <v>31</v>
      </c>
      <c r="D138" t="s">
        <v>23</v>
      </c>
      <c r="E138">
        <v>21</v>
      </c>
      <c r="F138">
        <v>20</v>
      </c>
      <c r="G138">
        <v>29</v>
      </c>
      <c r="H138">
        <v>30</v>
      </c>
      <c r="I138" t="s">
        <v>27</v>
      </c>
      <c r="J138" t="s">
        <v>27</v>
      </c>
      <c r="L138">
        <f t="shared" si="10"/>
        <v>1</v>
      </c>
      <c r="M138" s="2">
        <f t="shared" si="11"/>
        <v>5.0000000000000001E-3</v>
      </c>
      <c r="N138">
        <f t="shared" si="12"/>
        <v>0</v>
      </c>
      <c r="O138" s="4">
        <f t="shared" si="9"/>
        <v>0</v>
      </c>
    </row>
    <row r="139" spans="1:15" x14ac:dyDescent="0.25">
      <c r="A139">
        <v>19</v>
      </c>
      <c r="B139" s="3">
        <v>44418</v>
      </c>
      <c r="C139" t="s">
        <v>31</v>
      </c>
      <c r="D139" t="s">
        <v>25</v>
      </c>
      <c r="E139">
        <v>21</v>
      </c>
      <c r="F139">
        <v>21</v>
      </c>
      <c r="G139">
        <v>8</v>
      </c>
      <c r="H139">
        <v>9</v>
      </c>
      <c r="I139" t="s">
        <v>27</v>
      </c>
      <c r="J139" t="s">
        <v>27</v>
      </c>
      <c r="L139">
        <f t="shared" si="10"/>
        <v>1</v>
      </c>
      <c r="M139" s="2">
        <f t="shared" si="11"/>
        <v>5.0000000000000001E-3</v>
      </c>
      <c r="N139">
        <f t="shared" si="12"/>
        <v>0</v>
      </c>
      <c r="O139" s="4">
        <f t="shared" si="9"/>
        <v>0</v>
      </c>
    </row>
    <row r="140" spans="1:15" x14ac:dyDescent="0.25">
      <c r="A140">
        <v>19</v>
      </c>
      <c r="B140" s="3">
        <v>44418</v>
      </c>
      <c r="C140" t="s">
        <v>31</v>
      </c>
      <c r="D140" t="s">
        <v>25</v>
      </c>
      <c r="E140">
        <v>21</v>
      </c>
      <c r="F140">
        <v>21</v>
      </c>
      <c r="G140">
        <v>18</v>
      </c>
      <c r="H140">
        <v>19</v>
      </c>
      <c r="I140" t="s">
        <v>27</v>
      </c>
      <c r="J140" t="s">
        <v>27</v>
      </c>
      <c r="L140">
        <f t="shared" si="10"/>
        <v>1</v>
      </c>
      <c r="M140" s="2">
        <f t="shared" si="11"/>
        <v>5.0000000000000001E-3</v>
      </c>
      <c r="N140">
        <f t="shared" si="12"/>
        <v>0</v>
      </c>
      <c r="O140" s="4">
        <f t="shared" si="9"/>
        <v>0</v>
      </c>
    </row>
    <row r="141" spans="1:15" x14ac:dyDescent="0.25">
      <c r="A141">
        <v>19</v>
      </c>
      <c r="B141" s="3">
        <v>44418</v>
      </c>
      <c r="C141" t="s">
        <v>31</v>
      </c>
      <c r="D141" t="s">
        <v>25</v>
      </c>
      <c r="E141">
        <v>21</v>
      </c>
      <c r="F141">
        <v>21</v>
      </c>
      <c r="G141">
        <v>29</v>
      </c>
      <c r="H141">
        <v>31</v>
      </c>
      <c r="I141" t="s">
        <v>27</v>
      </c>
      <c r="J141" t="s">
        <v>27</v>
      </c>
      <c r="L141">
        <f t="shared" si="10"/>
        <v>2</v>
      </c>
      <c r="M141" s="2">
        <f t="shared" si="11"/>
        <v>0.01</v>
      </c>
      <c r="N141">
        <f t="shared" si="12"/>
        <v>0</v>
      </c>
      <c r="O141" s="4">
        <f t="shared" si="9"/>
        <v>0</v>
      </c>
    </row>
    <row r="142" spans="1:15" x14ac:dyDescent="0.25">
      <c r="A142">
        <v>19</v>
      </c>
      <c r="B142" s="3">
        <v>44418</v>
      </c>
      <c r="C142" t="s">
        <v>31</v>
      </c>
      <c r="D142" t="s">
        <v>25</v>
      </c>
      <c r="E142">
        <v>21</v>
      </c>
      <c r="F142">
        <v>21</v>
      </c>
      <c r="G142">
        <v>30</v>
      </c>
      <c r="H142">
        <v>40</v>
      </c>
      <c r="I142" t="s">
        <v>27</v>
      </c>
      <c r="J142" t="s">
        <v>27</v>
      </c>
      <c r="L142">
        <f t="shared" si="10"/>
        <v>10</v>
      </c>
      <c r="M142" s="2">
        <f t="shared" si="11"/>
        <v>0.05</v>
      </c>
      <c r="N142">
        <f t="shared" si="12"/>
        <v>0</v>
      </c>
      <c r="O142" s="4">
        <f t="shared" si="9"/>
        <v>0</v>
      </c>
    </row>
    <row r="143" spans="1:15" x14ac:dyDescent="0.25">
      <c r="A143">
        <v>19</v>
      </c>
      <c r="B143" s="3">
        <v>44418</v>
      </c>
      <c r="C143" t="s">
        <v>31</v>
      </c>
      <c r="D143" t="s">
        <v>25</v>
      </c>
      <c r="E143">
        <v>21</v>
      </c>
      <c r="F143">
        <v>21</v>
      </c>
      <c r="G143">
        <v>41</v>
      </c>
      <c r="H143">
        <v>42</v>
      </c>
      <c r="I143" t="s">
        <v>27</v>
      </c>
      <c r="J143" t="s">
        <v>27</v>
      </c>
      <c r="L143">
        <f t="shared" si="10"/>
        <v>1</v>
      </c>
      <c r="M143" s="2">
        <f t="shared" si="11"/>
        <v>5.0000000000000001E-3</v>
      </c>
      <c r="N143">
        <f t="shared" si="12"/>
        <v>0</v>
      </c>
      <c r="O143" s="4">
        <f t="shared" ref="O143:O206" si="13">N143/200</f>
        <v>0</v>
      </c>
    </row>
    <row r="144" spans="1:15" x14ac:dyDescent="0.25">
      <c r="A144">
        <v>19</v>
      </c>
      <c r="B144" s="3">
        <v>44418</v>
      </c>
      <c r="C144" t="s">
        <v>31</v>
      </c>
      <c r="D144" t="s">
        <v>25</v>
      </c>
      <c r="E144">
        <v>21</v>
      </c>
      <c r="F144">
        <v>21</v>
      </c>
      <c r="G144">
        <v>43</v>
      </c>
      <c r="H144">
        <v>46</v>
      </c>
      <c r="I144" t="s">
        <v>27</v>
      </c>
      <c r="J144" t="s">
        <v>27</v>
      </c>
      <c r="L144">
        <f t="shared" si="10"/>
        <v>3</v>
      </c>
      <c r="M144" s="2">
        <f t="shared" si="11"/>
        <v>1.4999999999999999E-2</v>
      </c>
      <c r="N144">
        <f t="shared" si="12"/>
        <v>0</v>
      </c>
      <c r="O144" s="4">
        <f t="shared" si="13"/>
        <v>0</v>
      </c>
    </row>
    <row r="145" spans="1:15" x14ac:dyDescent="0.25">
      <c r="A145">
        <v>19</v>
      </c>
      <c r="B145" s="3">
        <v>44418</v>
      </c>
      <c r="C145" t="s">
        <v>30</v>
      </c>
      <c r="D145" t="s">
        <v>26</v>
      </c>
      <c r="E145">
        <v>21</v>
      </c>
      <c r="F145">
        <v>22.6</v>
      </c>
      <c r="G145">
        <v>12.5</v>
      </c>
      <c r="H145">
        <v>13.4</v>
      </c>
      <c r="I145" t="s">
        <v>17</v>
      </c>
      <c r="J145" t="s">
        <v>17</v>
      </c>
      <c r="L145">
        <f t="shared" si="10"/>
        <v>0.90000000000000036</v>
      </c>
      <c r="M145" s="2">
        <f t="shared" si="11"/>
        <v>4.5000000000000014E-3</v>
      </c>
      <c r="N145">
        <f t="shared" si="12"/>
        <v>0</v>
      </c>
      <c r="O145" s="4">
        <f t="shared" si="13"/>
        <v>0</v>
      </c>
    </row>
    <row r="146" spans="1:15" x14ac:dyDescent="0.25">
      <c r="A146">
        <v>20</v>
      </c>
      <c r="B146" s="3">
        <v>44419</v>
      </c>
      <c r="C146" t="s">
        <v>31</v>
      </c>
      <c r="D146" t="s">
        <v>16</v>
      </c>
      <c r="E146">
        <v>29</v>
      </c>
      <c r="F146">
        <v>28</v>
      </c>
      <c r="G146">
        <v>9</v>
      </c>
      <c r="H146">
        <v>11</v>
      </c>
      <c r="I146" t="s">
        <v>27</v>
      </c>
      <c r="J146" t="s">
        <v>27</v>
      </c>
      <c r="L146">
        <f t="shared" si="10"/>
        <v>2</v>
      </c>
      <c r="M146" s="2">
        <f t="shared" si="11"/>
        <v>0.01</v>
      </c>
      <c r="N146">
        <f t="shared" si="12"/>
        <v>0</v>
      </c>
      <c r="O146" s="4">
        <f t="shared" si="13"/>
        <v>0</v>
      </c>
    </row>
    <row r="147" spans="1:15" x14ac:dyDescent="0.25">
      <c r="A147">
        <v>20</v>
      </c>
      <c r="B147" s="3">
        <v>44419</v>
      </c>
      <c r="C147" t="s">
        <v>31</v>
      </c>
      <c r="D147" t="s">
        <v>16</v>
      </c>
      <c r="E147">
        <v>29</v>
      </c>
      <c r="F147">
        <v>28</v>
      </c>
      <c r="G147">
        <v>13.3</v>
      </c>
      <c r="H147">
        <v>15</v>
      </c>
      <c r="I147" t="s">
        <v>27</v>
      </c>
      <c r="J147" t="s">
        <v>27</v>
      </c>
      <c r="L147">
        <f t="shared" si="10"/>
        <v>1.6999999999999993</v>
      </c>
      <c r="M147" s="2">
        <f t="shared" si="11"/>
        <v>8.4999999999999971E-3</v>
      </c>
      <c r="N147">
        <f t="shared" si="12"/>
        <v>0</v>
      </c>
      <c r="O147" s="4">
        <f t="shared" si="13"/>
        <v>0</v>
      </c>
    </row>
    <row r="148" spans="1:15" x14ac:dyDescent="0.25">
      <c r="A148">
        <v>20</v>
      </c>
      <c r="B148" s="3">
        <v>44419</v>
      </c>
      <c r="C148" t="s">
        <v>31</v>
      </c>
      <c r="D148" t="s">
        <v>16</v>
      </c>
      <c r="E148">
        <v>29</v>
      </c>
      <c r="F148">
        <v>28</v>
      </c>
      <c r="G148">
        <v>15.4</v>
      </c>
      <c r="H148">
        <v>16.600000000000001</v>
      </c>
      <c r="I148" t="s">
        <v>27</v>
      </c>
      <c r="J148" t="s">
        <v>27</v>
      </c>
      <c r="L148">
        <f t="shared" si="10"/>
        <v>1.2000000000000011</v>
      </c>
      <c r="M148" s="2">
        <f t="shared" si="11"/>
        <v>6.0000000000000053E-3</v>
      </c>
      <c r="N148">
        <f t="shared" si="12"/>
        <v>0</v>
      </c>
      <c r="O148" s="4">
        <f t="shared" si="13"/>
        <v>0</v>
      </c>
    </row>
    <row r="149" spans="1:15" x14ac:dyDescent="0.25">
      <c r="A149">
        <v>20</v>
      </c>
      <c r="B149" s="3">
        <v>44419</v>
      </c>
      <c r="C149" t="s">
        <v>31</v>
      </c>
      <c r="D149" t="s">
        <v>16</v>
      </c>
      <c r="E149">
        <v>29</v>
      </c>
      <c r="F149">
        <v>28</v>
      </c>
      <c r="G149">
        <v>17</v>
      </c>
      <c r="H149">
        <v>18</v>
      </c>
      <c r="I149" t="s">
        <v>27</v>
      </c>
      <c r="J149" t="s">
        <v>27</v>
      </c>
      <c r="L149">
        <f t="shared" si="10"/>
        <v>1</v>
      </c>
      <c r="M149" s="2">
        <f t="shared" si="11"/>
        <v>5.0000000000000001E-3</v>
      </c>
      <c r="N149">
        <f t="shared" si="12"/>
        <v>0</v>
      </c>
      <c r="O149" s="4">
        <f t="shared" si="13"/>
        <v>0</v>
      </c>
    </row>
    <row r="150" spans="1:15" x14ac:dyDescent="0.25">
      <c r="A150">
        <v>20</v>
      </c>
      <c r="B150" s="3">
        <v>44419</v>
      </c>
      <c r="C150" t="s">
        <v>31</v>
      </c>
      <c r="D150" t="s">
        <v>16</v>
      </c>
      <c r="E150">
        <v>29</v>
      </c>
      <c r="F150">
        <v>28</v>
      </c>
      <c r="G150">
        <v>48</v>
      </c>
      <c r="H150">
        <v>49</v>
      </c>
      <c r="I150" t="s">
        <v>27</v>
      </c>
      <c r="J150" t="s">
        <v>27</v>
      </c>
      <c r="L150">
        <f t="shared" si="10"/>
        <v>1</v>
      </c>
      <c r="M150" s="2">
        <f t="shared" si="11"/>
        <v>5.0000000000000001E-3</v>
      </c>
      <c r="N150">
        <f t="shared" si="12"/>
        <v>0</v>
      </c>
      <c r="O150" s="4">
        <f t="shared" si="13"/>
        <v>0</v>
      </c>
    </row>
    <row r="151" spans="1:15" x14ac:dyDescent="0.25">
      <c r="A151">
        <v>20</v>
      </c>
      <c r="B151" s="3">
        <v>44419</v>
      </c>
      <c r="C151" t="s">
        <v>31</v>
      </c>
      <c r="D151" t="s">
        <v>23</v>
      </c>
      <c r="E151">
        <v>29</v>
      </c>
      <c r="F151">
        <v>29</v>
      </c>
      <c r="G151">
        <v>47.5</v>
      </c>
      <c r="H151">
        <v>50</v>
      </c>
      <c r="I151" t="s">
        <v>17</v>
      </c>
      <c r="J151" t="s">
        <v>33</v>
      </c>
      <c r="K151" t="s">
        <v>45</v>
      </c>
      <c r="L151">
        <f t="shared" si="10"/>
        <v>0</v>
      </c>
      <c r="M151" s="2">
        <f t="shared" si="11"/>
        <v>0</v>
      </c>
      <c r="N151">
        <f t="shared" si="12"/>
        <v>2.5</v>
      </c>
      <c r="O151" s="4">
        <f t="shared" si="13"/>
        <v>1.2500000000000001E-2</v>
      </c>
    </row>
    <row r="152" spans="1:15" x14ac:dyDescent="0.25">
      <c r="A152">
        <v>20</v>
      </c>
      <c r="B152" s="3">
        <v>44419</v>
      </c>
      <c r="C152" t="s">
        <v>31</v>
      </c>
      <c r="D152" t="s">
        <v>25</v>
      </c>
      <c r="E152">
        <v>29</v>
      </c>
      <c r="F152">
        <v>26</v>
      </c>
      <c r="G152">
        <v>33.5</v>
      </c>
      <c r="H152">
        <v>34.700000000000003</v>
      </c>
      <c r="I152" t="s">
        <v>27</v>
      </c>
      <c r="J152" t="s">
        <v>27</v>
      </c>
      <c r="L152">
        <f t="shared" si="10"/>
        <v>1.2000000000000028</v>
      </c>
      <c r="M152" s="2">
        <f t="shared" si="11"/>
        <v>6.000000000000014E-3</v>
      </c>
      <c r="N152">
        <f t="shared" si="12"/>
        <v>0</v>
      </c>
      <c r="O152" s="4">
        <f t="shared" si="13"/>
        <v>0</v>
      </c>
    </row>
    <row r="153" spans="1:15" x14ac:dyDescent="0.25">
      <c r="A153">
        <v>20</v>
      </c>
      <c r="B153" s="3">
        <v>44419</v>
      </c>
      <c r="C153" t="s">
        <v>30</v>
      </c>
      <c r="D153" t="s">
        <v>26</v>
      </c>
      <c r="E153">
        <v>28.9</v>
      </c>
      <c r="F153">
        <v>35.1</v>
      </c>
      <c r="G153">
        <v>0</v>
      </c>
      <c r="H153">
        <v>0</v>
      </c>
      <c r="I153">
        <v>0</v>
      </c>
      <c r="J153">
        <v>0</v>
      </c>
      <c r="K153" t="s">
        <v>24</v>
      </c>
      <c r="L153">
        <f t="shared" si="10"/>
        <v>0</v>
      </c>
      <c r="M153" s="2">
        <f t="shared" si="11"/>
        <v>0</v>
      </c>
      <c r="N153">
        <f t="shared" si="12"/>
        <v>0</v>
      </c>
      <c r="O153" s="4">
        <f t="shared" si="13"/>
        <v>0</v>
      </c>
    </row>
    <row r="154" spans="1:15" x14ac:dyDescent="0.25">
      <c r="A154">
        <v>21</v>
      </c>
      <c r="B154" s="3">
        <v>44419</v>
      </c>
      <c r="C154" t="s">
        <v>31</v>
      </c>
      <c r="D154" t="s">
        <v>16</v>
      </c>
      <c r="E154">
        <v>38.700000000000003</v>
      </c>
      <c r="F154">
        <v>37</v>
      </c>
      <c r="G154">
        <v>14.6</v>
      </c>
      <c r="H154">
        <v>18.600000000000001</v>
      </c>
      <c r="I154" t="s">
        <v>27</v>
      </c>
      <c r="J154" t="s">
        <v>27</v>
      </c>
      <c r="L154">
        <f t="shared" si="10"/>
        <v>4.0000000000000018</v>
      </c>
      <c r="M154" s="2">
        <f t="shared" si="11"/>
        <v>2.0000000000000007E-2</v>
      </c>
      <c r="N154">
        <f t="shared" si="12"/>
        <v>0</v>
      </c>
      <c r="O154" s="4">
        <f t="shared" si="13"/>
        <v>0</v>
      </c>
    </row>
    <row r="155" spans="1:15" x14ac:dyDescent="0.25">
      <c r="A155">
        <v>21</v>
      </c>
      <c r="B155" s="3">
        <v>44419</v>
      </c>
      <c r="C155" t="s">
        <v>31</v>
      </c>
      <c r="D155" t="s">
        <v>16</v>
      </c>
      <c r="E155">
        <v>38.700000000000003</v>
      </c>
      <c r="F155">
        <v>37</v>
      </c>
      <c r="G155">
        <v>33</v>
      </c>
      <c r="H155">
        <v>34</v>
      </c>
      <c r="I155" t="s">
        <v>17</v>
      </c>
      <c r="J155" t="s">
        <v>17</v>
      </c>
      <c r="L155">
        <f t="shared" si="10"/>
        <v>1</v>
      </c>
      <c r="M155" s="2">
        <f t="shared" si="11"/>
        <v>5.0000000000000001E-3</v>
      </c>
      <c r="N155">
        <f t="shared" si="12"/>
        <v>0</v>
      </c>
      <c r="O155" s="4">
        <f t="shared" si="13"/>
        <v>0</v>
      </c>
    </row>
    <row r="156" spans="1:15" x14ac:dyDescent="0.25">
      <c r="A156">
        <v>21</v>
      </c>
      <c r="B156" s="3">
        <v>44419</v>
      </c>
      <c r="C156" t="s">
        <v>31</v>
      </c>
      <c r="D156" t="s">
        <v>16</v>
      </c>
      <c r="E156">
        <v>38.700000000000003</v>
      </c>
      <c r="F156">
        <v>37</v>
      </c>
      <c r="G156">
        <v>45.7</v>
      </c>
      <c r="H156">
        <v>47.4</v>
      </c>
      <c r="I156" t="s">
        <v>17</v>
      </c>
      <c r="J156" t="s">
        <v>17</v>
      </c>
      <c r="L156">
        <f t="shared" si="10"/>
        <v>1.6999999999999957</v>
      </c>
      <c r="M156" s="2">
        <f t="shared" si="11"/>
        <v>8.4999999999999781E-3</v>
      </c>
      <c r="N156">
        <f t="shared" si="12"/>
        <v>0</v>
      </c>
      <c r="O156" s="4">
        <f t="shared" si="13"/>
        <v>0</v>
      </c>
    </row>
    <row r="157" spans="1:15" x14ac:dyDescent="0.25">
      <c r="A157">
        <v>21</v>
      </c>
      <c r="B157" s="3">
        <v>44419</v>
      </c>
      <c r="C157" t="s">
        <v>31</v>
      </c>
      <c r="D157" t="s">
        <v>23</v>
      </c>
      <c r="E157">
        <v>38.700000000000003</v>
      </c>
      <c r="F157">
        <v>35</v>
      </c>
      <c r="G157">
        <v>0</v>
      </c>
      <c r="H157">
        <v>0</v>
      </c>
      <c r="I157">
        <v>0</v>
      </c>
      <c r="J157">
        <v>0</v>
      </c>
      <c r="K157" t="s">
        <v>24</v>
      </c>
      <c r="L157">
        <f t="shared" si="10"/>
        <v>0</v>
      </c>
      <c r="M157" s="2">
        <f t="shared" si="11"/>
        <v>0</v>
      </c>
      <c r="N157">
        <f t="shared" si="12"/>
        <v>0</v>
      </c>
      <c r="O157" s="4">
        <f t="shared" si="13"/>
        <v>0</v>
      </c>
    </row>
    <row r="158" spans="1:15" x14ac:dyDescent="0.25">
      <c r="A158">
        <v>21</v>
      </c>
      <c r="B158" s="3">
        <v>44419</v>
      </c>
      <c r="C158" t="s">
        <v>31</v>
      </c>
      <c r="D158" t="s">
        <v>25</v>
      </c>
      <c r="E158">
        <v>38.700000000000003</v>
      </c>
      <c r="F158">
        <v>40</v>
      </c>
      <c r="G158">
        <v>0</v>
      </c>
      <c r="H158">
        <v>0</v>
      </c>
      <c r="I158">
        <v>0</v>
      </c>
      <c r="J158">
        <v>0</v>
      </c>
      <c r="K158" t="s">
        <v>24</v>
      </c>
      <c r="L158">
        <f t="shared" si="10"/>
        <v>0</v>
      </c>
      <c r="M158" s="2">
        <f t="shared" si="11"/>
        <v>0</v>
      </c>
      <c r="N158">
        <f t="shared" si="12"/>
        <v>0</v>
      </c>
      <c r="O158" s="4">
        <f t="shared" si="13"/>
        <v>0</v>
      </c>
    </row>
    <row r="159" spans="1:15" x14ac:dyDescent="0.25">
      <c r="A159">
        <v>21</v>
      </c>
      <c r="B159" s="3">
        <v>44419</v>
      </c>
      <c r="C159" t="s">
        <v>30</v>
      </c>
      <c r="D159" t="s">
        <v>26</v>
      </c>
      <c r="E159">
        <v>38.700000000000003</v>
      </c>
      <c r="F159">
        <v>40</v>
      </c>
      <c r="G159">
        <v>2.5</v>
      </c>
      <c r="H159">
        <v>3</v>
      </c>
      <c r="I159" t="s">
        <v>17</v>
      </c>
      <c r="J159" t="s">
        <v>17</v>
      </c>
      <c r="L159">
        <f t="shared" si="10"/>
        <v>0.5</v>
      </c>
      <c r="M159" s="2">
        <f t="shared" si="11"/>
        <v>2.5000000000000001E-3</v>
      </c>
      <c r="N159">
        <f t="shared" si="12"/>
        <v>0</v>
      </c>
      <c r="O159" s="4">
        <f t="shared" si="13"/>
        <v>0</v>
      </c>
    </row>
    <row r="160" spans="1:15" x14ac:dyDescent="0.25">
      <c r="A160">
        <v>21</v>
      </c>
      <c r="B160" s="3">
        <v>44419</v>
      </c>
      <c r="C160" t="s">
        <v>30</v>
      </c>
      <c r="D160" t="s">
        <v>26</v>
      </c>
      <c r="E160">
        <v>38.700000000000003</v>
      </c>
      <c r="F160">
        <v>40</v>
      </c>
      <c r="G160">
        <v>10.9</v>
      </c>
      <c r="H160">
        <v>12.5</v>
      </c>
      <c r="I160" t="s">
        <v>17</v>
      </c>
      <c r="J160" t="s">
        <v>17</v>
      </c>
      <c r="L160">
        <f t="shared" si="10"/>
        <v>1.5999999999999996</v>
      </c>
      <c r="M160" s="2">
        <f t="shared" si="11"/>
        <v>7.9999999999999984E-3</v>
      </c>
      <c r="N160">
        <f t="shared" si="12"/>
        <v>0</v>
      </c>
      <c r="O160" s="4">
        <f t="shared" si="13"/>
        <v>0</v>
      </c>
    </row>
    <row r="161" spans="1:15" x14ac:dyDescent="0.25">
      <c r="A161">
        <v>21</v>
      </c>
      <c r="B161" s="3">
        <v>44419</v>
      </c>
      <c r="C161" t="s">
        <v>30</v>
      </c>
      <c r="D161" t="s">
        <v>26</v>
      </c>
      <c r="E161">
        <v>38.700000000000003</v>
      </c>
      <c r="F161">
        <v>40</v>
      </c>
      <c r="G161">
        <v>26.7</v>
      </c>
      <c r="H161">
        <v>27.1</v>
      </c>
      <c r="I161" t="s">
        <v>17</v>
      </c>
      <c r="J161" t="s">
        <v>17</v>
      </c>
      <c r="L161">
        <f t="shared" si="10"/>
        <v>0.40000000000000213</v>
      </c>
      <c r="M161" s="2">
        <f t="shared" si="11"/>
        <v>2.0000000000000104E-3</v>
      </c>
      <c r="N161">
        <f t="shared" si="12"/>
        <v>0</v>
      </c>
      <c r="O161" s="4">
        <f t="shared" si="13"/>
        <v>0</v>
      </c>
    </row>
    <row r="162" spans="1:15" x14ac:dyDescent="0.25">
      <c r="A162">
        <v>22</v>
      </c>
      <c r="B162" s="3">
        <v>44420</v>
      </c>
      <c r="C162" t="s">
        <v>31</v>
      </c>
      <c r="D162" t="s">
        <v>16</v>
      </c>
      <c r="E162">
        <v>42</v>
      </c>
      <c r="F162">
        <v>42</v>
      </c>
      <c r="G162">
        <v>38</v>
      </c>
      <c r="H162">
        <v>39</v>
      </c>
      <c r="I162" t="s">
        <v>27</v>
      </c>
      <c r="J162" t="s">
        <v>27</v>
      </c>
      <c r="L162">
        <f t="shared" si="10"/>
        <v>1</v>
      </c>
      <c r="M162" s="2">
        <f t="shared" si="11"/>
        <v>5.0000000000000001E-3</v>
      </c>
      <c r="N162">
        <f t="shared" si="12"/>
        <v>0</v>
      </c>
      <c r="O162" s="4">
        <f t="shared" si="13"/>
        <v>0</v>
      </c>
    </row>
    <row r="163" spans="1:15" x14ac:dyDescent="0.25">
      <c r="A163">
        <v>22</v>
      </c>
      <c r="B163" s="3">
        <v>44420</v>
      </c>
      <c r="C163" t="s">
        <v>31</v>
      </c>
      <c r="D163" t="s">
        <v>16</v>
      </c>
      <c r="E163">
        <v>42</v>
      </c>
      <c r="F163">
        <v>42</v>
      </c>
      <c r="G163">
        <v>42</v>
      </c>
      <c r="H163">
        <v>43</v>
      </c>
      <c r="I163" t="s">
        <v>27</v>
      </c>
      <c r="J163" t="s">
        <v>27</v>
      </c>
      <c r="L163">
        <f t="shared" si="10"/>
        <v>1</v>
      </c>
      <c r="M163" s="2">
        <f t="shared" si="11"/>
        <v>5.0000000000000001E-3</v>
      </c>
      <c r="N163">
        <f t="shared" si="12"/>
        <v>0</v>
      </c>
      <c r="O163" s="4">
        <f t="shared" si="13"/>
        <v>0</v>
      </c>
    </row>
    <row r="164" spans="1:15" x14ac:dyDescent="0.25">
      <c r="A164">
        <v>22</v>
      </c>
      <c r="B164" s="3">
        <v>44420</v>
      </c>
      <c r="C164" t="s">
        <v>31</v>
      </c>
      <c r="D164" t="s">
        <v>16</v>
      </c>
      <c r="E164">
        <v>42</v>
      </c>
      <c r="F164">
        <v>42</v>
      </c>
      <c r="G164">
        <v>44</v>
      </c>
      <c r="H164">
        <v>45</v>
      </c>
      <c r="I164" t="s">
        <v>27</v>
      </c>
      <c r="J164" t="s">
        <v>27</v>
      </c>
      <c r="L164">
        <f t="shared" si="10"/>
        <v>1</v>
      </c>
      <c r="M164" s="2">
        <f t="shared" si="11"/>
        <v>5.0000000000000001E-3</v>
      </c>
      <c r="N164">
        <f t="shared" si="12"/>
        <v>0</v>
      </c>
      <c r="O164" s="4">
        <f t="shared" si="13"/>
        <v>0</v>
      </c>
    </row>
    <row r="165" spans="1:15" x14ac:dyDescent="0.25">
      <c r="A165">
        <v>22</v>
      </c>
      <c r="B165" s="3">
        <v>44420</v>
      </c>
      <c r="C165" t="s">
        <v>31</v>
      </c>
      <c r="D165" t="s">
        <v>23</v>
      </c>
      <c r="E165">
        <v>42</v>
      </c>
      <c r="F165">
        <v>43</v>
      </c>
      <c r="G165">
        <v>20.7</v>
      </c>
      <c r="H165">
        <v>50</v>
      </c>
      <c r="I165" t="s">
        <v>27</v>
      </c>
      <c r="J165" t="s">
        <v>27</v>
      </c>
      <c r="L165">
        <f t="shared" si="10"/>
        <v>29.3</v>
      </c>
      <c r="M165" s="2">
        <f t="shared" si="11"/>
        <v>0.14649999999999999</v>
      </c>
      <c r="N165">
        <f t="shared" si="12"/>
        <v>0</v>
      </c>
      <c r="O165" s="4">
        <f t="shared" si="13"/>
        <v>0</v>
      </c>
    </row>
    <row r="166" spans="1:15" x14ac:dyDescent="0.25">
      <c r="A166">
        <v>22</v>
      </c>
      <c r="B166" s="3">
        <v>44420</v>
      </c>
      <c r="C166" t="s">
        <v>31</v>
      </c>
      <c r="D166" t="s">
        <v>25</v>
      </c>
      <c r="E166">
        <v>42</v>
      </c>
      <c r="F166">
        <v>43</v>
      </c>
      <c r="G166">
        <v>3.1</v>
      </c>
      <c r="H166">
        <v>4.3</v>
      </c>
      <c r="I166" t="s">
        <v>27</v>
      </c>
      <c r="J166" t="s">
        <v>27</v>
      </c>
      <c r="L166">
        <f t="shared" si="10"/>
        <v>1.1999999999999997</v>
      </c>
      <c r="M166" s="2">
        <f t="shared" si="11"/>
        <v>5.9999999999999984E-3</v>
      </c>
      <c r="N166">
        <f t="shared" si="12"/>
        <v>0</v>
      </c>
      <c r="O166" s="4">
        <f t="shared" si="13"/>
        <v>0</v>
      </c>
    </row>
    <row r="167" spans="1:15" x14ac:dyDescent="0.25">
      <c r="A167">
        <v>22</v>
      </c>
      <c r="B167" s="3">
        <v>44420</v>
      </c>
      <c r="C167" t="s">
        <v>31</v>
      </c>
      <c r="D167" t="s">
        <v>25</v>
      </c>
      <c r="E167">
        <v>42</v>
      </c>
      <c r="F167">
        <v>43</v>
      </c>
      <c r="G167">
        <v>17.399999999999999</v>
      </c>
      <c r="H167">
        <v>18.2</v>
      </c>
      <c r="I167" t="s">
        <v>27</v>
      </c>
      <c r="J167" t="s">
        <v>27</v>
      </c>
      <c r="L167">
        <f t="shared" si="10"/>
        <v>0.80000000000000071</v>
      </c>
      <c r="M167" s="2">
        <f t="shared" si="11"/>
        <v>4.0000000000000036E-3</v>
      </c>
      <c r="N167">
        <f t="shared" si="12"/>
        <v>0</v>
      </c>
      <c r="O167" s="4">
        <f t="shared" si="13"/>
        <v>0</v>
      </c>
    </row>
    <row r="168" spans="1:15" x14ac:dyDescent="0.25">
      <c r="A168">
        <v>22</v>
      </c>
      <c r="B168" s="3">
        <v>44420</v>
      </c>
      <c r="C168" t="s">
        <v>31</v>
      </c>
      <c r="D168" t="s">
        <v>25</v>
      </c>
      <c r="E168">
        <v>42</v>
      </c>
      <c r="F168">
        <v>43</v>
      </c>
      <c r="G168">
        <v>20.3</v>
      </c>
      <c r="H168">
        <v>21.7</v>
      </c>
      <c r="I168" t="s">
        <v>27</v>
      </c>
      <c r="J168" t="s">
        <v>27</v>
      </c>
      <c r="L168">
        <f t="shared" si="10"/>
        <v>1.3999999999999986</v>
      </c>
      <c r="M168" s="2">
        <f t="shared" si="11"/>
        <v>6.9999999999999932E-3</v>
      </c>
      <c r="N168">
        <f t="shared" si="12"/>
        <v>0</v>
      </c>
      <c r="O168" s="4">
        <f t="shared" si="13"/>
        <v>0</v>
      </c>
    </row>
    <row r="169" spans="1:15" x14ac:dyDescent="0.25">
      <c r="A169">
        <v>22</v>
      </c>
      <c r="B169" s="3">
        <v>44420</v>
      </c>
      <c r="C169" t="s">
        <v>31</v>
      </c>
      <c r="D169" t="s">
        <v>25</v>
      </c>
      <c r="E169">
        <v>42</v>
      </c>
      <c r="F169">
        <v>43</v>
      </c>
      <c r="G169">
        <v>24.6</v>
      </c>
      <c r="H169">
        <v>25.6</v>
      </c>
      <c r="I169" t="s">
        <v>27</v>
      </c>
      <c r="J169" t="s">
        <v>27</v>
      </c>
      <c r="L169">
        <f t="shared" si="10"/>
        <v>1</v>
      </c>
      <c r="M169" s="2">
        <f t="shared" si="11"/>
        <v>5.0000000000000001E-3</v>
      </c>
      <c r="N169">
        <f t="shared" si="12"/>
        <v>0</v>
      </c>
      <c r="O169" s="4">
        <f t="shared" si="13"/>
        <v>0</v>
      </c>
    </row>
    <row r="170" spans="1:15" x14ac:dyDescent="0.25">
      <c r="A170">
        <v>22</v>
      </c>
      <c r="B170" s="3">
        <v>44420</v>
      </c>
      <c r="C170" t="s">
        <v>31</v>
      </c>
      <c r="D170" t="s">
        <v>25</v>
      </c>
      <c r="E170">
        <v>42</v>
      </c>
      <c r="F170">
        <v>43</v>
      </c>
      <c r="G170">
        <v>27.7</v>
      </c>
      <c r="H170">
        <v>30.4</v>
      </c>
      <c r="I170" t="s">
        <v>27</v>
      </c>
      <c r="J170" t="s">
        <v>27</v>
      </c>
      <c r="L170">
        <f t="shared" si="10"/>
        <v>2.6999999999999993</v>
      </c>
      <c r="M170" s="2">
        <f t="shared" si="11"/>
        <v>1.3499999999999996E-2</v>
      </c>
      <c r="N170">
        <f t="shared" si="12"/>
        <v>0</v>
      </c>
      <c r="O170" s="4">
        <f t="shared" si="13"/>
        <v>0</v>
      </c>
    </row>
    <row r="171" spans="1:15" x14ac:dyDescent="0.25">
      <c r="A171">
        <v>22</v>
      </c>
      <c r="B171" s="3">
        <v>44420</v>
      </c>
      <c r="C171" t="s">
        <v>31</v>
      </c>
      <c r="D171" t="s">
        <v>25</v>
      </c>
      <c r="E171">
        <v>42</v>
      </c>
      <c r="F171">
        <v>43</v>
      </c>
      <c r="G171">
        <v>39</v>
      </c>
      <c r="H171">
        <v>40</v>
      </c>
      <c r="I171" t="s">
        <v>27</v>
      </c>
      <c r="J171" t="s">
        <v>27</v>
      </c>
      <c r="L171">
        <f t="shared" si="10"/>
        <v>1</v>
      </c>
      <c r="M171" s="2">
        <f t="shared" si="11"/>
        <v>5.0000000000000001E-3</v>
      </c>
      <c r="N171">
        <f t="shared" si="12"/>
        <v>0</v>
      </c>
      <c r="O171" s="4">
        <f t="shared" si="13"/>
        <v>0</v>
      </c>
    </row>
    <row r="172" spans="1:15" x14ac:dyDescent="0.25">
      <c r="A172">
        <v>22</v>
      </c>
      <c r="B172" s="3">
        <v>44420</v>
      </c>
      <c r="C172" t="s">
        <v>31</v>
      </c>
      <c r="D172" t="s">
        <v>25</v>
      </c>
      <c r="E172">
        <v>42</v>
      </c>
      <c r="F172">
        <v>43</v>
      </c>
      <c r="G172">
        <v>47</v>
      </c>
      <c r="H172">
        <v>48</v>
      </c>
      <c r="I172" t="s">
        <v>27</v>
      </c>
      <c r="J172" t="s">
        <v>27</v>
      </c>
      <c r="L172">
        <f t="shared" si="10"/>
        <v>1</v>
      </c>
      <c r="M172" s="2">
        <f t="shared" si="11"/>
        <v>5.0000000000000001E-3</v>
      </c>
      <c r="N172">
        <f t="shared" si="12"/>
        <v>0</v>
      </c>
      <c r="O172" s="4">
        <f t="shared" si="13"/>
        <v>0</v>
      </c>
    </row>
    <row r="173" spans="1:15" x14ac:dyDescent="0.25">
      <c r="A173">
        <v>22</v>
      </c>
      <c r="B173" s="3">
        <v>44420</v>
      </c>
      <c r="C173" t="s">
        <v>30</v>
      </c>
      <c r="D173" t="s">
        <v>26</v>
      </c>
      <c r="E173">
        <v>42</v>
      </c>
      <c r="F173">
        <v>50</v>
      </c>
      <c r="G173">
        <v>32</v>
      </c>
      <c r="H173">
        <v>50</v>
      </c>
      <c r="I173" t="s">
        <v>33</v>
      </c>
      <c r="J173" t="s">
        <v>33</v>
      </c>
      <c r="K173" t="s">
        <v>46</v>
      </c>
      <c r="L173">
        <f t="shared" si="10"/>
        <v>0</v>
      </c>
      <c r="M173" s="2">
        <f t="shared" si="11"/>
        <v>0</v>
      </c>
      <c r="N173">
        <f t="shared" si="12"/>
        <v>18</v>
      </c>
      <c r="O173" s="4">
        <f t="shared" si="13"/>
        <v>0.09</v>
      </c>
    </row>
    <row r="174" spans="1:15" x14ac:dyDescent="0.25">
      <c r="A174">
        <v>23</v>
      </c>
      <c r="B174" s="3">
        <v>44418</v>
      </c>
      <c r="C174" t="s">
        <v>31</v>
      </c>
      <c r="D174" t="s">
        <v>16</v>
      </c>
      <c r="E174">
        <v>59</v>
      </c>
      <c r="F174">
        <v>54</v>
      </c>
      <c r="G174">
        <v>0</v>
      </c>
      <c r="H174">
        <v>0</v>
      </c>
      <c r="I174">
        <v>0</v>
      </c>
      <c r="J174">
        <v>0</v>
      </c>
      <c r="K174" t="s">
        <v>24</v>
      </c>
      <c r="L174">
        <f t="shared" si="10"/>
        <v>0</v>
      </c>
      <c r="M174" s="2">
        <f t="shared" si="11"/>
        <v>0</v>
      </c>
      <c r="N174">
        <f t="shared" si="12"/>
        <v>0</v>
      </c>
      <c r="O174" s="4">
        <f t="shared" si="13"/>
        <v>0</v>
      </c>
    </row>
    <row r="175" spans="1:15" x14ac:dyDescent="0.25">
      <c r="A175">
        <v>23</v>
      </c>
      <c r="B175" s="3">
        <v>44418</v>
      </c>
      <c r="C175" t="s">
        <v>31</v>
      </c>
      <c r="D175" t="s">
        <v>23</v>
      </c>
      <c r="E175">
        <v>59</v>
      </c>
      <c r="F175">
        <v>58</v>
      </c>
      <c r="G175">
        <v>4</v>
      </c>
      <c r="H175">
        <v>12</v>
      </c>
      <c r="I175" t="s">
        <v>27</v>
      </c>
      <c r="J175" t="s">
        <v>27</v>
      </c>
      <c r="L175">
        <f t="shared" si="10"/>
        <v>8</v>
      </c>
      <c r="M175" s="2">
        <f t="shared" si="11"/>
        <v>0.04</v>
      </c>
      <c r="N175">
        <f t="shared" si="12"/>
        <v>0</v>
      </c>
      <c r="O175" s="4">
        <f t="shared" si="13"/>
        <v>0</v>
      </c>
    </row>
    <row r="176" spans="1:15" x14ac:dyDescent="0.25">
      <c r="A176">
        <v>23</v>
      </c>
      <c r="B176" s="3">
        <v>44418</v>
      </c>
      <c r="C176" t="s">
        <v>31</v>
      </c>
      <c r="D176" t="s">
        <v>23</v>
      </c>
      <c r="E176">
        <v>59</v>
      </c>
      <c r="F176">
        <v>58</v>
      </c>
      <c r="G176">
        <v>13</v>
      </c>
      <c r="H176">
        <v>27</v>
      </c>
      <c r="I176" t="s">
        <v>27</v>
      </c>
      <c r="J176" t="s">
        <v>27</v>
      </c>
      <c r="L176">
        <f t="shared" si="10"/>
        <v>14</v>
      </c>
      <c r="M176" s="2">
        <f t="shared" si="11"/>
        <v>7.0000000000000007E-2</v>
      </c>
      <c r="N176">
        <f t="shared" si="12"/>
        <v>0</v>
      </c>
      <c r="O176" s="4">
        <f t="shared" si="13"/>
        <v>0</v>
      </c>
    </row>
    <row r="177" spans="1:15" x14ac:dyDescent="0.25">
      <c r="A177">
        <v>23</v>
      </c>
      <c r="B177" s="3">
        <v>44418</v>
      </c>
      <c r="C177" t="s">
        <v>31</v>
      </c>
      <c r="D177" t="s">
        <v>23</v>
      </c>
      <c r="E177">
        <v>59</v>
      </c>
      <c r="F177">
        <v>58</v>
      </c>
      <c r="G177">
        <v>28</v>
      </c>
      <c r="H177">
        <v>29</v>
      </c>
      <c r="I177" t="s">
        <v>27</v>
      </c>
      <c r="J177" t="s">
        <v>27</v>
      </c>
      <c r="L177">
        <f t="shared" si="10"/>
        <v>1</v>
      </c>
      <c r="M177" s="2">
        <f t="shared" si="11"/>
        <v>5.0000000000000001E-3</v>
      </c>
      <c r="N177">
        <f t="shared" si="12"/>
        <v>0</v>
      </c>
      <c r="O177" s="4">
        <f t="shared" si="13"/>
        <v>0</v>
      </c>
    </row>
    <row r="178" spans="1:15" x14ac:dyDescent="0.25">
      <c r="A178">
        <v>23</v>
      </c>
      <c r="B178" s="3">
        <v>44418</v>
      </c>
      <c r="C178" t="s">
        <v>31</v>
      </c>
      <c r="D178" t="s">
        <v>23</v>
      </c>
      <c r="E178">
        <v>59</v>
      </c>
      <c r="F178">
        <v>58</v>
      </c>
      <c r="G178">
        <v>34</v>
      </c>
      <c r="H178">
        <v>50</v>
      </c>
      <c r="I178" t="s">
        <v>27</v>
      </c>
      <c r="J178" t="s">
        <v>27</v>
      </c>
      <c r="L178">
        <f t="shared" si="10"/>
        <v>16</v>
      </c>
      <c r="M178" s="2">
        <f t="shared" si="11"/>
        <v>0.08</v>
      </c>
      <c r="N178">
        <f t="shared" si="12"/>
        <v>0</v>
      </c>
      <c r="O178" s="4">
        <f t="shared" si="13"/>
        <v>0</v>
      </c>
    </row>
    <row r="179" spans="1:15" x14ac:dyDescent="0.25">
      <c r="A179">
        <v>23</v>
      </c>
      <c r="B179" s="3">
        <v>44418</v>
      </c>
      <c r="C179" t="s">
        <v>31</v>
      </c>
      <c r="D179" t="s">
        <v>25</v>
      </c>
      <c r="E179">
        <v>59</v>
      </c>
      <c r="F179">
        <v>64</v>
      </c>
      <c r="G179">
        <v>0</v>
      </c>
      <c r="H179">
        <v>0</v>
      </c>
      <c r="I179">
        <v>0</v>
      </c>
      <c r="J179">
        <v>0</v>
      </c>
      <c r="K179" t="s">
        <v>24</v>
      </c>
      <c r="L179">
        <f t="shared" si="10"/>
        <v>0</v>
      </c>
      <c r="M179" s="2">
        <f t="shared" si="11"/>
        <v>0</v>
      </c>
      <c r="N179">
        <f t="shared" si="12"/>
        <v>0</v>
      </c>
      <c r="O179" s="4">
        <f t="shared" si="13"/>
        <v>0</v>
      </c>
    </row>
    <row r="180" spans="1:15" x14ac:dyDescent="0.25">
      <c r="A180">
        <v>23</v>
      </c>
      <c r="B180" s="3">
        <v>44418</v>
      </c>
      <c r="C180" t="s">
        <v>30</v>
      </c>
      <c r="D180" t="s">
        <v>26</v>
      </c>
      <c r="E180">
        <v>59</v>
      </c>
      <c r="F180">
        <v>65</v>
      </c>
      <c r="G180">
        <v>30</v>
      </c>
      <c r="H180">
        <v>43</v>
      </c>
      <c r="I180" t="s">
        <v>27</v>
      </c>
      <c r="J180" t="s">
        <v>27</v>
      </c>
      <c r="L180">
        <f t="shared" si="10"/>
        <v>13</v>
      </c>
      <c r="M180" s="2">
        <f t="shared" si="11"/>
        <v>6.5000000000000002E-2</v>
      </c>
      <c r="N180">
        <f t="shared" si="12"/>
        <v>0</v>
      </c>
      <c r="O180" s="4">
        <f t="shared" si="13"/>
        <v>0</v>
      </c>
    </row>
    <row r="181" spans="1:15" x14ac:dyDescent="0.25">
      <c r="A181">
        <v>23</v>
      </c>
      <c r="B181" s="3">
        <v>44418</v>
      </c>
      <c r="C181" t="s">
        <v>30</v>
      </c>
      <c r="D181" t="s">
        <v>26</v>
      </c>
      <c r="E181">
        <v>59</v>
      </c>
      <c r="F181">
        <v>65</v>
      </c>
      <c r="G181">
        <v>46</v>
      </c>
      <c r="H181">
        <v>50</v>
      </c>
      <c r="I181" t="s">
        <v>27</v>
      </c>
      <c r="J181" t="s">
        <v>33</v>
      </c>
      <c r="K181" t="s">
        <v>47</v>
      </c>
      <c r="L181">
        <f t="shared" si="10"/>
        <v>0</v>
      </c>
      <c r="M181" s="2">
        <f t="shared" si="11"/>
        <v>0</v>
      </c>
      <c r="N181">
        <f t="shared" si="12"/>
        <v>4</v>
      </c>
      <c r="O181" s="4">
        <f t="shared" si="13"/>
        <v>0.02</v>
      </c>
    </row>
    <row r="182" spans="1:15" x14ac:dyDescent="0.25">
      <c r="A182">
        <v>24</v>
      </c>
      <c r="B182" s="3">
        <v>44424</v>
      </c>
      <c r="C182" t="s">
        <v>29</v>
      </c>
      <c r="D182" t="s">
        <v>16</v>
      </c>
      <c r="E182">
        <v>52</v>
      </c>
      <c r="F182">
        <v>53</v>
      </c>
      <c r="G182">
        <v>0</v>
      </c>
      <c r="H182">
        <v>50</v>
      </c>
      <c r="I182">
        <v>0</v>
      </c>
      <c r="J182" t="s">
        <v>33</v>
      </c>
      <c r="K182" t="s">
        <v>33</v>
      </c>
      <c r="L182">
        <f t="shared" si="10"/>
        <v>0</v>
      </c>
      <c r="M182" s="2">
        <f t="shared" si="11"/>
        <v>0</v>
      </c>
      <c r="N182">
        <f t="shared" si="12"/>
        <v>50</v>
      </c>
      <c r="O182" s="4">
        <f t="shared" si="13"/>
        <v>0.25</v>
      </c>
    </row>
    <row r="183" spans="1:15" x14ac:dyDescent="0.25">
      <c r="A183">
        <v>24</v>
      </c>
      <c r="B183" s="3">
        <v>44424</v>
      </c>
      <c r="C183" t="s">
        <v>29</v>
      </c>
      <c r="D183" t="s">
        <v>23</v>
      </c>
      <c r="E183">
        <v>52</v>
      </c>
      <c r="F183">
        <v>59</v>
      </c>
      <c r="G183">
        <v>0</v>
      </c>
      <c r="H183">
        <v>50</v>
      </c>
      <c r="I183">
        <v>0</v>
      </c>
      <c r="J183" t="s">
        <v>33</v>
      </c>
      <c r="K183" t="s">
        <v>33</v>
      </c>
      <c r="L183">
        <f t="shared" si="10"/>
        <v>0</v>
      </c>
      <c r="M183" s="2">
        <f t="shared" si="11"/>
        <v>0</v>
      </c>
      <c r="N183">
        <f t="shared" si="12"/>
        <v>50</v>
      </c>
      <c r="O183" s="4">
        <f t="shared" si="13"/>
        <v>0.25</v>
      </c>
    </row>
    <row r="184" spans="1:15" x14ac:dyDescent="0.25">
      <c r="A184">
        <v>24</v>
      </c>
      <c r="B184" s="3">
        <v>44424</v>
      </c>
      <c r="C184" t="s">
        <v>29</v>
      </c>
      <c r="D184" t="s">
        <v>25</v>
      </c>
      <c r="E184">
        <v>52</v>
      </c>
      <c r="F184">
        <v>52</v>
      </c>
      <c r="G184">
        <v>0</v>
      </c>
      <c r="H184">
        <v>50</v>
      </c>
      <c r="I184">
        <v>0</v>
      </c>
      <c r="J184" t="s">
        <v>33</v>
      </c>
      <c r="K184" t="s">
        <v>33</v>
      </c>
      <c r="L184">
        <f t="shared" si="10"/>
        <v>0</v>
      </c>
      <c r="M184" s="2">
        <f t="shared" si="11"/>
        <v>0</v>
      </c>
      <c r="N184">
        <f t="shared" si="12"/>
        <v>50</v>
      </c>
      <c r="O184" s="4">
        <f t="shared" si="13"/>
        <v>0.25</v>
      </c>
    </row>
    <row r="185" spans="1:15" x14ac:dyDescent="0.25">
      <c r="A185">
        <v>24</v>
      </c>
      <c r="B185" s="3">
        <v>44424</v>
      </c>
      <c r="C185" t="s">
        <v>30</v>
      </c>
      <c r="D185" t="s">
        <v>26</v>
      </c>
      <c r="E185">
        <v>51.2</v>
      </c>
      <c r="F185">
        <v>51.8</v>
      </c>
      <c r="G185">
        <v>23.4</v>
      </c>
      <c r="H185">
        <v>24.7</v>
      </c>
      <c r="I185" t="s">
        <v>17</v>
      </c>
      <c r="J185" t="s">
        <v>33</v>
      </c>
      <c r="K185" t="s">
        <v>34</v>
      </c>
      <c r="L185">
        <f t="shared" si="10"/>
        <v>0</v>
      </c>
      <c r="M185" s="2">
        <f t="shared" si="11"/>
        <v>0</v>
      </c>
      <c r="N185">
        <f t="shared" si="12"/>
        <v>1.3000000000000007</v>
      </c>
      <c r="O185" s="4">
        <f t="shared" si="13"/>
        <v>6.5000000000000032E-3</v>
      </c>
    </row>
    <row r="186" spans="1:15" x14ac:dyDescent="0.25">
      <c r="A186">
        <v>25</v>
      </c>
      <c r="B186" s="3">
        <v>44420</v>
      </c>
      <c r="C186" t="s">
        <v>31</v>
      </c>
      <c r="D186" t="s">
        <v>16</v>
      </c>
      <c r="E186">
        <v>48</v>
      </c>
      <c r="F186">
        <v>49</v>
      </c>
      <c r="G186">
        <v>2</v>
      </c>
      <c r="H186">
        <v>10</v>
      </c>
      <c r="I186" t="s">
        <v>27</v>
      </c>
      <c r="J186" t="s">
        <v>33</v>
      </c>
      <c r="K186" t="s">
        <v>34</v>
      </c>
      <c r="L186">
        <f t="shared" si="10"/>
        <v>0</v>
      </c>
      <c r="M186" s="2">
        <f t="shared" si="11"/>
        <v>0</v>
      </c>
      <c r="N186">
        <f t="shared" si="12"/>
        <v>8</v>
      </c>
      <c r="O186" s="4">
        <f t="shared" si="13"/>
        <v>0.04</v>
      </c>
    </row>
    <row r="187" spans="1:15" x14ac:dyDescent="0.25">
      <c r="A187">
        <v>25</v>
      </c>
      <c r="B187" s="3">
        <v>44420</v>
      </c>
      <c r="C187" t="s">
        <v>31</v>
      </c>
      <c r="D187" t="s">
        <v>16</v>
      </c>
      <c r="E187">
        <v>48</v>
      </c>
      <c r="F187">
        <v>49</v>
      </c>
      <c r="G187">
        <v>15</v>
      </c>
      <c r="H187">
        <v>39.5</v>
      </c>
      <c r="I187" t="s">
        <v>27</v>
      </c>
      <c r="J187" t="s">
        <v>33</v>
      </c>
      <c r="K187" t="s">
        <v>34</v>
      </c>
      <c r="L187">
        <f t="shared" si="10"/>
        <v>0</v>
      </c>
      <c r="M187" s="2">
        <f t="shared" si="11"/>
        <v>0</v>
      </c>
      <c r="N187">
        <f t="shared" si="12"/>
        <v>24.5</v>
      </c>
      <c r="O187" s="4">
        <f t="shared" si="13"/>
        <v>0.1225</v>
      </c>
    </row>
    <row r="188" spans="1:15" x14ac:dyDescent="0.25">
      <c r="A188">
        <v>25</v>
      </c>
      <c r="B188" s="3">
        <v>44420</v>
      </c>
      <c r="C188" t="s">
        <v>31</v>
      </c>
      <c r="D188" t="s">
        <v>16</v>
      </c>
      <c r="E188">
        <v>48</v>
      </c>
      <c r="F188">
        <v>49</v>
      </c>
      <c r="G188">
        <v>46</v>
      </c>
      <c r="H188">
        <v>50</v>
      </c>
      <c r="I188" t="s">
        <v>27</v>
      </c>
      <c r="J188" t="s">
        <v>33</v>
      </c>
      <c r="K188" t="s">
        <v>34</v>
      </c>
      <c r="L188">
        <f t="shared" si="10"/>
        <v>0</v>
      </c>
      <c r="M188" s="2">
        <f t="shared" si="11"/>
        <v>0</v>
      </c>
      <c r="N188">
        <f t="shared" si="12"/>
        <v>4</v>
      </c>
      <c r="O188" s="4">
        <f t="shared" si="13"/>
        <v>0.02</v>
      </c>
    </row>
    <row r="189" spans="1:15" x14ac:dyDescent="0.25">
      <c r="A189">
        <v>25</v>
      </c>
      <c r="B189" s="3">
        <v>44420</v>
      </c>
      <c r="C189" t="s">
        <v>31</v>
      </c>
      <c r="D189" t="s">
        <v>23</v>
      </c>
      <c r="E189">
        <v>48</v>
      </c>
      <c r="F189">
        <v>46</v>
      </c>
      <c r="G189">
        <v>12.2</v>
      </c>
      <c r="H189">
        <v>15.6</v>
      </c>
      <c r="I189" t="s">
        <v>27</v>
      </c>
      <c r="J189" t="s">
        <v>33</v>
      </c>
      <c r="K189" t="s">
        <v>34</v>
      </c>
      <c r="L189">
        <f t="shared" si="10"/>
        <v>0</v>
      </c>
      <c r="M189" s="2">
        <f t="shared" si="11"/>
        <v>0</v>
      </c>
      <c r="N189">
        <f t="shared" si="12"/>
        <v>3.4000000000000004</v>
      </c>
      <c r="O189" s="4">
        <f t="shared" si="13"/>
        <v>1.7000000000000001E-2</v>
      </c>
    </row>
    <row r="190" spans="1:15" x14ac:dyDescent="0.25">
      <c r="A190">
        <v>25</v>
      </c>
      <c r="B190" s="3">
        <v>44420</v>
      </c>
      <c r="C190" t="s">
        <v>31</v>
      </c>
      <c r="D190" t="s">
        <v>23</v>
      </c>
      <c r="E190">
        <v>48</v>
      </c>
      <c r="F190">
        <v>46</v>
      </c>
      <c r="G190">
        <v>40.5</v>
      </c>
      <c r="H190">
        <v>41.3</v>
      </c>
      <c r="I190" t="s">
        <v>27</v>
      </c>
      <c r="J190" t="s">
        <v>33</v>
      </c>
      <c r="K190" t="s">
        <v>34</v>
      </c>
      <c r="L190">
        <f t="shared" si="10"/>
        <v>0</v>
      </c>
      <c r="M190" s="2">
        <f t="shared" si="11"/>
        <v>0</v>
      </c>
      <c r="N190">
        <f t="shared" si="12"/>
        <v>0.79999999999999716</v>
      </c>
      <c r="O190" s="4">
        <f t="shared" si="13"/>
        <v>3.9999999999999862E-3</v>
      </c>
    </row>
    <row r="191" spans="1:15" x14ac:dyDescent="0.25">
      <c r="A191">
        <v>25</v>
      </c>
      <c r="B191" s="3">
        <v>44420</v>
      </c>
      <c r="C191" t="s">
        <v>31</v>
      </c>
      <c r="D191" t="s">
        <v>25</v>
      </c>
      <c r="E191">
        <v>48</v>
      </c>
      <c r="F191">
        <v>51</v>
      </c>
      <c r="G191">
        <v>18.600000000000001</v>
      </c>
      <c r="H191">
        <v>21.6</v>
      </c>
      <c r="I191" t="s">
        <v>27</v>
      </c>
      <c r="J191" t="s">
        <v>33</v>
      </c>
      <c r="K191" t="s">
        <v>34</v>
      </c>
      <c r="L191">
        <f t="shared" si="10"/>
        <v>0</v>
      </c>
      <c r="M191" s="2">
        <f t="shared" si="11"/>
        <v>0</v>
      </c>
      <c r="N191">
        <f t="shared" si="12"/>
        <v>3</v>
      </c>
      <c r="O191" s="4">
        <f t="shared" si="13"/>
        <v>1.4999999999999999E-2</v>
      </c>
    </row>
    <row r="192" spans="1:15" x14ac:dyDescent="0.25">
      <c r="A192">
        <v>25</v>
      </c>
      <c r="B192" s="3">
        <v>44420</v>
      </c>
      <c r="C192" t="s">
        <v>31</v>
      </c>
      <c r="D192" t="s">
        <v>25</v>
      </c>
      <c r="E192">
        <v>48</v>
      </c>
      <c r="F192">
        <v>51</v>
      </c>
      <c r="G192">
        <v>37.799999999999997</v>
      </c>
      <c r="H192">
        <v>40</v>
      </c>
      <c r="I192" t="s">
        <v>27</v>
      </c>
      <c r="J192" t="s">
        <v>33</v>
      </c>
      <c r="K192" t="s">
        <v>34</v>
      </c>
      <c r="L192">
        <f t="shared" si="10"/>
        <v>0</v>
      </c>
      <c r="M192" s="2">
        <f t="shared" si="11"/>
        <v>0</v>
      </c>
      <c r="N192">
        <f t="shared" si="12"/>
        <v>2.2000000000000028</v>
      </c>
      <c r="O192" s="4">
        <f t="shared" si="13"/>
        <v>1.1000000000000015E-2</v>
      </c>
    </row>
    <row r="193" spans="1:15" x14ac:dyDescent="0.25">
      <c r="A193">
        <v>25</v>
      </c>
      <c r="B193" s="3">
        <v>44420</v>
      </c>
      <c r="C193" t="s">
        <v>31</v>
      </c>
      <c r="D193" t="s">
        <v>25</v>
      </c>
      <c r="E193">
        <v>48</v>
      </c>
      <c r="F193">
        <v>51</v>
      </c>
      <c r="G193">
        <v>47.4</v>
      </c>
      <c r="H193">
        <v>50</v>
      </c>
      <c r="I193" t="s">
        <v>27</v>
      </c>
      <c r="J193" t="s">
        <v>33</v>
      </c>
      <c r="K193" t="s">
        <v>34</v>
      </c>
      <c r="L193">
        <f t="shared" si="10"/>
        <v>0</v>
      </c>
      <c r="M193" s="2">
        <f t="shared" si="11"/>
        <v>0</v>
      </c>
      <c r="N193">
        <f t="shared" si="12"/>
        <v>2.6000000000000014</v>
      </c>
      <c r="O193" s="4">
        <f t="shared" si="13"/>
        <v>1.3000000000000006E-2</v>
      </c>
    </row>
    <row r="194" spans="1:15" x14ac:dyDescent="0.25">
      <c r="A194">
        <v>25</v>
      </c>
      <c r="B194" s="3">
        <v>44420</v>
      </c>
      <c r="C194" t="s">
        <v>31</v>
      </c>
      <c r="D194" t="s">
        <v>26</v>
      </c>
      <c r="E194">
        <v>48</v>
      </c>
      <c r="F194">
        <v>57</v>
      </c>
      <c r="G194">
        <v>0</v>
      </c>
      <c r="H194">
        <v>0</v>
      </c>
      <c r="I194">
        <v>0</v>
      </c>
      <c r="J194">
        <v>0</v>
      </c>
      <c r="K194" t="s">
        <v>24</v>
      </c>
      <c r="L194">
        <f t="shared" si="10"/>
        <v>0</v>
      </c>
      <c r="M194" s="2">
        <f t="shared" si="11"/>
        <v>0</v>
      </c>
      <c r="N194">
        <f t="shared" si="12"/>
        <v>0</v>
      </c>
      <c r="O194" s="4">
        <f t="shared" si="13"/>
        <v>0</v>
      </c>
    </row>
    <row r="195" spans="1:15" x14ac:dyDescent="0.25">
      <c r="A195">
        <v>26</v>
      </c>
      <c r="B195" s="3">
        <v>44441</v>
      </c>
      <c r="C195" t="s">
        <v>31</v>
      </c>
      <c r="D195" t="s">
        <v>16</v>
      </c>
      <c r="E195">
        <v>49</v>
      </c>
      <c r="F195">
        <v>49</v>
      </c>
      <c r="G195">
        <v>0</v>
      </c>
      <c r="H195">
        <v>0</v>
      </c>
      <c r="I195">
        <v>0</v>
      </c>
      <c r="J195">
        <v>0</v>
      </c>
      <c r="K195" t="s">
        <v>24</v>
      </c>
      <c r="L195">
        <f t="shared" ref="L195:L258" si="14">IF(J195="RB",0,(H195-G195))</f>
        <v>0</v>
      </c>
      <c r="M195" s="2">
        <f t="shared" ref="M195:M258" si="15">L195/200</f>
        <v>0</v>
      </c>
      <c r="N195">
        <f t="shared" ref="N195:N258" si="16">IF(J195="RB",(H195-G195),0)</f>
        <v>0</v>
      </c>
      <c r="O195" s="4">
        <f t="shared" si="13"/>
        <v>0</v>
      </c>
    </row>
    <row r="196" spans="1:15" x14ac:dyDescent="0.25">
      <c r="A196">
        <v>26</v>
      </c>
      <c r="B196" s="3">
        <v>44441</v>
      </c>
      <c r="C196" t="s">
        <v>31</v>
      </c>
      <c r="D196" t="s">
        <v>23</v>
      </c>
      <c r="E196">
        <v>49</v>
      </c>
      <c r="F196">
        <v>47</v>
      </c>
      <c r="G196">
        <v>0</v>
      </c>
      <c r="H196">
        <v>0</v>
      </c>
      <c r="I196">
        <v>0</v>
      </c>
      <c r="J196">
        <v>0</v>
      </c>
      <c r="K196" t="s">
        <v>24</v>
      </c>
      <c r="L196">
        <f t="shared" si="14"/>
        <v>0</v>
      </c>
      <c r="M196" s="2">
        <f t="shared" si="15"/>
        <v>0</v>
      </c>
      <c r="N196">
        <f t="shared" si="16"/>
        <v>0</v>
      </c>
      <c r="O196" s="4">
        <f t="shared" si="13"/>
        <v>0</v>
      </c>
    </row>
    <row r="197" spans="1:15" x14ac:dyDescent="0.25">
      <c r="A197">
        <v>26</v>
      </c>
      <c r="B197" s="3">
        <v>44441</v>
      </c>
      <c r="C197" t="s">
        <v>31</v>
      </c>
      <c r="D197" t="s">
        <v>25</v>
      </c>
      <c r="E197">
        <v>49</v>
      </c>
      <c r="F197">
        <v>53</v>
      </c>
      <c r="G197">
        <v>0</v>
      </c>
      <c r="H197">
        <v>0</v>
      </c>
      <c r="I197">
        <v>0</v>
      </c>
      <c r="J197">
        <v>0</v>
      </c>
      <c r="K197" t="s">
        <v>24</v>
      </c>
      <c r="L197">
        <f t="shared" si="14"/>
        <v>0</v>
      </c>
      <c r="M197" s="2">
        <f t="shared" si="15"/>
        <v>0</v>
      </c>
      <c r="N197">
        <f t="shared" si="16"/>
        <v>0</v>
      </c>
      <c r="O197" s="4">
        <f t="shared" si="13"/>
        <v>0</v>
      </c>
    </row>
    <row r="198" spans="1:15" x14ac:dyDescent="0.25">
      <c r="A198">
        <v>26</v>
      </c>
      <c r="B198" s="3">
        <v>44441</v>
      </c>
      <c r="C198" t="s">
        <v>31</v>
      </c>
      <c r="D198" t="s">
        <v>26</v>
      </c>
      <c r="E198">
        <v>49</v>
      </c>
      <c r="F198">
        <v>58</v>
      </c>
      <c r="G198">
        <v>0</v>
      </c>
      <c r="H198">
        <v>0</v>
      </c>
      <c r="I198">
        <v>0</v>
      </c>
      <c r="J198">
        <v>0</v>
      </c>
      <c r="K198" t="s">
        <v>24</v>
      </c>
      <c r="L198">
        <f t="shared" si="14"/>
        <v>0</v>
      </c>
      <c r="M198" s="2">
        <f t="shared" si="15"/>
        <v>0</v>
      </c>
      <c r="N198">
        <f t="shared" si="16"/>
        <v>0</v>
      </c>
      <c r="O198" s="4">
        <f t="shared" si="13"/>
        <v>0</v>
      </c>
    </row>
    <row r="199" spans="1:15" x14ac:dyDescent="0.25">
      <c r="A199">
        <v>27</v>
      </c>
      <c r="B199" s="3">
        <v>44439</v>
      </c>
      <c r="C199" t="s">
        <v>31</v>
      </c>
      <c r="D199" t="s">
        <v>16</v>
      </c>
      <c r="E199">
        <v>72</v>
      </c>
      <c r="F199">
        <v>75</v>
      </c>
      <c r="G199">
        <v>0</v>
      </c>
      <c r="H199">
        <v>0</v>
      </c>
      <c r="I199">
        <v>0</v>
      </c>
      <c r="J199">
        <v>0</v>
      </c>
      <c r="K199" t="s">
        <v>24</v>
      </c>
      <c r="L199">
        <f t="shared" si="14"/>
        <v>0</v>
      </c>
      <c r="M199" s="2">
        <f t="shared" si="15"/>
        <v>0</v>
      </c>
      <c r="N199">
        <f t="shared" si="16"/>
        <v>0</v>
      </c>
      <c r="O199" s="4">
        <f t="shared" si="13"/>
        <v>0</v>
      </c>
    </row>
    <row r="200" spans="1:15" x14ac:dyDescent="0.25">
      <c r="A200">
        <v>27</v>
      </c>
      <c r="B200" s="3">
        <v>44439</v>
      </c>
      <c r="C200" t="s">
        <v>31</v>
      </c>
      <c r="D200" t="s">
        <v>23</v>
      </c>
      <c r="E200">
        <v>72</v>
      </c>
      <c r="F200">
        <v>65</v>
      </c>
      <c r="G200">
        <v>0</v>
      </c>
      <c r="H200">
        <v>0</v>
      </c>
      <c r="I200">
        <v>0</v>
      </c>
      <c r="J200">
        <v>0</v>
      </c>
      <c r="K200" t="s">
        <v>24</v>
      </c>
      <c r="L200">
        <f t="shared" si="14"/>
        <v>0</v>
      </c>
      <c r="M200" s="2">
        <f t="shared" si="15"/>
        <v>0</v>
      </c>
      <c r="N200">
        <f t="shared" si="16"/>
        <v>0</v>
      </c>
      <c r="O200" s="4">
        <f t="shared" si="13"/>
        <v>0</v>
      </c>
    </row>
    <row r="201" spans="1:15" x14ac:dyDescent="0.25">
      <c r="A201">
        <v>27</v>
      </c>
      <c r="B201" s="3">
        <v>44439</v>
      </c>
      <c r="C201" t="s">
        <v>31</v>
      </c>
      <c r="D201" t="s">
        <v>25</v>
      </c>
      <c r="E201">
        <v>72</v>
      </c>
      <c r="F201">
        <v>75</v>
      </c>
      <c r="G201">
        <v>17.399999999999999</v>
      </c>
      <c r="H201">
        <v>26.2</v>
      </c>
      <c r="I201" t="s">
        <v>27</v>
      </c>
      <c r="J201" t="s">
        <v>27</v>
      </c>
      <c r="L201">
        <f t="shared" si="14"/>
        <v>8.8000000000000007</v>
      </c>
      <c r="M201" s="2">
        <f t="shared" si="15"/>
        <v>4.4000000000000004E-2</v>
      </c>
      <c r="N201">
        <f t="shared" si="16"/>
        <v>0</v>
      </c>
      <c r="O201" s="4">
        <f t="shared" si="13"/>
        <v>0</v>
      </c>
    </row>
    <row r="202" spans="1:15" x14ac:dyDescent="0.25">
      <c r="A202">
        <v>27</v>
      </c>
      <c r="B202" s="3">
        <v>44439</v>
      </c>
      <c r="C202" t="s">
        <v>30</v>
      </c>
      <c r="D202" t="s">
        <v>26</v>
      </c>
      <c r="E202">
        <v>72</v>
      </c>
      <c r="F202">
        <v>75</v>
      </c>
      <c r="G202">
        <v>0</v>
      </c>
      <c r="H202">
        <v>0</v>
      </c>
      <c r="I202">
        <v>0</v>
      </c>
      <c r="J202" t="s">
        <v>33</v>
      </c>
      <c r="K202" t="s">
        <v>48</v>
      </c>
      <c r="L202">
        <f t="shared" si="14"/>
        <v>0</v>
      </c>
      <c r="M202" s="2">
        <f t="shared" si="15"/>
        <v>0</v>
      </c>
      <c r="N202">
        <f t="shared" si="16"/>
        <v>0</v>
      </c>
      <c r="O202" s="4">
        <f t="shared" si="13"/>
        <v>0</v>
      </c>
    </row>
    <row r="203" spans="1:15" x14ac:dyDescent="0.25">
      <c r="A203">
        <v>28</v>
      </c>
      <c r="B203" s="3">
        <v>44438</v>
      </c>
      <c r="C203" t="s">
        <v>30</v>
      </c>
      <c r="D203" t="s">
        <v>16</v>
      </c>
      <c r="E203">
        <v>66.599999999999994</v>
      </c>
      <c r="F203">
        <v>82</v>
      </c>
      <c r="G203">
        <v>0</v>
      </c>
      <c r="H203">
        <v>20</v>
      </c>
      <c r="I203">
        <v>0</v>
      </c>
      <c r="J203" t="s">
        <v>33</v>
      </c>
      <c r="K203" t="s">
        <v>49</v>
      </c>
      <c r="L203">
        <f t="shared" si="14"/>
        <v>0</v>
      </c>
      <c r="M203" s="2">
        <f t="shared" si="15"/>
        <v>0</v>
      </c>
      <c r="N203">
        <f t="shared" si="16"/>
        <v>20</v>
      </c>
      <c r="O203" s="4">
        <f t="shared" si="13"/>
        <v>0.1</v>
      </c>
    </row>
    <row r="204" spans="1:15" x14ac:dyDescent="0.25">
      <c r="A204">
        <v>28</v>
      </c>
      <c r="B204" s="3">
        <v>44438</v>
      </c>
      <c r="C204" t="s">
        <v>30</v>
      </c>
      <c r="D204" t="s">
        <v>23</v>
      </c>
      <c r="E204">
        <v>66.599999999999994</v>
      </c>
      <c r="F204">
        <v>74</v>
      </c>
      <c r="G204">
        <v>12.2</v>
      </c>
      <c r="H204">
        <v>46.3</v>
      </c>
      <c r="I204" t="s">
        <v>27</v>
      </c>
      <c r="J204" t="s">
        <v>33</v>
      </c>
      <c r="K204" t="s">
        <v>34</v>
      </c>
      <c r="L204">
        <f t="shared" si="14"/>
        <v>0</v>
      </c>
      <c r="M204" s="2">
        <f t="shared" si="15"/>
        <v>0</v>
      </c>
      <c r="N204">
        <f t="shared" si="16"/>
        <v>34.099999999999994</v>
      </c>
      <c r="O204" s="4">
        <f t="shared" si="13"/>
        <v>0.17049999999999998</v>
      </c>
    </row>
    <row r="205" spans="1:15" x14ac:dyDescent="0.25">
      <c r="A205">
        <v>28</v>
      </c>
      <c r="B205" s="3">
        <v>44438</v>
      </c>
      <c r="C205" t="s">
        <v>30</v>
      </c>
      <c r="D205" t="s">
        <v>25</v>
      </c>
      <c r="E205">
        <v>66.599999999999994</v>
      </c>
      <c r="F205">
        <v>84</v>
      </c>
      <c r="G205">
        <v>7.7</v>
      </c>
      <c r="H205">
        <v>18.399999999999999</v>
      </c>
      <c r="I205" t="s">
        <v>27</v>
      </c>
      <c r="J205" t="s">
        <v>33</v>
      </c>
      <c r="K205" t="s">
        <v>34</v>
      </c>
      <c r="L205">
        <f t="shared" si="14"/>
        <v>0</v>
      </c>
      <c r="M205" s="2">
        <f t="shared" si="15"/>
        <v>0</v>
      </c>
      <c r="N205">
        <f t="shared" si="16"/>
        <v>10.7</v>
      </c>
      <c r="O205" s="4">
        <f t="shared" si="13"/>
        <v>5.3499999999999999E-2</v>
      </c>
    </row>
    <row r="206" spans="1:15" x14ac:dyDescent="0.25">
      <c r="A206">
        <v>28</v>
      </c>
      <c r="B206" s="3">
        <v>44438</v>
      </c>
      <c r="C206" t="s">
        <v>30</v>
      </c>
      <c r="D206" t="s">
        <v>26</v>
      </c>
      <c r="E206">
        <v>66.599999999999994</v>
      </c>
      <c r="F206">
        <v>74</v>
      </c>
      <c r="G206">
        <v>0</v>
      </c>
      <c r="H206">
        <v>13</v>
      </c>
      <c r="I206" t="s">
        <v>27</v>
      </c>
      <c r="J206" t="s">
        <v>33</v>
      </c>
      <c r="K206" t="s">
        <v>34</v>
      </c>
      <c r="L206">
        <f t="shared" si="14"/>
        <v>0</v>
      </c>
      <c r="M206" s="2">
        <f t="shared" si="15"/>
        <v>0</v>
      </c>
      <c r="N206">
        <f t="shared" si="16"/>
        <v>13</v>
      </c>
      <c r="O206" s="4">
        <f t="shared" si="13"/>
        <v>6.5000000000000002E-2</v>
      </c>
    </row>
    <row r="207" spans="1:15" x14ac:dyDescent="0.25">
      <c r="A207">
        <v>29</v>
      </c>
      <c r="B207" s="3">
        <v>44441</v>
      </c>
      <c r="C207" t="s">
        <v>31</v>
      </c>
      <c r="D207" t="s">
        <v>16</v>
      </c>
      <c r="E207">
        <v>83</v>
      </c>
      <c r="F207">
        <v>77</v>
      </c>
      <c r="G207">
        <v>22</v>
      </c>
      <c r="H207">
        <v>34</v>
      </c>
      <c r="I207" t="s">
        <v>27</v>
      </c>
      <c r="J207" t="s">
        <v>27</v>
      </c>
      <c r="L207">
        <f t="shared" si="14"/>
        <v>12</v>
      </c>
      <c r="M207" s="2">
        <f t="shared" si="15"/>
        <v>0.06</v>
      </c>
      <c r="N207">
        <f t="shared" si="16"/>
        <v>0</v>
      </c>
      <c r="O207" s="4">
        <f t="shared" ref="O207:O217" si="17">N207/200</f>
        <v>0</v>
      </c>
    </row>
    <row r="208" spans="1:15" x14ac:dyDescent="0.25">
      <c r="A208">
        <v>29</v>
      </c>
      <c r="B208" s="3">
        <v>44441</v>
      </c>
      <c r="C208" t="s">
        <v>31</v>
      </c>
      <c r="D208" t="s">
        <v>23</v>
      </c>
      <c r="E208">
        <v>83</v>
      </c>
      <c r="F208">
        <v>72</v>
      </c>
      <c r="G208">
        <v>27.2</v>
      </c>
      <c r="H208">
        <v>50</v>
      </c>
      <c r="I208" t="s">
        <v>27</v>
      </c>
      <c r="J208" t="s">
        <v>33</v>
      </c>
      <c r="K208" t="s">
        <v>34</v>
      </c>
      <c r="L208">
        <f t="shared" si="14"/>
        <v>0</v>
      </c>
      <c r="M208" s="2">
        <f t="shared" si="15"/>
        <v>0</v>
      </c>
      <c r="N208">
        <f t="shared" si="16"/>
        <v>22.8</v>
      </c>
      <c r="O208" s="4">
        <f t="shared" si="17"/>
        <v>0.114</v>
      </c>
    </row>
    <row r="209" spans="1:15" x14ac:dyDescent="0.25">
      <c r="A209">
        <v>29</v>
      </c>
      <c r="B209" s="3">
        <v>44441</v>
      </c>
      <c r="C209" t="s">
        <v>31</v>
      </c>
      <c r="D209" t="s">
        <v>25</v>
      </c>
      <c r="E209">
        <v>83</v>
      </c>
      <c r="F209">
        <v>81</v>
      </c>
      <c r="G209">
        <v>26.2</v>
      </c>
      <c r="H209">
        <v>39.299999999999997</v>
      </c>
      <c r="I209" t="s">
        <v>27</v>
      </c>
      <c r="J209" t="s">
        <v>27</v>
      </c>
      <c r="L209">
        <f t="shared" si="14"/>
        <v>13.099999999999998</v>
      </c>
      <c r="M209" s="2">
        <f t="shared" si="15"/>
        <v>6.5499999999999989E-2</v>
      </c>
      <c r="N209">
        <f t="shared" si="16"/>
        <v>0</v>
      </c>
      <c r="O209" s="4">
        <f t="shared" si="17"/>
        <v>0</v>
      </c>
    </row>
    <row r="210" spans="1:15" x14ac:dyDescent="0.25">
      <c r="A210">
        <v>29</v>
      </c>
      <c r="B210" s="3">
        <v>44441</v>
      </c>
      <c r="C210" t="s">
        <v>31</v>
      </c>
      <c r="D210" t="s">
        <v>25</v>
      </c>
      <c r="E210">
        <v>83</v>
      </c>
      <c r="F210">
        <v>81</v>
      </c>
      <c r="G210">
        <v>0</v>
      </c>
      <c r="H210">
        <v>19.7</v>
      </c>
      <c r="I210" t="s">
        <v>27</v>
      </c>
      <c r="J210" t="s">
        <v>33</v>
      </c>
      <c r="K210" t="s">
        <v>34</v>
      </c>
      <c r="L210">
        <f t="shared" si="14"/>
        <v>0</v>
      </c>
      <c r="M210" s="2">
        <f t="shared" si="15"/>
        <v>0</v>
      </c>
      <c r="N210">
        <f t="shared" si="16"/>
        <v>19.7</v>
      </c>
      <c r="O210" s="4">
        <f t="shared" si="17"/>
        <v>9.849999999999999E-2</v>
      </c>
    </row>
    <row r="211" spans="1:15" x14ac:dyDescent="0.25">
      <c r="A211">
        <v>29</v>
      </c>
      <c r="B211" s="3">
        <v>44441</v>
      </c>
      <c r="C211" t="s">
        <v>30</v>
      </c>
      <c r="D211" t="s">
        <v>26</v>
      </c>
      <c r="E211">
        <v>83</v>
      </c>
      <c r="F211">
        <v>82</v>
      </c>
      <c r="G211">
        <v>0</v>
      </c>
      <c r="H211">
        <v>12.6</v>
      </c>
      <c r="I211" t="s">
        <v>27</v>
      </c>
      <c r="J211" t="s">
        <v>27</v>
      </c>
      <c r="L211">
        <f t="shared" si="14"/>
        <v>12.6</v>
      </c>
      <c r="M211" s="2">
        <f t="shared" si="15"/>
        <v>6.3E-2</v>
      </c>
      <c r="N211">
        <f t="shared" si="16"/>
        <v>0</v>
      </c>
      <c r="O211" s="4">
        <f t="shared" si="17"/>
        <v>0</v>
      </c>
    </row>
    <row r="212" spans="1:15" x14ac:dyDescent="0.25">
      <c r="A212">
        <v>29</v>
      </c>
      <c r="B212" s="3">
        <v>44441</v>
      </c>
      <c r="C212" t="s">
        <v>30</v>
      </c>
      <c r="D212" t="s">
        <v>26</v>
      </c>
      <c r="E212">
        <v>83</v>
      </c>
      <c r="F212">
        <v>82</v>
      </c>
      <c r="G212">
        <v>12.6</v>
      </c>
      <c r="H212">
        <v>19.5</v>
      </c>
      <c r="I212" t="s">
        <v>27</v>
      </c>
      <c r="J212" t="s">
        <v>33</v>
      </c>
      <c r="K212" t="s">
        <v>34</v>
      </c>
      <c r="L212">
        <f t="shared" si="14"/>
        <v>0</v>
      </c>
      <c r="M212" s="2">
        <f t="shared" si="15"/>
        <v>0</v>
      </c>
      <c r="N212">
        <f t="shared" si="16"/>
        <v>6.9</v>
      </c>
      <c r="O212" s="4">
        <f t="shared" si="17"/>
        <v>3.4500000000000003E-2</v>
      </c>
    </row>
    <row r="213" spans="1:15" x14ac:dyDescent="0.25">
      <c r="A213">
        <v>30</v>
      </c>
      <c r="B213" s="3">
        <v>44438</v>
      </c>
      <c r="C213" t="s">
        <v>31</v>
      </c>
      <c r="D213" t="s">
        <v>16</v>
      </c>
      <c r="E213">
        <v>83</v>
      </c>
      <c r="F213">
        <v>82</v>
      </c>
      <c r="G213">
        <v>0</v>
      </c>
      <c r="H213">
        <v>0</v>
      </c>
      <c r="I213">
        <v>0</v>
      </c>
      <c r="J213">
        <v>0</v>
      </c>
      <c r="K213" t="s">
        <v>24</v>
      </c>
      <c r="L213">
        <f t="shared" si="14"/>
        <v>0</v>
      </c>
      <c r="M213" s="2">
        <f t="shared" si="15"/>
        <v>0</v>
      </c>
      <c r="N213">
        <f t="shared" si="16"/>
        <v>0</v>
      </c>
      <c r="O213" s="4">
        <f t="shared" si="17"/>
        <v>0</v>
      </c>
    </row>
    <row r="214" spans="1:15" x14ac:dyDescent="0.25">
      <c r="A214">
        <v>30</v>
      </c>
      <c r="B214" s="3">
        <v>44438</v>
      </c>
      <c r="C214" t="s">
        <v>31</v>
      </c>
      <c r="D214" t="s">
        <v>23</v>
      </c>
      <c r="E214">
        <v>83</v>
      </c>
      <c r="F214">
        <v>74</v>
      </c>
      <c r="G214">
        <v>11.7</v>
      </c>
      <c r="H214">
        <v>21.3</v>
      </c>
      <c r="I214" t="s">
        <v>27</v>
      </c>
      <c r="J214" t="s">
        <v>27</v>
      </c>
      <c r="L214">
        <f t="shared" si="14"/>
        <v>9.6000000000000014</v>
      </c>
      <c r="M214" s="2">
        <f t="shared" si="15"/>
        <v>4.8000000000000008E-2</v>
      </c>
      <c r="N214">
        <f t="shared" si="16"/>
        <v>0</v>
      </c>
      <c r="O214" s="4">
        <f t="shared" si="17"/>
        <v>0</v>
      </c>
    </row>
    <row r="215" spans="1:15" x14ac:dyDescent="0.25">
      <c r="A215">
        <v>30</v>
      </c>
      <c r="B215" s="3">
        <v>44438</v>
      </c>
      <c r="C215" t="s">
        <v>31</v>
      </c>
      <c r="D215" t="s">
        <v>25</v>
      </c>
      <c r="E215">
        <v>83</v>
      </c>
      <c r="F215">
        <v>84</v>
      </c>
      <c r="G215">
        <v>0</v>
      </c>
      <c r="H215">
        <v>0</v>
      </c>
      <c r="I215">
        <v>0</v>
      </c>
      <c r="J215">
        <v>0</v>
      </c>
      <c r="K215" t="s">
        <v>24</v>
      </c>
      <c r="L215">
        <f t="shared" si="14"/>
        <v>0</v>
      </c>
      <c r="M215" s="2">
        <f t="shared" si="15"/>
        <v>0</v>
      </c>
      <c r="N215">
        <f t="shared" si="16"/>
        <v>0</v>
      </c>
      <c r="O215" s="4">
        <f t="shared" si="17"/>
        <v>0</v>
      </c>
    </row>
    <row r="216" spans="1:15" x14ac:dyDescent="0.25">
      <c r="A216">
        <v>30</v>
      </c>
      <c r="B216" s="3">
        <v>44438</v>
      </c>
      <c r="C216" t="s">
        <v>30</v>
      </c>
      <c r="D216" t="s">
        <v>26</v>
      </c>
      <c r="E216">
        <v>83</v>
      </c>
      <c r="F216">
        <v>86</v>
      </c>
      <c r="G216">
        <v>0</v>
      </c>
      <c r="H216">
        <v>0</v>
      </c>
      <c r="I216">
        <v>0</v>
      </c>
      <c r="J216">
        <v>0</v>
      </c>
      <c r="K216" t="s">
        <v>24</v>
      </c>
      <c r="L216">
        <f t="shared" si="14"/>
        <v>0</v>
      </c>
      <c r="M216" s="2">
        <f t="shared" si="15"/>
        <v>0</v>
      </c>
      <c r="N216">
        <f t="shared" si="16"/>
        <v>0</v>
      </c>
      <c r="O216" s="4">
        <f t="shared" si="17"/>
        <v>0</v>
      </c>
    </row>
    <row r="217" spans="1:15" x14ac:dyDescent="0.25">
      <c r="A217">
        <v>31</v>
      </c>
      <c r="B217" s="3">
        <v>44439</v>
      </c>
      <c r="C217" t="s">
        <v>31</v>
      </c>
      <c r="D217" t="s">
        <v>16</v>
      </c>
      <c r="E217">
        <v>14</v>
      </c>
      <c r="F217">
        <v>14</v>
      </c>
      <c r="G217">
        <v>0</v>
      </c>
      <c r="H217">
        <v>0</v>
      </c>
      <c r="I217">
        <v>0</v>
      </c>
      <c r="J217">
        <v>0</v>
      </c>
      <c r="K217" t="s">
        <v>24</v>
      </c>
      <c r="L217">
        <f t="shared" si="14"/>
        <v>0</v>
      </c>
      <c r="M217" s="2">
        <f t="shared" si="15"/>
        <v>0</v>
      </c>
      <c r="N217">
        <f t="shared" si="16"/>
        <v>0</v>
      </c>
      <c r="O217" s="4">
        <f t="shared" si="17"/>
        <v>0</v>
      </c>
    </row>
    <row r="218" spans="1:15" x14ac:dyDescent="0.25">
      <c r="B218" s="3"/>
      <c r="M218" s="2"/>
      <c r="N218"/>
      <c r="O218" s="4"/>
    </row>
    <row r="219" spans="1:15" x14ac:dyDescent="0.25">
      <c r="A219">
        <v>31</v>
      </c>
      <c r="B219" s="3">
        <v>44439</v>
      </c>
      <c r="C219" t="s">
        <v>31</v>
      </c>
      <c r="D219" t="s">
        <v>23</v>
      </c>
      <c r="E219">
        <v>14</v>
      </c>
      <c r="F219">
        <v>16</v>
      </c>
      <c r="G219">
        <v>0</v>
      </c>
      <c r="H219">
        <v>0</v>
      </c>
      <c r="I219">
        <v>0</v>
      </c>
      <c r="J219">
        <v>0</v>
      </c>
      <c r="K219" t="s">
        <v>24</v>
      </c>
      <c r="L219">
        <f t="shared" si="14"/>
        <v>0</v>
      </c>
      <c r="M219" s="2">
        <f t="shared" si="15"/>
        <v>0</v>
      </c>
      <c r="N219">
        <f t="shared" si="16"/>
        <v>0</v>
      </c>
      <c r="O219" s="4">
        <f t="shared" ref="O219" si="18">N219/200</f>
        <v>0</v>
      </c>
    </row>
    <row r="220" spans="1:15" x14ac:dyDescent="0.25">
      <c r="B220" s="3"/>
      <c r="M220" s="2"/>
      <c r="N220"/>
      <c r="O220" s="4"/>
    </row>
    <row r="221" spans="1:15" x14ac:dyDescent="0.25">
      <c r="A221">
        <v>31</v>
      </c>
      <c r="B221" s="3">
        <v>44439</v>
      </c>
      <c r="C221" t="s">
        <v>31</v>
      </c>
      <c r="D221" t="s">
        <v>25</v>
      </c>
      <c r="E221">
        <v>14</v>
      </c>
      <c r="F221">
        <v>14</v>
      </c>
      <c r="G221">
        <v>0</v>
      </c>
      <c r="H221">
        <v>0</v>
      </c>
      <c r="I221">
        <v>0</v>
      </c>
      <c r="J221">
        <v>0</v>
      </c>
      <c r="K221" t="s">
        <v>24</v>
      </c>
      <c r="L221">
        <f t="shared" si="14"/>
        <v>0</v>
      </c>
      <c r="M221" s="2">
        <f t="shared" si="15"/>
        <v>0</v>
      </c>
      <c r="N221">
        <f t="shared" si="16"/>
        <v>0</v>
      </c>
      <c r="O221" s="4">
        <f t="shared" ref="O221" si="19">N221/200</f>
        <v>0</v>
      </c>
    </row>
    <row r="222" spans="1:15" x14ac:dyDescent="0.25">
      <c r="B222" s="3"/>
      <c r="M222" s="2"/>
      <c r="N222"/>
      <c r="O222" s="4"/>
    </row>
    <row r="223" spans="1:15" x14ac:dyDescent="0.25">
      <c r="A223">
        <v>31</v>
      </c>
      <c r="B223" s="3">
        <v>44439</v>
      </c>
      <c r="C223" t="s">
        <v>31</v>
      </c>
      <c r="D223" t="s">
        <v>26</v>
      </c>
      <c r="E223">
        <v>14</v>
      </c>
      <c r="F223">
        <v>13</v>
      </c>
      <c r="G223">
        <v>0</v>
      </c>
      <c r="H223">
        <v>0</v>
      </c>
      <c r="I223">
        <v>0</v>
      </c>
      <c r="J223">
        <v>0</v>
      </c>
      <c r="K223" t="s">
        <v>24</v>
      </c>
      <c r="L223">
        <f t="shared" si="14"/>
        <v>0</v>
      </c>
      <c r="M223" s="2">
        <f t="shared" si="15"/>
        <v>0</v>
      </c>
      <c r="N223">
        <f t="shared" si="16"/>
        <v>0</v>
      </c>
      <c r="O223" s="4">
        <f t="shared" ref="O223" si="20">N223/200</f>
        <v>0</v>
      </c>
    </row>
    <row r="224" spans="1:15" x14ac:dyDescent="0.25">
      <c r="B224" s="3"/>
      <c r="M224" s="2"/>
      <c r="N224"/>
      <c r="O224" s="4"/>
    </row>
    <row r="225" spans="1:15" x14ac:dyDescent="0.25">
      <c r="A225">
        <v>32</v>
      </c>
      <c r="B225" s="3">
        <v>44417</v>
      </c>
      <c r="C225" t="s">
        <v>15</v>
      </c>
      <c r="D225" t="s">
        <v>16</v>
      </c>
      <c r="E225">
        <v>21</v>
      </c>
      <c r="F225">
        <v>24</v>
      </c>
      <c r="G225">
        <v>8</v>
      </c>
      <c r="H225">
        <v>10</v>
      </c>
      <c r="I225" t="s">
        <v>27</v>
      </c>
      <c r="J225" t="s">
        <v>27</v>
      </c>
      <c r="L225">
        <f t="shared" si="14"/>
        <v>2</v>
      </c>
      <c r="M225" s="2">
        <f t="shared" si="15"/>
        <v>0.01</v>
      </c>
      <c r="N225">
        <f t="shared" si="16"/>
        <v>0</v>
      </c>
      <c r="O225" s="4">
        <f t="shared" ref="O225:O230" si="21">N225/200</f>
        <v>0</v>
      </c>
    </row>
    <row r="226" spans="1:15" x14ac:dyDescent="0.25">
      <c r="A226">
        <v>32</v>
      </c>
      <c r="B226" s="3">
        <v>44417</v>
      </c>
      <c r="C226" t="s">
        <v>15</v>
      </c>
      <c r="D226" t="s">
        <v>16</v>
      </c>
      <c r="E226">
        <v>21</v>
      </c>
      <c r="F226">
        <v>24</v>
      </c>
      <c r="G226">
        <v>21.4</v>
      </c>
      <c r="H226">
        <v>22.1</v>
      </c>
      <c r="I226" t="s">
        <v>27</v>
      </c>
      <c r="J226" t="s">
        <v>27</v>
      </c>
      <c r="L226">
        <f t="shared" si="14"/>
        <v>0.70000000000000284</v>
      </c>
      <c r="M226" s="2">
        <f t="shared" si="15"/>
        <v>3.5000000000000144E-3</v>
      </c>
      <c r="N226">
        <f t="shared" si="16"/>
        <v>0</v>
      </c>
      <c r="O226" s="4">
        <f t="shared" si="21"/>
        <v>0</v>
      </c>
    </row>
    <row r="227" spans="1:15" x14ac:dyDescent="0.25">
      <c r="A227">
        <v>32</v>
      </c>
      <c r="B227" s="3">
        <v>44417</v>
      </c>
      <c r="C227" t="s">
        <v>15</v>
      </c>
      <c r="D227" t="s">
        <v>23</v>
      </c>
      <c r="E227">
        <v>21</v>
      </c>
      <c r="F227">
        <v>25</v>
      </c>
      <c r="G227">
        <v>33.700000000000003</v>
      </c>
      <c r="H227">
        <v>34.4</v>
      </c>
      <c r="I227" t="s">
        <v>17</v>
      </c>
      <c r="J227" t="s">
        <v>17</v>
      </c>
      <c r="L227">
        <f t="shared" si="14"/>
        <v>0.69999999999999574</v>
      </c>
      <c r="M227" s="2">
        <f t="shared" si="15"/>
        <v>3.4999999999999788E-3</v>
      </c>
      <c r="N227">
        <f t="shared" si="16"/>
        <v>0</v>
      </c>
      <c r="O227" s="4">
        <f t="shared" si="21"/>
        <v>0</v>
      </c>
    </row>
    <row r="228" spans="1:15" x14ac:dyDescent="0.25">
      <c r="A228">
        <v>32</v>
      </c>
      <c r="B228" s="3">
        <v>44417</v>
      </c>
      <c r="C228" t="s">
        <v>15</v>
      </c>
      <c r="D228" t="s">
        <v>23</v>
      </c>
      <c r="E228">
        <v>21</v>
      </c>
      <c r="F228">
        <v>25</v>
      </c>
      <c r="G228">
        <v>17.600000000000001</v>
      </c>
      <c r="H228">
        <v>19.399999999999999</v>
      </c>
      <c r="I228" t="s">
        <v>27</v>
      </c>
      <c r="J228" t="s">
        <v>27</v>
      </c>
      <c r="L228">
        <f t="shared" si="14"/>
        <v>1.7999999999999972</v>
      </c>
      <c r="M228" s="2">
        <f t="shared" si="15"/>
        <v>8.9999999999999854E-3</v>
      </c>
      <c r="N228">
        <f t="shared" si="16"/>
        <v>0</v>
      </c>
      <c r="O228" s="4">
        <f t="shared" si="21"/>
        <v>0</v>
      </c>
    </row>
    <row r="229" spans="1:15" x14ac:dyDescent="0.25">
      <c r="A229">
        <v>32</v>
      </c>
      <c r="B229" s="3">
        <v>44417</v>
      </c>
      <c r="C229" t="s">
        <v>15</v>
      </c>
      <c r="D229" t="s">
        <v>25</v>
      </c>
      <c r="E229">
        <v>21</v>
      </c>
      <c r="F229">
        <v>24</v>
      </c>
      <c r="G229">
        <v>0</v>
      </c>
      <c r="H229">
        <v>0</v>
      </c>
      <c r="I229">
        <v>0</v>
      </c>
      <c r="J229">
        <v>0</v>
      </c>
      <c r="K229" t="s">
        <v>24</v>
      </c>
      <c r="L229">
        <f t="shared" si="14"/>
        <v>0</v>
      </c>
      <c r="M229" s="2">
        <f t="shared" si="15"/>
        <v>0</v>
      </c>
      <c r="N229">
        <f t="shared" si="16"/>
        <v>0</v>
      </c>
      <c r="O229" s="4">
        <f t="shared" si="21"/>
        <v>0</v>
      </c>
    </row>
    <row r="230" spans="1:15" x14ac:dyDescent="0.25">
      <c r="A230">
        <v>32</v>
      </c>
      <c r="B230" s="3">
        <v>44417</v>
      </c>
      <c r="C230" t="s">
        <v>15</v>
      </c>
      <c r="D230" t="s">
        <v>26</v>
      </c>
      <c r="E230">
        <v>21</v>
      </c>
      <c r="F230">
        <v>23</v>
      </c>
      <c r="G230">
        <v>6</v>
      </c>
      <c r="H230">
        <v>7.3</v>
      </c>
      <c r="I230" t="s">
        <v>27</v>
      </c>
      <c r="J230" t="s">
        <v>27</v>
      </c>
      <c r="L230">
        <f t="shared" si="14"/>
        <v>1.2999999999999998</v>
      </c>
      <c r="M230" s="2">
        <f t="shared" si="15"/>
        <v>6.4999999999999988E-3</v>
      </c>
      <c r="N230">
        <f t="shared" si="16"/>
        <v>0</v>
      </c>
      <c r="O230" s="4">
        <f t="shared" si="21"/>
        <v>0</v>
      </c>
    </row>
    <row r="231" spans="1:15" x14ac:dyDescent="0.25">
      <c r="B231" s="3"/>
      <c r="M231" s="2"/>
      <c r="N231"/>
      <c r="O231" s="4"/>
    </row>
    <row r="232" spans="1:15" x14ac:dyDescent="0.25">
      <c r="A232">
        <v>33</v>
      </c>
      <c r="B232" s="3">
        <v>44420</v>
      </c>
      <c r="C232" t="s">
        <v>31</v>
      </c>
      <c r="D232" t="s">
        <v>16</v>
      </c>
      <c r="E232">
        <v>27</v>
      </c>
      <c r="F232">
        <v>29</v>
      </c>
      <c r="G232">
        <v>0</v>
      </c>
      <c r="H232">
        <v>0</v>
      </c>
      <c r="I232">
        <v>0</v>
      </c>
      <c r="J232">
        <v>0</v>
      </c>
      <c r="K232" t="s">
        <v>24</v>
      </c>
      <c r="L232">
        <f t="shared" si="14"/>
        <v>0</v>
      </c>
      <c r="M232" s="2">
        <f t="shared" si="15"/>
        <v>0</v>
      </c>
      <c r="N232">
        <f t="shared" si="16"/>
        <v>0</v>
      </c>
      <c r="O232" s="4">
        <f t="shared" ref="O232:O270" si="22">N232/200</f>
        <v>0</v>
      </c>
    </row>
    <row r="233" spans="1:15" x14ac:dyDescent="0.25">
      <c r="A233">
        <v>33</v>
      </c>
      <c r="B233" s="3">
        <v>44420</v>
      </c>
      <c r="C233" t="s">
        <v>31</v>
      </c>
      <c r="D233" t="s">
        <v>23</v>
      </c>
      <c r="E233">
        <v>27</v>
      </c>
      <c r="F233">
        <v>28</v>
      </c>
      <c r="G233">
        <v>41</v>
      </c>
      <c r="H233">
        <v>48</v>
      </c>
      <c r="I233" t="s">
        <v>27</v>
      </c>
      <c r="J233" t="s">
        <v>33</v>
      </c>
      <c r="K233" t="s">
        <v>34</v>
      </c>
      <c r="L233">
        <f t="shared" si="14"/>
        <v>0</v>
      </c>
      <c r="M233" s="2">
        <f t="shared" si="15"/>
        <v>0</v>
      </c>
      <c r="N233">
        <f t="shared" si="16"/>
        <v>7</v>
      </c>
      <c r="O233" s="4">
        <f t="shared" si="22"/>
        <v>3.5000000000000003E-2</v>
      </c>
    </row>
    <row r="234" spans="1:15" x14ac:dyDescent="0.25">
      <c r="A234">
        <v>33</v>
      </c>
      <c r="B234" s="3">
        <v>44420</v>
      </c>
      <c r="C234" t="s">
        <v>31</v>
      </c>
      <c r="D234" t="s">
        <v>25</v>
      </c>
      <c r="E234">
        <v>27</v>
      </c>
      <c r="F234">
        <v>26</v>
      </c>
      <c r="G234">
        <v>0</v>
      </c>
      <c r="H234">
        <v>0</v>
      </c>
      <c r="I234">
        <v>0</v>
      </c>
      <c r="J234">
        <v>0</v>
      </c>
      <c r="K234" t="s">
        <v>24</v>
      </c>
      <c r="L234">
        <f t="shared" si="14"/>
        <v>0</v>
      </c>
      <c r="M234" s="2">
        <f t="shared" si="15"/>
        <v>0</v>
      </c>
      <c r="N234">
        <f t="shared" si="16"/>
        <v>0</v>
      </c>
      <c r="O234" s="4">
        <f t="shared" si="22"/>
        <v>0</v>
      </c>
    </row>
    <row r="235" spans="1:15" x14ac:dyDescent="0.25">
      <c r="A235">
        <v>33</v>
      </c>
      <c r="B235" s="3">
        <v>44420</v>
      </c>
      <c r="C235" t="s">
        <v>31</v>
      </c>
      <c r="D235" t="s">
        <v>26</v>
      </c>
      <c r="E235">
        <v>27</v>
      </c>
      <c r="F235">
        <v>23.3</v>
      </c>
      <c r="G235">
        <v>22.6</v>
      </c>
      <c r="H235">
        <v>25</v>
      </c>
      <c r="I235" t="s">
        <v>17</v>
      </c>
      <c r="J235" t="s">
        <v>17</v>
      </c>
      <c r="L235">
        <f t="shared" si="14"/>
        <v>2.3999999999999986</v>
      </c>
      <c r="M235" s="2">
        <f t="shared" si="15"/>
        <v>1.1999999999999993E-2</v>
      </c>
      <c r="N235">
        <f t="shared" si="16"/>
        <v>0</v>
      </c>
      <c r="O235" s="4">
        <f t="shared" si="22"/>
        <v>0</v>
      </c>
    </row>
    <row r="236" spans="1:15" x14ac:dyDescent="0.25">
      <c r="A236">
        <v>34</v>
      </c>
      <c r="B236" s="3">
        <v>44426</v>
      </c>
      <c r="C236" s="6" t="s">
        <v>29</v>
      </c>
      <c r="D236" t="s">
        <v>16</v>
      </c>
      <c r="E236">
        <v>41</v>
      </c>
      <c r="F236">
        <v>40</v>
      </c>
      <c r="G236">
        <v>0</v>
      </c>
      <c r="H236">
        <v>0</v>
      </c>
      <c r="I236">
        <v>0</v>
      </c>
      <c r="J236">
        <v>0</v>
      </c>
      <c r="K236" t="s">
        <v>24</v>
      </c>
      <c r="L236">
        <f t="shared" si="14"/>
        <v>0</v>
      </c>
      <c r="M236" s="2">
        <f t="shared" si="15"/>
        <v>0</v>
      </c>
      <c r="N236">
        <f t="shared" si="16"/>
        <v>0</v>
      </c>
      <c r="O236" s="4">
        <f t="shared" si="22"/>
        <v>0</v>
      </c>
    </row>
    <row r="237" spans="1:15" x14ac:dyDescent="0.25">
      <c r="A237">
        <v>34</v>
      </c>
      <c r="B237" s="3">
        <v>44426</v>
      </c>
      <c r="C237" s="6" t="s">
        <v>29</v>
      </c>
      <c r="D237" t="s">
        <v>23</v>
      </c>
      <c r="E237">
        <v>41</v>
      </c>
      <c r="F237">
        <v>43</v>
      </c>
      <c r="G237">
        <v>11</v>
      </c>
      <c r="H237">
        <v>50</v>
      </c>
      <c r="I237" t="s">
        <v>27</v>
      </c>
      <c r="J237" t="s">
        <v>27</v>
      </c>
      <c r="L237">
        <f t="shared" si="14"/>
        <v>39</v>
      </c>
      <c r="M237" s="2">
        <f t="shared" si="15"/>
        <v>0.19500000000000001</v>
      </c>
      <c r="N237">
        <f t="shared" si="16"/>
        <v>0</v>
      </c>
      <c r="O237" s="4">
        <f t="shared" si="22"/>
        <v>0</v>
      </c>
    </row>
    <row r="238" spans="1:15" x14ac:dyDescent="0.25">
      <c r="A238">
        <v>34</v>
      </c>
      <c r="B238" s="3">
        <v>44426</v>
      </c>
      <c r="C238" s="6" t="s">
        <v>29</v>
      </c>
      <c r="D238" t="s">
        <v>25</v>
      </c>
      <c r="E238">
        <v>41</v>
      </c>
      <c r="F238">
        <v>44</v>
      </c>
      <c r="G238">
        <v>18</v>
      </c>
      <c r="H238">
        <v>18.600000000000001</v>
      </c>
      <c r="I238" t="s">
        <v>17</v>
      </c>
      <c r="J238" t="s">
        <v>17</v>
      </c>
      <c r="L238">
        <f t="shared" si="14"/>
        <v>0.60000000000000142</v>
      </c>
      <c r="M238" s="2">
        <f t="shared" si="15"/>
        <v>3.000000000000007E-3</v>
      </c>
      <c r="N238">
        <f t="shared" si="16"/>
        <v>0</v>
      </c>
      <c r="O238" s="4">
        <f t="shared" si="22"/>
        <v>0</v>
      </c>
    </row>
    <row r="239" spans="1:15" x14ac:dyDescent="0.25">
      <c r="A239">
        <v>34</v>
      </c>
      <c r="B239" s="3">
        <v>44426</v>
      </c>
      <c r="C239" s="6" t="s">
        <v>29</v>
      </c>
      <c r="D239" t="s">
        <v>25</v>
      </c>
      <c r="E239">
        <v>41</v>
      </c>
      <c r="F239">
        <v>44</v>
      </c>
      <c r="G239">
        <v>21.6</v>
      </c>
      <c r="H239">
        <v>22</v>
      </c>
      <c r="I239" t="s">
        <v>17</v>
      </c>
      <c r="J239" t="s">
        <v>17</v>
      </c>
      <c r="L239">
        <f t="shared" si="14"/>
        <v>0.39999999999999858</v>
      </c>
      <c r="M239" s="2">
        <f t="shared" si="15"/>
        <v>1.9999999999999931E-3</v>
      </c>
      <c r="N239">
        <f t="shared" si="16"/>
        <v>0</v>
      </c>
      <c r="O239" s="4">
        <f t="shared" si="22"/>
        <v>0</v>
      </c>
    </row>
    <row r="240" spans="1:15" x14ac:dyDescent="0.25">
      <c r="A240">
        <v>34</v>
      </c>
      <c r="B240" s="3">
        <v>44426</v>
      </c>
      <c r="C240" s="6" t="s">
        <v>30</v>
      </c>
      <c r="D240" t="s">
        <v>26</v>
      </c>
      <c r="E240">
        <v>41</v>
      </c>
      <c r="F240">
        <v>50</v>
      </c>
      <c r="G240">
        <v>39.200000000000003</v>
      </c>
      <c r="H240">
        <v>50</v>
      </c>
      <c r="I240" t="s">
        <v>27</v>
      </c>
      <c r="J240" t="s">
        <v>27</v>
      </c>
      <c r="L240">
        <f t="shared" si="14"/>
        <v>10.799999999999997</v>
      </c>
      <c r="M240" s="2">
        <f t="shared" si="15"/>
        <v>5.3999999999999986E-2</v>
      </c>
      <c r="N240">
        <f t="shared" si="16"/>
        <v>0</v>
      </c>
      <c r="O240" s="4">
        <f t="shared" si="22"/>
        <v>0</v>
      </c>
    </row>
    <row r="241" spans="1:15" x14ac:dyDescent="0.25">
      <c r="A241">
        <v>35</v>
      </c>
      <c r="B241" s="3">
        <v>44424</v>
      </c>
      <c r="C241" t="s">
        <v>29</v>
      </c>
      <c r="D241" t="s">
        <v>16</v>
      </c>
      <c r="E241">
        <v>51</v>
      </c>
      <c r="F241">
        <v>55</v>
      </c>
      <c r="G241">
        <v>34</v>
      </c>
      <c r="H241">
        <v>37</v>
      </c>
      <c r="I241" t="s">
        <v>27</v>
      </c>
      <c r="J241" t="s">
        <v>33</v>
      </c>
      <c r="K241" t="s">
        <v>34</v>
      </c>
      <c r="L241">
        <f t="shared" si="14"/>
        <v>0</v>
      </c>
      <c r="M241" s="2">
        <f t="shared" si="15"/>
        <v>0</v>
      </c>
      <c r="N241">
        <f t="shared" si="16"/>
        <v>3</v>
      </c>
      <c r="O241" s="4">
        <f t="shared" si="22"/>
        <v>1.4999999999999999E-2</v>
      </c>
    </row>
    <row r="242" spans="1:15" x14ac:dyDescent="0.25">
      <c r="A242">
        <v>35</v>
      </c>
      <c r="B242" s="3">
        <v>44424</v>
      </c>
      <c r="C242" t="s">
        <v>29</v>
      </c>
      <c r="D242" t="s">
        <v>16</v>
      </c>
      <c r="E242">
        <v>51</v>
      </c>
      <c r="F242">
        <v>55</v>
      </c>
      <c r="G242">
        <v>41.5</v>
      </c>
      <c r="H242">
        <v>45</v>
      </c>
      <c r="I242" t="s">
        <v>17</v>
      </c>
      <c r="J242" t="s">
        <v>17</v>
      </c>
      <c r="L242">
        <f t="shared" si="14"/>
        <v>3.5</v>
      </c>
      <c r="M242" s="2">
        <f t="shared" si="15"/>
        <v>1.7500000000000002E-2</v>
      </c>
      <c r="N242">
        <f t="shared" si="16"/>
        <v>0</v>
      </c>
      <c r="O242" s="4">
        <f t="shared" si="22"/>
        <v>0</v>
      </c>
    </row>
    <row r="243" spans="1:15" x14ac:dyDescent="0.25">
      <c r="A243">
        <v>35</v>
      </c>
      <c r="B243" s="3">
        <v>44424</v>
      </c>
      <c r="C243" t="s">
        <v>29</v>
      </c>
      <c r="D243" t="s">
        <v>16</v>
      </c>
      <c r="E243">
        <v>51</v>
      </c>
      <c r="F243">
        <v>55</v>
      </c>
      <c r="G243">
        <v>47</v>
      </c>
      <c r="H243">
        <v>48</v>
      </c>
      <c r="I243" t="s">
        <v>27</v>
      </c>
      <c r="J243" t="s">
        <v>27</v>
      </c>
      <c r="L243">
        <f t="shared" si="14"/>
        <v>1</v>
      </c>
      <c r="M243" s="2">
        <f t="shared" si="15"/>
        <v>5.0000000000000001E-3</v>
      </c>
      <c r="N243">
        <f t="shared" si="16"/>
        <v>0</v>
      </c>
      <c r="O243" s="4">
        <f t="shared" si="22"/>
        <v>0</v>
      </c>
    </row>
    <row r="244" spans="1:15" x14ac:dyDescent="0.25">
      <c r="A244">
        <v>35</v>
      </c>
      <c r="B244" s="3">
        <v>44424</v>
      </c>
      <c r="C244" t="s">
        <v>29</v>
      </c>
      <c r="D244" t="s">
        <v>23</v>
      </c>
      <c r="E244">
        <v>51</v>
      </c>
      <c r="F244">
        <v>60</v>
      </c>
      <c r="G244">
        <v>0</v>
      </c>
      <c r="H244">
        <v>11.3</v>
      </c>
      <c r="I244" t="s">
        <v>27</v>
      </c>
      <c r="J244" t="s">
        <v>33</v>
      </c>
      <c r="K244" t="s">
        <v>34</v>
      </c>
      <c r="L244">
        <f t="shared" si="14"/>
        <v>0</v>
      </c>
      <c r="M244" s="2">
        <f t="shared" si="15"/>
        <v>0</v>
      </c>
      <c r="N244">
        <f t="shared" si="16"/>
        <v>11.3</v>
      </c>
      <c r="O244" s="4">
        <f t="shared" si="22"/>
        <v>5.6500000000000002E-2</v>
      </c>
    </row>
    <row r="245" spans="1:15" x14ac:dyDescent="0.25">
      <c r="A245">
        <v>35</v>
      </c>
      <c r="B245" s="3">
        <v>44424</v>
      </c>
      <c r="C245" t="s">
        <v>29</v>
      </c>
      <c r="D245" t="s">
        <v>23</v>
      </c>
      <c r="E245">
        <v>51</v>
      </c>
      <c r="F245">
        <v>60</v>
      </c>
      <c r="G245">
        <v>27</v>
      </c>
      <c r="H245">
        <v>34.4</v>
      </c>
      <c r="I245" t="s">
        <v>27</v>
      </c>
      <c r="J245" t="s">
        <v>33</v>
      </c>
      <c r="K245" t="s">
        <v>34</v>
      </c>
      <c r="L245">
        <f t="shared" si="14"/>
        <v>0</v>
      </c>
      <c r="M245" s="2">
        <f t="shared" si="15"/>
        <v>0</v>
      </c>
      <c r="N245">
        <f t="shared" si="16"/>
        <v>7.3999999999999986</v>
      </c>
      <c r="O245" s="4">
        <f t="shared" si="22"/>
        <v>3.6999999999999991E-2</v>
      </c>
    </row>
    <row r="246" spans="1:15" x14ac:dyDescent="0.25">
      <c r="A246">
        <v>35</v>
      </c>
      <c r="B246" s="3">
        <v>44424</v>
      </c>
      <c r="C246" t="s">
        <v>29</v>
      </c>
      <c r="D246" t="s">
        <v>25</v>
      </c>
      <c r="E246">
        <v>51</v>
      </c>
      <c r="F246">
        <v>50</v>
      </c>
      <c r="G246">
        <v>0</v>
      </c>
      <c r="H246">
        <v>0</v>
      </c>
      <c r="I246">
        <v>0</v>
      </c>
      <c r="J246">
        <v>0</v>
      </c>
      <c r="K246" t="s">
        <v>24</v>
      </c>
      <c r="L246">
        <f t="shared" si="14"/>
        <v>0</v>
      </c>
      <c r="M246" s="2">
        <f t="shared" si="15"/>
        <v>0</v>
      </c>
      <c r="N246">
        <f t="shared" si="16"/>
        <v>0</v>
      </c>
      <c r="O246" s="4">
        <f t="shared" si="22"/>
        <v>0</v>
      </c>
    </row>
    <row r="247" spans="1:15" x14ac:dyDescent="0.25">
      <c r="A247">
        <v>35</v>
      </c>
      <c r="B247" s="3">
        <v>44424</v>
      </c>
      <c r="C247" t="s">
        <v>30</v>
      </c>
      <c r="D247" t="s">
        <v>26</v>
      </c>
      <c r="E247">
        <v>51</v>
      </c>
      <c r="F247">
        <v>48</v>
      </c>
      <c r="G247">
        <v>0</v>
      </c>
      <c r="H247">
        <v>0</v>
      </c>
      <c r="I247">
        <v>0</v>
      </c>
      <c r="J247">
        <v>0</v>
      </c>
      <c r="K247" t="s">
        <v>24</v>
      </c>
      <c r="L247">
        <f t="shared" si="14"/>
        <v>0</v>
      </c>
      <c r="M247" s="2">
        <f t="shared" si="15"/>
        <v>0</v>
      </c>
      <c r="N247">
        <f t="shared" si="16"/>
        <v>0</v>
      </c>
      <c r="O247" s="4">
        <f t="shared" si="22"/>
        <v>0</v>
      </c>
    </row>
    <row r="248" spans="1:15" x14ac:dyDescent="0.25">
      <c r="A248">
        <v>36</v>
      </c>
      <c r="B248" s="3">
        <v>44419</v>
      </c>
      <c r="C248" t="s">
        <v>31</v>
      </c>
      <c r="D248" t="s">
        <v>16</v>
      </c>
      <c r="E248">
        <v>50</v>
      </c>
      <c r="F248">
        <v>52</v>
      </c>
      <c r="G248">
        <v>44</v>
      </c>
      <c r="H248">
        <v>50</v>
      </c>
      <c r="I248" t="s">
        <v>27</v>
      </c>
      <c r="J248" t="s">
        <v>33</v>
      </c>
      <c r="K248" t="s">
        <v>34</v>
      </c>
      <c r="L248">
        <f t="shared" si="14"/>
        <v>0</v>
      </c>
      <c r="M248" s="2">
        <f t="shared" si="15"/>
        <v>0</v>
      </c>
      <c r="N248">
        <f t="shared" si="16"/>
        <v>6</v>
      </c>
      <c r="O248" s="4">
        <f t="shared" si="22"/>
        <v>0.03</v>
      </c>
    </row>
    <row r="249" spans="1:15" x14ac:dyDescent="0.25">
      <c r="A249">
        <v>36</v>
      </c>
      <c r="B249" s="3">
        <v>44419</v>
      </c>
      <c r="C249" t="s">
        <v>31</v>
      </c>
      <c r="D249" t="s">
        <v>23</v>
      </c>
      <c r="E249">
        <v>50</v>
      </c>
      <c r="F249">
        <v>50</v>
      </c>
      <c r="G249">
        <v>0</v>
      </c>
      <c r="H249">
        <v>0</v>
      </c>
      <c r="I249">
        <v>0</v>
      </c>
      <c r="J249">
        <v>0</v>
      </c>
      <c r="K249" t="s">
        <v>33</v>
      </c>
      <c r="L249">
        <f t="shared" si="14"/>
        <v>0</v>
      </c>
      <c r="M249" s="2">
        <f t="shared" si="15"/>
        <v>0</v>
      </c>
      <c r="N249">
        <f t="shared" si="16"/>
        <v>0</v>
      </c>
      <c r="O249" s="4">
        <f t="shared" si="22"/>
        <v>0</v>
      </c>
    </row>
    <row r="250" spans="1:15" x14ac:dyDescent="0.25">
      <c r="A250">
        <v>36</v>
      </c>
      <c r="B250" s="3">
        <v>44419</v>
      </c>
      <c r="C250" t="s">
        <v>31</v>
      </c>
      <c r="D250" t="s">
        <v>25</v>
      </c>
      <c r="E250">
        <v>50</v>
      </c>
      <c r="F250">
        <v>54</v>
      </c>
      <c r="G250">
        <v>0</v>
      </c>
      <c r="H250">
        <v>2.9</v>
      </c>
      <c r="I250" t="s">
        <v>27</v>
      </c>
      <c r="J250" t="s">
        <v>33</v>
      </c>
      <c r="K250" t="s">
        <v>34</v>
      </c>
      <c r="L250">
        <f t="shared" si="14"/>
        <v>0</v>
      </c>
      <c r="M250" s="2">
        <f t="shared" si="15"/>
        <v>0</v>
      </c>
      <c r="N250">
        <f t="shared" si="16"/>
        <v>2.9</v>
      </c>
      <c r="O250" s="4">
        <f t="shared" si="22"/>
        <v>1.4499999999999999E-2</v>
      </c>
    </row>
    <row r="251" spans="1:15" x14ac:dyDescent="0.25">
      <c r="A251">
        <v>36</v>
      </c>
      <c r="B251" s="3">
        <v>44419</v>
      </c>
      <c r="C251" t="s">
        <v>31</v>
      </c>
      <c r="D251" t="s">
        <v>25</v>
      </c>
      <c r="E251">
        <v>50</v>
      </c>
      <c r="F251">
        <v>54</v>
      </c>
      <c r="G251">
        <v>4.4000000000000004</v>
      </c>
      <c r="H251">
        <v>5.5</v>
      </c>
      <c r="I251" t="s">
        <v>27</v>
      </c>
      <c r="J251" t="s">
        <v>27</v>
      </c>
      <c r="L251">
        <f t="shared" si="14"/>
        <v>1.0999999999999996</v>
      </c>
      <c r="M251" s="2">
        <f t="shared" si="15"/>
        <v>5.4999999999999979E-3</v>
      </c>
      <c r="N251">
        <f t="shared" si="16"/>
        <v>0</v>
      </c>
      <c r="O251" s="4">
        <f t="shared" si="22"/>
        <v>0</v>
      </c>
    </row>
    <row r="252" spans="1:15" x14ac:dyDescent="0.25">
      <c r="A252">
        <v>36</v>
      </c>
      <c r="B252" s="3">
        <v>44419</v>
      </c>
      <c r="C252" t="s">
        <v>31</v>
      </c>
      <c r="D252" t="s">
        <v>25</v>
      </c>
      <c r="E252">
        <v>50</v>
      </c>
      <c r="F252">
        <v>54</v>
      </c>
      <c r="G252">
        <v>1</v>
      </c>
      <c r="H252">
        <v>16</v>
      </c>
      <c r="I252" t="s">
        <v>17</v>
      </c>
      <c r="J252" t="s">
        <v>17</v>
      </c>
      <c r="L252">
        <f t="shared" si="14"/>
        <v>15</v>
      </c>
      <c r="M252" s="2">
        <f t="shared" si="15"/>
        <v>7.4999999999999997E-2</v>
      </c>
      <c r="N252">
        <f t="shared" si="16"/>
        <v>0</v>
      </c>
      <c r="O252" s="4">
        <f t="shared" si="22"/>
        <v>0</v>
      </c>
    </row>
    <row r="253" spans="1:15" x14ac:dyDescent="0.25">
      <c r="A253">
        <v>36</v>
      </c>
      <c r="B253" s="3">
        <v>44419</v>
      </c>
      <c r="C253" t="s">
        <v>31</v>
      </c>
      <c r="D253" t="s">
        <v>25</v>
      </c>
      <c r="E253">
        <v>50</v>
      </c>
      <c r="F253">
        <v>54</v>
      </c>
      <c r="G253">
        <v>34</v>
      </c>
      <c r="H253">
        <v>50</v>
      </c>
      <c r="I253" t="s">
        <v>27</v>
      </c>
      <c r="J253" t="s">
        <v>33</v>
      </c>
      <c r="K253" t="s">
        <v>34</v>
      </c>
      <c r="L253">
        <f t="shared" si="14"/>
        <v>0</v>
      </c>
      <c r="M253" s="2">
        <f t="shared" si="15"/>
        <v>0</v>
      </c>
      <c r="N253">
        <f t="shared" si="16"/>
        <v>16</v>
      </c>
      <c r="O253" s="4">
        <f t="shared" si="22"/>
        <v>0.08</v>
      </c>
    </row>
    <row r="254" spans="1:15" x14ac:dyDescent="0.25">
      <c r="A254">
        <v>36</v>
      </c>
      <c r="B254" s="3">
        <v>44419</v>
      </c>
      <c r="C254" t="s">
        <v>30</v>
      </c>
      <c r="D254" t="s">
        <v>26</v>
      </c>
      <c r="E254">
        <v>50</v>
      </c>
      <c r="F254">
        <v>57.7</v>
      </c>
      <c r="G254">
        <v>0</v>
      </c>
      <c r="H254">
        <v>0</v>
      </c>
      <c r="I254">
        <v>0</v>
      </c>
      <c r="J254">
        <v>0</v>
      </c>
      <c r="K254" t="s">
        <v>24</v>
      </c>
      <c r="L254">
        <f t="shared" si="14"/>
        <v>0</v>
      </c>
      <c r="M254" s="2">
        <f t="shared" si="15"/>
        <v>0</v>
      </c>
      <c r="N254">
        <f t="shared" si="16"/>
        <v>0</v>
      </c>
      <c r="O254" s="4">
        <f t="shared" si="22"/>
        <v>0</v>
      </c>
    </row>
    <row r="255" spans="1:15" x14ac:dyDescent="0.25">
      <c r="A255">
        <v>37</v>
      </c>
      <c r="B255" s="3">
        <v>44440</v>
      </c>
      <c r="C255" t="s">
        <v>31</v>
      </c>
      <c r="D255" t="s">
        <v>16</v>
      </c>
      <c r="E255">
        <v>71</v>
      </c>
      <c r="F255">
        <v>69</v>
      </c>
      <c r="G255">
        <v>0</v>
      </c>
      <c r="H255">
        <v>50</v>
      </c>
      <c r="I255">
        <v>0</v>
      </c>
      <c r="J255" t="s">
        <v>33</v>
      </c>
      <c r="K255" t="s">
        <v>48</v>
      </c>
      <c r="L255">
        <f t="shared" si="14"/>
        <v>0</v>
      </c>
      <c r="M255" s="2">
        <f t="shared" si="15"/>
        <v>0</v>
      </c>
      <c r="N255">
        <f t="shared" si="16"/>
        <v>50</v>
      </c>
      <c r="O255" s="4">
        <f t="shared" si="22"/>
        <v>0.25</v>
      </c>
    </row>
    <row r="256" spans="1:15" x14ac:dyDescent="0.25">
      <c r="A256">
        <v>37</v>
      </c>
      <c r="B256" s="3">
        <v>44440</v>
      </c>
      <c r="C256" t="s">
        <v>31</v>
      </c>
      <c r="D256" t="s">
        <v>23</v>
      </c>
      <c r="E256">
        <v>71</v>
      </c>
      <c r="F256">
        <v>60</v>
      </c>
      <c r="G256">
        <v>0</v>
      </c>
      <c r="H256">
        <v>50</v>
      </c>
      <c r="I256">
        <v>0</v>
      </c>
      <c r="J256" t="s">
        <v>33</v>
      </c>
      <c r="K256" t="s">
        <v>48</v>
      </c>
      <c r="L256">
        <f t="shared" si="14"/>
        <v>0</v>
      </c>
      <c r="M256" s="2">
        <f t="shared" si="15"/>
        <v>0</v>
      </c>
      <c r="N256">
        <f t="shared" si="16"/>
        <v>50</v>
      </c>
      <c r="O256" s="4">
        <f t="shared" si="22"/>
        <v>0.25</v>
      </c>
    </row>
    <row r="257" spans="1:15" x14ac:dyDescent="0.25">
      <c r="A257">
        <v>37</v>
      </c>
      <c r="B257" s="3">
        <v>44440</v>
      </c>
      <c r="C257" t="s">
        <v>31</v>
      </c>
      <c r="D257" t="s">
        <v>25</v>
      </c>
      <c r="E257">
        <v>71</v>
      </c>
      <c r="F257">
        <v>74</v>
      </c>
      <c r="G257">
        <v>0</v>
      </c>
      <c r="H257">
        <v>50</v>
      </c>
      <c r="I257">
        <v>0</v>
      </c>
      <c r="J257" t="s">
        <v>33</v>
      </c>
      <c r="K257" t="s">
        <v>48</v>
      </c>
      <c r="L257">
        <f t="shared" si="14"/>
        <v>0</v>
      </c>
      <c r="M257" s="2">
        <f t="shared" si="15"/>
        <v>0</v>
      </c>
      <c r="N257">
        <f t="shared" si="16"/>
        <v>50</v>
      </c>
      <c r="O257" s="4">
        <f t="shared" si="22"/>
        <v>0.25</v>
      </c>
    </row>
    <row r="258" spans="1:15" x14ac:dyDescent="0.25">
      <c r="A258">
        <v>37</v>
      </c>
      <c r="B258" s="3">
        <v>44440</v>
      </c>
      <c r="C258" t="s">
        <v>30</v>
      </c>
      <c r="D258" t="s">
        <v>26</v>
      </c>
      <c r="E258">
        <v>71</v>
      </c>
      <c r="F258">
        <v>76.400000000000006</v>
      </c>
      <c r="G258">
        <v>0</v>
      </c>
      <c r="H258">
        <v>50</v>
      </c>
      <c r="I258">
        <v>0</v>
      </c>
      <c r="J258" t="s">
        <v>33</v>
      </c>
      <c r="K258" t="s">
        <v>48</v>
      </c>
      <c r="L258">
        <f t="shared" si="14"/>
        <v>0</v>
      </c>
      <c r="M258" s="2">
        <f t="shared" si="15"/>
        <v>0</v>
      </c>
      <c r="N258">
        <f t="shared" si="16"/>
        <v>50</v>
      </c>
      <c r="O258" s="4">
        <f t="shared" si="22"/>
        <v>0.25</v>
      </c>
    </row>
    <row r="259" spans="1:15" x14ac:dyDescent="0.25">
      <c r="A259">
        <v>38</v>
      </c>
      <c r="B259" s="3">
        <v>44427</v>
      </c>
      <c r="C259" s="6" t="s">
        <v>29</v>
      </c>
      <c r="D259" t="s">
        <v>16</v>
      </c>
      <c r="E259">
        <v>9</v>
      </c>
      <c r="F259">
        <v>10</v>
      </c>
      <c r="G259">
        <v>0</v>
      </c>
      <c r="H259">
        <v>0</v>
      </c>
      <c r="I259">
        <v>0</v>
      </c>
      <c r="J259">
        <v>0</v>
      </c>
      <c r="K259" t="s">
        <v>24</v>
      </c>
      <c r="L259">
        <f t="shared" ref="L259:L281" si="23">IF(J259="RB",0,(H259-G259))</f>
        <v>0</v>
      </c>
      <c r="M259" s="2">
        <f t="shared" ref="M259:M281" si="24">L259/200</f>
        <v>0</v>
      </c>
      <c r="N259">
        <f t="shared" ref="N259:N281" si="25">IF(J259="RB",(H259-G259),0)</f>
        <v>0</v>
      </c>
      <c r="O259" s="4">
        <f t="shared" si="22"/>
        <v>0</v>
      </c>
    </row>
    <row r="260" spans="1:15" x14ac:dyDescent="0.25">
      <c r="A260">
        <v>38</v>
      </c>
      <c r="B260" s="3">
        <v>44427</v>
      </c>
      <c r="C260" s="6" t="s">
        <v>29</v>
      </c>
      <c r="D260" t="s">
        <v>23</v>
      </c>
      <c r="E260">
        <v>9</v>
      </c>
      <c r="F260">
        <v>11</v>
      </c>
      <c r="G260">
        <v>0</v>
      </c>
      <c r="H260">
        <v>0</v>
      </c>
      <c r="I260">
        <v>0</v>
      </c>
      <c r="J260">
        <v>0</v>
      </c>
      <c r="K260" t="s">
        <v>24</v>
      </c>
      <c r="L260">
        <f t="shared" si="23"/>
        <v>0</v>
      </c>
      <c r="M260" s="2">
        <f t="shared" si="24"/>
        <v>0</v>
      </c>
      <c r="N260">
        <f t="shared" si="25"/>
        <v>0</v>
      </c>
      <c r="O260" s="4">
        <f t="shared" si="22"/>
        <v>0</v>
      </c>
    </row>
    <row r="261" spans="1:15" x14ac:dyDescent="0.25">
      <c r="A261">
        <v>38</v>
      </c>
      <c r="B261" s="3">
        <v>44427</v>
      </c>
      <c r="C261" s="6" t="s">
        <v>29</v>
      </c>
      <c r="D261" t="s">
        <v>25</v>
      </c>
      <c r="E261">
        <v>9</v>
      </c>
      <c r="F261">
        <v>11</v>
      </c>
      <c r="G261">
        <v>0</v>
      </c>
      <c r="H261">
        <v>0</v>
      </c>
      <c r="I261">
        <v>0</v>
      </c>
      <c r="J261">
        <v>0</v>
      </c>
      <c r="K261" t="s">
        <v>24</v>
      </c>
      <c r="L261">
        <f t="shared" si="23"/>
        <v>0</v>
      </c>
      <c r="M261" s="2">
        <f t="shared" si="24"/>
        <v>0</v>
      </c>
      <c r="N261">
        <f t="shared" si="25"/>
        <v>0</v>
      </c>
      <c r="O261" s="4">
        <f t="shared" si="22"/>
        <v>0</v>
      </c>
    </row>
    <row r="262" spans="1:15" x14ac:dyDescent="0.25">
      <c r="A262">
        <v>38</v>
      </c>
      <c r="B262" s="3">
        <v>44427</v>
      </c>
      <c r="C262" s="6" t="s">
        <v>30</v>
      </c>
      <c r="D262" t="s">
        <v>26</v>
      </c>
      <c r="E262">
        <v>9</v>
      </c>
      <c r="F262">
        <v>12</v>
      </c>
      <c r="G262">
        <v>0</v>
      </c>
      <c r="H262">
        <v>0</v>
      </c>
      <c r="I262">
        <v>0</v>
      </c>
      <c r="J262">
        <v>0</v>
      </c>
      <c r="K262" t="s">
        <v>24</v>
      </c>
      <c r="L262">
        <f t="shared" si="23"/>
        <v>0</v>
      </c>
      <c r="M262" s="2">
        <f t="shared" si="24"/>
        <v>0</v>
      </c>
      <c r="N262">
        <f t="shared" si="25"/>
        <v>0</v>
      </c>
      <c r="O262" s="4">
        <f t="shared" si="22"/>
        <v>0</v>
      </c>
    </row>
    <row r="263" spans="1:15" x14ac:dyDescent="0.25">
      <c r="A263">
        <v>39</v>
      </c>
      <c r="B263" s="3">
        <v>44427</v>
      </c>
      <c r="C263" t="s">
        <v>29</v>
      </c>
      <c r="D263" t="s">
        <v>16</v>
      </c>
      <c r="E263">
        <v>19.7</v>
      </c>
      <c r="F263">
        <v>19</v>
      </c>
      <c r="G263">
        <v>9.5</v>
      </c>
      <c r="H263">
        <v>10.1</v>
      </c>
      <c r="I263" t="s">
        <v>17</v>
      </c>
      <c r="J263" t="s">
        <v>17</v>
      </c>
      <c r="L263">
        <f t="shared" si="23"/>
        <v>0.59999999999999964</v>
      </c>
      <c r="M263" s="2">
        <f t="shared" si="24"/>
        <v>2.9999999999999983E-3</v>
      </c>
      <c r="N263">
        <f t="shared" si="25"/>
        <v>0</v>
      </c>
      <c r="O263" s="4">
        <f t="shared" si="22"/>
        <v>0</v>
      </c>
    </row>
    <row r="264" spans="1:15" x14ac:dyDescent="0.25">
      <c r="A264">
        <v>39</v>
      </c>
      <c r="B264" s="3">
        <v>44427</v>
      </c>
      <c r="C264" t="s">
        <v>29</v>
      </c>
      <c r="D264" t="s">
        <v>16</v>
      </c>
      <c r="E264">
        <v>19.7</v>
      </c>
      <c r="F264">
        <v>19</v>
      </c>
      <c r="G264">
        <v>40.4</v>
      </c>
      <c r="H264">
        <v>40.700000000000003</v>
      </c>
      <c r="I264" t="s">
        <v>17</v>
      </c>
      <c r="J264" t="s">
        <v>17</v>
      </c>
      <c r="L264">
        <f t="shared" si="23"/>
        <v>0.30000000000000426</v>
      </c>
      <c r="M264" s="2">
        <f t="shared" si="24"/>
        <v>1.5000000000000213E-3</v>
      </c>
      <c r="N264">
        <f t="shared" si="25"/>
        <v>0</v>
      </c>
      <c r="O264" s="4">
        <f t="shared" si="22"/>
        <v>0</v>
      </c>
    </row>
    <row r="265" spans="1:15" x14ac:dyDescent="0.25">
      <c r="A265">
        <v>39</v>
      </c>
      <c r="B265" s="3">
        <v>44427</v>
      </c>
      <c r="C265" t="s">
        <v>29</v>
      </c>
      <c r="D265" t="s">
        <v>23</v>
      </c>
      <c r="E265">
        <v>19.7</v>
      </c>
      <c r="F265">
        <v>20</v>
      </c>
      <c r="G265">
        <v>0</v>
      </c>
      <c r="H265">
        <v>0</v>
      </c>
      <c r="I265">
        <v>0</v>
      </c>
      <c r="J265">
        <v>0</v>
      </c>
      <c r="K265" t="s">
        <v>24</v>
      </c>
      <c r="L265">
        <f t="shared" si="23"/>
        <v>0</v>
      </c>
      <c r="M265" s="2">
        <f t="shared" si="24"/>
        <v>0</v>
      </c>
      <c r="N265">
        <f t="shared" si="25"/>
        <v>0</v>
      </c>
      <c r="O265" s="4">
        <f t="shared" si="22"/>
        <v>0</v>
      </c>
    </row>
    <row r="266" spans="1:15" x14ac:dyDescent="0.25">
      <c r="A266">
        <v>39</v>
      </c>
      <c r="B266" s="3">
        <v>44427</v>
      </c>
      <c r="C266" t="s">
        <v>29</v>
      </c>
      <c r="D266" t="s">
        <v>25</v>
      </c>
      <c r="E266">
        <v>19.7</v>
      </c>
      <c r="F266">
        <v>17</v>
      </c>
      <c r="G266">
        <v>0</v>
      </c>
      <c r="H266">
        <v>0</v>
      </c>
      <c r="I266">
        <v>0</v>
      </c>
      <c r="J266">
        <v>0</v>
      </c>
      <c r="K266" t="s">
        <v>24</v>
      </c>
      <c r="L266">
        <f t="shared" si="23"/>
        <v>0</v>
      </c>
      <c r="M266" s="2">
        <f t="shared" si="24"/>
        <v>0</v>
      </c>
      <c r="N266">
        <f t="shared" si="25"/>
        <v>0</v>
      </c>
      <c r="O266" s="4">
        <f t="shared" si="22"/>
        <v>0</v>
      </c>
    </row>
    <row r="267" spans="1:15" x14ac:dyDescent="0.25">
      <c r="A267">
        <v>39</v>
      </c>
      <c r="B267" s="3">
        <v>44427</v>
      </c>
      <c r="C267" t="s">
        <v>30</v>
      </c>
      <c r="D267" t="s">
        <v>26</v>
      </c>
      <c r="E267">
        <v>19.7</v>
      </c>
      <c r="F267">
        <v>19</v>
      </c>
      <c r="G267">
        <v>0</v>
      </c>
      <c r="H267">
        <v>0</v>
      </c>
      <c r="I267">
        <v>0</v>
      </c>
      <c r="J267">
        <v>0</v>
      </c>
      <c r="K267" t="s">
        <v>24</v>
      </c>
      <c r="L267">
        <f t="shared" si="23"/>
        <v>0</v>
      </c>
      <c r="M267" s="2">
        <f t="shared" si="24"/>
        <v>0</v>
      </c>
      <c r="N267">
        <f t="shared" si="25"/>
        <v>0</v>
      </c>
      <c r="O267" s="4">
        <f t="shared" si="22"/>
        <v>0</v>
      </c>
    </row>
    <row r="268" spans="1:15" x14ac:dyDescent="0.25">
      <c r="A268">
        <v>40</v>
      </c>
      <c r="B268" s="3">
        <v>44420</v>
      </c>
      <c r="C268" t="s">
        <v>31</v>
      </c>
      <c r="D268" t="s">
        <v>16</v>
      </c>
      <c r="E268">
        <v>27</v>
      </c>
      <c r="F268">
        <v>26</v>
      </c>
      <c r="G268">
        <v>0</v>
      </c>
      <c r="H268">
        <v>0</v>
      </c>
      <c r="I268">
        <v>0</v>
      </c>
      <c r="J268">
        <v>0</v>
      </c>
      <c r="K268" t="s">
        <v>24</v>
      </c>
      <c r="L268">
        <f t="shared" si="23"/>
        <v>0</v>
      </c>
      <c r="M268" s="2">
        <f t="shared" si="24"/>
        <v>0</v>
      </c>
      <c r="N268">
        <f t="shared" si="25"/>
        <v>0</v>
      </c>
      <c r="O268" s="4">
        <f t="shared" si="22"/>
        <v>0</v>
      </c>
    </row>
    <row r="269" spans="1:15" x14ac:dyDescent="0.25">
      <c r="A269">
        <v>40</v>
      </c>
      <c r="B269" s="3">
        <v>44420</v>
      </c>
      <c r="C269" t="s">
        <v>31</v>
      </c>
      <c r="D269" t="s">
        <v>23</v>
      </c>
      <c r="E269">
        <v>27</v>
      </c>
      <c r="F269">
        <v>28</v>
      </c>
      <c r="G269">
        <v>0</v>
      </c>
      <c r="H269">
        <v>0</v>
      </c>
      <c r="I269">
        <v>0</v>
      </c>
      <c r="J269">
        <v>0</v>
      </c>
      <c r="K269" t="s">
        <v>24</v>
      </c>
      <c r="L269">
        <f t="shared" si="23"/>
        <v>0</v>
      </c>
      <c r="M269" s="2">
        <f t="shared" si="24"/>
        <v>0</v>
      </c>
      <c r="N269">
        <f t="shared" si="25"/>
        <v>0</v>
      </c>
      <c r="O269" s="4">
        <f t="shared" si="22"/>
        <v>0</v>
      </c>
    </row>
    <row r="270" spans="1:15" x14ac:dyDescent="0.25">
      <c r="A270">
        <v>40</v>
      </c>
      <c r="B270" s="3">
        <v>44420</v>
      </c>
      <c r="C270" t="s">
        <v>31</v>
      </c>
      <c r="D270" t="s">
        <v>25</v>
      </c>
      <c r="E270">
        <v>27</v>
      </c>
      <c r="F270">
        <v>27</v>
      </c>
      <c r="G270">
        <v>13.8</v>
      </c>
      <c r="H270">
        <v>14.7</v>
      </c>
      <c r="I270" t="s">
        <v>17</v>
      </c>
      <c r="J270" t="s">
        <v>17</v>
      </c>
      <c r="L270">
        <f t="shared" si="23"/>
        <v>0.89999999999999858</v>
      </c>
      <c r="M270" s="2">
        <f t="shared" si="24"/>
        <v>4.4999999999999927E-3</v>
      </c>
      <c r="N270">
        <f t="shared" si="25"/>
        <v>0</v>
      </c>
      <c r="O270" s="4">
        <f t="shared" si="22"/>
        <v>0</v>
      </c>
    </row>
    <row r="271" spans="1:15" x14ac:dyDescent="0.25">
      <c r="B271" s="3"/>
      <c r="M271" s="2"/>
      <c r="N271"/>
      <c r="O271" s="4"/>
    </row>
    <row r="272" spans="1:15" x14ac:dyDescent="0.25">
      <c r="A272">
        <v>40</v>
      </c>
      <c r="B272" s="3">
        <v>44420</v>
      </c>
      <c r="C272" t="s">
        <v>31</v>
      </c>
      <c r="D272" t="s">
        <v>25</v>
      </c>
      <c r="E272">
        <v>27</v>
      </c>
      <c r="F272">
        <v>27</v>
      </c>
      <c r="G272">
        <v>38.4</v>
      </c>
      <c r="H272">
        <v>41</v>
      </c>
      <c r="I272" t="s">
        <v>27</v>
      </c>
      <c r="J272" t="s">
        <v>27</v>
      </c>
      <c r="L272">
        <f t="shared" si="23"/>
        <v>2.6000000000000014</v>
      </c>
      <c r="M272" s="2">
        <f t="shared" si="24"/>
        <v>1.3000000000000006E-2</v>
      </c>
      <c r="N272">
        <f t="shared" si="25"/>
        <v>0</v>
      </c>
      <c r="O272" s="4">
        <f t="shared" ref="O272:O273" si="26">N272/200</f>
        <v>0</v>
      </c>
    </row>
    <row r="273" spans="1:15" x14ac:dyDescent="0.25">
      <c r="A273">
        <v>40</v>
      </c>
      <c r="B273" s="3">
        <v>44420</v>
      </c>
      <c r="C273" t="s">
        <v>30</v>
      </c>
      <c r="D273" t="s">
        <v>26</v>
      </c>
      <c r="E273">
        <v>27</v>
      </c>
      <c r="F273">
        <v>23</v>
      </c>
      <c r="G273">
        <v>0</v>
      </c>
      <c r="H273">
        <v>0</v>
      </c>
      <c r="I273">
        <v>0</v>
      </c>
      <c r="J273">
        <v>0</v>
      </c>
      <c r="K273" t="s">
        <v>24</v>
      </c>
      <c r="L273">
        <f t="shared" si="23"/>
        <v>0</v>
      </c>
      <c r="M273" s="2">
        <f t="shared" si="24"/>
        <v>0</v>
      </c>
      <c r="N273">
        <f t="shared" si="25"/>
        <v>0</v>
      </c>
      <c r="O273" s="4">
        <f t="shared" si="26"/>
        <v>0</v>
      </c>
    </row>
    <row r="274" spans="1:15" x14ac:dyDescent="0.25">
      <c r="B274" s="3"/>
      <c r="M274" s="2"/>
      <c r="N274"/>
      <c r="O274" s="4"/>
    </row>
    <row r="275" spans="1:15" x14ac:dyDescent="0.25">
      <c r="A275">
        <v>41</v>
      </c>
      <c r="B275" s="3">
        <v>44425</v>
      </c>
      <c r="C275" t="s">
        <v>29</v>
      </c>
      <c r="D275" t="s">
        <v>16</v>
      </c>
      <c r="E275">
        <v>38.700000000000003</v>
      </c>
      <c r="F275">
        <v>34</v>
      </c>
      <c r="G275">
        <v>0</v>
      </c>
      <c r="H275">
        <v>0</v>
      </c>
      <c r="I275">
        <v>0</v>
      </c>
      <c r="J275">
        <v>0</v>
      </c>
      <c r="K275" t="s">
        <v>24</v>
      </c>
      <c r="L275">
        <f t="shared" si="23"/>
        <v>0</v>
      </c>
      <c r="M275" s="2">
        <f t="shared" si="24"/>
        <v>0</v>
      </c>
      <c r="N275">
        <f t="shared" si="25"/>
        <v>0</v>
      </c>
      <c r="O275" s="4">
        <f t="shared" ref="O275" si="27">N275/200</f>
        <v>0</v>
      </c>
    </row>
    <row r="276" spans="1:15" x14ac:dyDescent="0.25">
      <c r="B276" s="3"/>
      <c r="M276" s="2"/>
      <c r="N276"/>
      <c r="O276" s="4"/>
    </row>
    <row r="277" spans="1:15" x14ac:dyDescent="0.25">
      <c r="A277">
        <v>41</v>
      </c>
      <c r="B277" s="3">
        <v>44425</v>
      </c>
      <c r="C277" t="s">
        <v>29</v>
      </c>
      <c r="D277" t="s">
        <v>23</v>
      </c>
      <c r="E277">
        <v>38.700000000000003</v>
      </c>
      <c r="F277">
        <v>34</v>
      </c>
      <c r="G277">
        <v>0</v>
      </c>
      <c r="H277">
        <v>0</v>
      </c>
      <c r="I277">
        <v>0</v>
      </c>
      <c r="J277">
        <v>0</v>
      </c>
      <c r="K277" t="s">
        <v>24</v>
      </c>
      <c r="L277">
        <f t="shared" si="23"/>
        <v>0</v>
      </c>
      <c r="M277" s="2">
        <f t="shared" si="24"/>
        <v>0</v>
      </c>
      <c r="N277">
        <f t="shared" si="25"/>
        <v>0</v>
      </c>
      <c r="O277" s="4">
        <f t="shared" ref="O277" si="28">N277/200</f>
        <v>0</v>
      </c>
    </row>
    <row r="278" spans="1:15" x14ac:dyDescent="0.25">
      <c r="B278" s="3"/>
      <c r="M278" s="2"/>
      <c r="N278"/>
      <c r="O278" s="4"/>
    </row>
    <row r="279" spans="1:15" x14ac:dyDescent="0.25">
      <c r="A279">
        <v>41</v>
      </c>
      <c r="B279" s="3">
        <v>44425</v>
      </c>
      <c r="C279" t="s">
        <v>29</v>
      </c>
      <c r="D279" t="s">
        <v>25</v>
      </c>
      <c r="E279">
        <v>38.700000000000003</v>
      </c>
      <c r="F279">
        <v>37</v>
      </c>
      <c r="G279">
        <v>0</v>
      </c>
      <c r="H279">
        <v>0</v>
      </c>
      <c r="I279">
        <v>0</v>
      </c>
      <c r="J279">
        <v>0</v>
      </c>
      <c r="K279" t="s">
        <v>24</v>
      </c>
      <c r="L279">
        <f t="shared" si="23"/>
        <v>0</v>
      </c>
      <c r="M279" s="2">
        <f t="shared" si="24"/>
        <v>0</v>
      </c>
      <c r="N279">
        <f t="shared" si="25"/>
        <v>0</v>
      </c>
      <c r="O279" s="4">
        <f t="shared" ref="O279" si="29">N279/200</f>
        <v>0</v>
      </c>
    </row>
    <row r="280" spans="1:15" x14ac:dyDescent="0.25">
      <c r="B280" s="3"/>
      <c r="M280" s="2"/>
      <c r="N280"/>
      <c r="O280" s="4"/>
    </row>
    <row r="281" spans="1:15" x14ac:dyDescent="0.25">
      <c r="A281">
        <v>41</v>
      </c>
      <c r="B281" s="3">
        <v>44425</v>
      </c>
      <c r="C281" t="s">
        <v>29</v>
      </c>
      <c r="D281" t="s">
        <v>26</v>
      </c>
      <c r="E281">
        <v>38.700000000000003</v>
      </c>
      <c r="F281">
        <v>50.4</v>
      </c>
      <c r="G281">
        <v>0</v>
      </c>
      <c r="H281">
        <v>0</v>
      </c>
      <c r="I281">
        <v>0</v>
      </c>
      <c r="J281">
        <v>0</v>
      </c>
      <c r="K281" t="s">
        <v>24</v>
      </c>
      <c r="L281">
        <f t="shared" si="23"/>
        <v>0</v>
      </c>
      <c r="M281" s="2">
        <f t="shared" si="24"/>
        <v>0</v>
      </c>
      <c r="N281">
        <f t="shared" si="25"/>
        <v>0</v>
      </c>
      <c r="O281" s="4">
        <f t="shared" ref="O281" si="30">N281/200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AppendixESA sedLI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Lybolt, Matt</dc:creator>
  <cp:lastModifiedBy>notropis@cox.net</cp:lastModifiedBy>
  <dcterms:created xsi:type="dcterms:W3CDTF">2022-04-15T18:39:51Z</dcterms:created>
  <dcterms:modified xsi:type="dcterms:W3CDTF">2022-04-15T19:11:39Z</dcterms:modified>
</cp:coreProperties>
</file>